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https://montisolbr-my.sharepoint.com/personal/suleima_caldas_montisol_com_br/Documents/1.CONTRATOS HYDRO/CT_ 4600011605_Caldeiras/02.PLANEJAMENTO/01 - Base de dados BI/"/>
    </mc:Choice>
  </mc:AlternateContent>
  <xr:revisionPtr revIDLastSave="1935" documentId="13_ncr:1_{E173ECCD-7D9B-4439-922A-1ECB0E7CB6D2}" xr6:coauthVersionLast="47" xr6:coauthVersionMax="47" xr10:uidLastSave="{7A70FA0B-CC69-4B92-A2E4-93853D53A556}"/>
  <bookViews>
    <workbookView xWindow="-108" yWindow="-108" windowWidth="23256" windowHeight="12456" firstSheet="9" activeTab="9" xr2:uid="{00000000-000D-0000-FFFF-FFFF00000000}"/>
  </bookViews>
  <sheets>
    <sheet name="PROGRAMAÇÃO" sheetId="17" state="hidden" r:id="rId1"/>
    <sheet name="Programação Semanal - SEM04" sheetId="21" state="hidden" r:id="rId2"/>
    <sheet name="BD POWER BI HYDRO" sheetId="25" state="hidden" r:id="rId3"/>
    <sheet name="Programação Semanal - SEM06" sheetId="26" state="hidden" r:id="rId4"/>
    <sheet name="Programação Semanal - SEM05 (2)" sheetId="28" state="hidden" r:id="rId5"/>
    <sheet name="impre" sheetId="29" state="hidden" r:id="rId6"/>
    <sheet name="Programação Semanal - SEM07 CLI" sheetId="30" state="hidden" r:id="rId7"/>
    <sheet name="Programação Semanal - SEM09 ENC" sheetId="32" state="hidden" r:id="rId8"/>
    <sheet name="Programação Semanal - SEM10.1" sheetId="34" state="hidden" r:id="rId9"/>
    <sheet name="Programação Semanal - SEM15" sheetId="35" r:id="rId10"/>
    <sheet name="Dados de apoio" sheetId="36" state="hidden" r:id="rId11"/>
    <sheet name="BACKLOG OORTUNIDADE" sheetId="33" state="hidden" r:id="rId12"/>
    <sheet name="Planilha1" sheetId="27" state="hidden" r:id="rId13"/>
    <sheet name="Resumo" sheetId="20" state="hidden" r:id="rId14"/>
  </sheets>
  <definedNames>
    <definedName name="_xlnm._FilterDatabase" localSheetId="11" hidden="1">'BACKLOG OORTUNIDADE'!$A$5:$AL$54</definedName>
    <definedName name="_xlnm._FilterDatabase" localSheetId="2" hidden="1">'BD POWER BI HYDRO'!$B$2:$I$33</definedName>
    <definedName name="_xlnm._FilterDatabase" localSheetId="5" hidden="1">impre!$A$5:$AL$37</definedName>
    <definedName name="_xlnm._FilterDatabase" localSheetId="1" hidden="1">'Programação Semanal - SEM04'!$A$5:$AS$35</definedName>
    <definedName name="_xlnm._FilterDatabase" localSheetId="4" hidden="1">'Programação Semanal - SEM05 (2)'!$A$5:$AL$19</definedName>
    <definedName name="_xlnm._FilterDatabase" localSheetId="3" hidden="1">'Programação Semanal - SEM06'!$A$5:$AL$37</definedName>
    <definedName name="_xlnm._FilterDatabase" localSheetId="6" hidden="1">'Programação Semanal - SEM07 CLI'!$A$5:$AL$64</definedName>
    <definedName name="_xlnm._FilterDatabase" localSheetId="7" hidden="1">'Programação Semanal - SEM09 ENC'!$A$5:$AL$57</definedName>
    <definedName name="_xlnm._FilterDatabase" localSheetId="8" hidden="1">'Programação Semanal - SEM10.1'!$A$4:$CB$63</definedName>
    <definedName name="_xlnm._FilterDatabase" localSheetId="9" hidden="1">'Programação Semanal - SEM15'!$A$4:$AQ$657</definedName>
    <definedName name="_xlnm.Print_Area" localSheetId="11">'BACKLOG OORTUNIDADE'!$A$2:$AL$5</definedName>
    <definedName name="_xlnm.Print_Area" localSheetId="2">'BD POWER BI HYDRO'!$B$2:$H$33</definedName>
    <definedName name="_xlnm.Print_Area" localSheetId="5">impre!$A$2:$AL$6</definedName>
    <definedName name="_xlnm.Print_Area" localSheetId="0">PROGRAMAÇÃO!$B$1:$B$31</definedName>
    <definedName name="_xlnm.Print_Area" localSheetId="1">'Programação Semanal - SEM04'!$A$2:$AS$30</definedName>
    <definedName name="_xlnm.Print_Area" localSheetId="4">'Programação Semanal - SEM05 (2)'!$A$2:$AL$7</definedName>
    <definedName name="_xlnm.Print_Area" localSheetId="3">'Programação Semanal - SEM06'!$A$2:$AL$6</definedName>
    <definedName name="_xlnm.Print_Area" localSheetId="6">'Programação Semanal - SEM07 CLI'!$A$2:$AL$6</definedName>
    <definedName name="_xlnm.Print_Area" localSheetId="7">'Programação Semanal - SEM09 ENC'!$A$2:$AL$5</definedName>
    <definedName name="_xlnm.Print_Area" localSheetId="9">'Programação Semanal - SEM15'!$A$1:$AK$642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1" i="35" l="1"/>
  <c r="D360" i="35"/>
  <c r="P400" i="35"/>
  <c r="U400" i="35" s="1"/>
  <c r="P399" i="35"/>
  <c r="U399" i="35" s="1"/>
  <c r="U203" i="35" l="1"/>
  <c r="T203" i="35"/>
  <c r="U466" i="35"/>
  <c r="P87" i="35"/>
  <c r="R657" i="35" l="1"/>
  <c r="R656" i="35"/>
  <c r="R655" i="35"/>
  <c r="R654" i="35"/>
  <c r="R653" i="35"/>
  <c r="R652" i="35"/>
  <c r="R651" i="35"/>
  <c r="R650" i="35"/>
  <c r="R649" i="35"/>
  <c r="R648" i="35"/>
  <c r="R647" i="35"/>
  <c r="R646" i="35"/>
  <c r="R645" i="35"/>
  <c r="R644" i="35"/>
  <c r="R643" i="35"/>
  <c r="R642" i="35"/>
  <c r="R641" i="35"/>
  <c r="R640" i="35"/>
  <c r="R639" i="35"/>
  <c r="R638" i="35"/>
  <c r="R637" i="35"/>
  <c r="R636" i="35"/>
  <c r="R635" i="35"/>
  <c r="R634" i="35"/>
  <c r="R633" i="35"/>
  <c r="R632" i="35"/>
  <c r="R631" i="35"/>
  <c r="R630" i="35"/>
  <c r="R629" i="35"/>
  <c r="R628" i="35"/>
  <c r="R627" i="35"/>
  <c r="R626" i="35"/>
  <c r="R625" i="35"/>
  <c r="R624" i="35"/>
  <c r="R623" i="35"/>
  <c r="R622" i="35"/>
  <c r="R621" i="35"/>
  <c r="R620" i="35"/>
  <c r="R619" i="35"/>
  <c r="R618" i="35"/>
  <c r="R617" i="35"/>
  <c r="R616" i="35"/>
  <c r="R615" i="35"/>
  <c r="R614" i="35"/>
  <c r="R613" i="35"/>
  <c r="R612" i="35"/>
  <c r="R611" i="35"/>
  <c r="R610" i="35"/>
  <c r="R609" i="35"/>
  <c r="R608" i="35"/>
  <c r="R607" i="35"/>
  <c r="R606" i="35"/>
  <c r="R605" i="35"/>
  <c r="R604" i="35"/>
  <c r="R603" i="35"/>
  <c r="R602" i="35"/>
  <c r="R601" i="35"/>
  <c r="R600" i="35"/>
  <c r="R599" i="35"/>
  <c r="R598" i="35"/>
  <c r="R597" i="35"/>
  <c r="R596" i="35"/>
  <c r="R595" i="35"/>
  <c r="R594" i="35"/>
  <c r="R593" i="35"/>
  <c r="R592" i="35"/>
  <c r="R591" i="35"/>
  <c r="R590" i="35"/>
  <c r="R589" i="35"/>
  <c r="R588" i="35"/>
  <c r="R587" i="35"/>
  <c r="R586" i="35"/>
  <c r="R585" i="35"/>
  <c r="R584" i="35"/>
  <c r="R583" i="35"/>
  <c r="R582" i="35"/>
  <c r="R581" i="35"/>
  <c r="R580" i="35"/>
  <c r="R579" i="35"/>
  <c r="R578" i="35"/>
  <c r="R577" i="35"/>
  <c r="R576" i="35"/>
  <c r="R575" i="35"/>
  <c r="R574" i="35"/>
  <c r="R573" i="35"/>
  <c r="R572" i="35"/>
  <c r="R571" i="35"/>
  <c r="R570" i="35"/>
  <c r="R569" i="35"/>
  <c r="R568" i="35"/>
  <c r="R567" i="35"/>
  <c r="R566" i="35"/>
  <c r="R565" i="35"/>
  <c r="R564" i="35"/>
  <c r="R563" i="35"/>
  <c r="R562" i="35"/>
  <c r="R561" i="35"/>
  <c r="R560" i="35"/>
  <c r="R559" i="35"/>
  <c r="R558" i="35"/>
  <c r="R557" i="35"/>
  <c r="R556" i="35"/>
  <c r="R555" i="35"/>
  <c r="R554" i="35"/>
  <c r="R553" i="35"/>
  <c r="R552" i="35"/>
  <c r="R551" i="35"/>
  <c r="R550" i="35"/>
  <c r="R549" i="35"/>
  <c r="R548" i="35"/>
  <c r="R547" i="35"/>
  <c r="R546" i="35"/>
  <c r="R545" i="35"/>
  <c r="R544" i="35"/>
  <c r="R543" i="35"/>
  <c r="R542" i="35"/>
  <c r="R541" i="35"/>
  <c r="R540" i="35"/>
  <c r="R539" i="35"/>
  <c r="R538" i="35"/>
  <c r="R537" i="35"/>
  <c r="R536" i="35"/>
  <c r="R535" i="35"/>
  <c r="R534" i="35"/>
  <c r="R533" i="35"/>
  <c r="R532" i="35"/>
  <c r="R531" i="35"/>
  <c r="R530" i="35"/>
  <c r="R529" i="35"/>
  <c r="R528" i="35"/>
  <c r="R527" i="35"/>
  <c r="R526" i="35"/>
  <c r="R525" i="35"/>
  <c r="R524" i="35"/>
  <c r="R523" i="35"/>
  <c r="R522" i="35"/>
  <c r="R521" i="35"/>
  <c r="R520" i="35"/>
  <c r="R519" i="35"/>
  <c r="R518" i="35"/>
  <c r="R517" i="35"/>
  <c r="R516" i="35"/>
  <c r="R515" i="35"/>
  <c r="R514" i="35"/>
  <c r="R513" i="35"/>
  <c r="R512" i="35"/>
  <c r="R511" i="35"/>
  <c r="R510" i="35"/>
  <c r="R509" i="35"/>
  <c r="R508" i="35"/>
  <c r="R507" i="35"/>
  <c r="R506" i="35"/>
  <c r="R505" i="35"/>
  <c r="R504" i="35"/>
  <c r="R503" i="35"/>
  <c r="R502" i="35"/>
  <c r="R501" i="35"/>
  <c r="R500" i="35"/>
  <c r="R499" i="35"/>
  <c r="R498" i="35"/>
  <c r="R497" i="35"/>
  <c r="R496" i="35"/>
  <c r="R495" i="35"/>
  <c r="R494" i="35"/>
  <c r="R493" i="35"/>
  <c r="R492" i="35"/>
  <c r="R491" i="35"/>
  <c r="R490" i="35"/>
  <c r="R489" i="35"/>
  <c r="R488" i="35"/>
  <c r="R487" i="35"/>
  <c r="R486" i="35"/>
  <c r="R485" i="35"/>
  <c r="R484" i="35"/>
  <c r="R483" i="35"/>
  <c r="R482" i="35"/>
  <c r="R481" i="35"/>
  <c r="R480" i="35"/>
  <c r="R479" i="35"/>
  <c r="R478" i="35"/>
  <c r="R477" i="35"/>
  <c r="R476" i="35"/>
  <c r="R475" i="35"/>
  <c r="R474" i="35"/>
  <c r="R473" i="35"/>
  <c r="R472" i="35"/>
  <c r="R471" i="35"/>
  <c r="R470" i="35"/>
  <c r="R469" i="35"/>
  <c r="R468" i="35"/>
  <c r="R467" i="35"/>
  <c r="R466" i="35"/>
  <c r="R465" i="35"/>
  <c r="R464" i="35"/>
  <c r="R463" i="35"/>
  <c r="R462" i="35"/>
  <c r="R461" i="35"/>
  <c r="R460" i="35"/>
  <c r="R459" i="35"/>
  <c r="R458" i="35"/>
  <c r="R457" i="35"/>
  <c r="R456" i="35"/>
  <c r="R455" i="35"/>
  <c r="R454" i="35"/>
  <c r="R453" i="35"/>
  <c r="R452" i="35"/>
  <c r="R451" i="35"/>
  <c r="R450" i="35"/>
  <c r="R449" i="35"/>
  <c r="R448" i="35"/>
  <c r="R447" i="35"/>
  <c r="R446" i="35"/>
  <c r="R445" i="35"/>
  <c r="R444" i="35"/>
  <c r="R443" i="35"/>
  <c r="R442" i="35"/>
  <c r="R441" i="35"/>
  <c r="R440" i="35"/>
  <c r="R439" i="35"/>
  <c r="R438" i="35"/>
  <c r="R437" i="35"/>
  <c r="R436" i="35"/>
  <c r="R435" i="35"/>
  <c r="R434" i="35"/>
  <c r="R433" i="35"/>
  <c r="R432" i="35"/>
  <c r="R431" i="35"/>
  <c r="R430" i="35"/>
  <c r="R429" i="35"/>
  <c r="R428" i="35"/>
  <c r="R427" i="35"/>
  <c r="R426" i="35"/>
  <c r="R425" i="35"/>
  <c r="R424" i="35"/>
  <c r="R423" i="35"/>
  <c r="R422" i="35"/>
  <c r="R421" i="35"/>
  <c r="R420" i="35"/>
  <c r="R419" i="35"/>
  <c r="R418" i="35"/>
  <c r="R417" i="35"/>
  <c r="R416" i="35"/>
  <c r="R415" i="35"/>
  <c r="R414" i="35"/>
  <c r="R413" i="35"/>
  <c r="R412" i="35"/>
  <c r="R411" i="35"/>
  <c r="R410" i="35"/>
  <c r="R409" i="35"/>
  <c r="R408" i="35"/>
  <c r="R407" i="35"/>
  <c r="R406" i="35"/>
  <c r="R405" i="35"/>
  <c r="R404" i="35"/>
  <c r="R403" i="35"/>
  <c r="R402" i="35"/>
  <c r="R401" i="35"/>
  <c r="R400" i="35"/>
  <c r="R399" i="35"/>
  <c r="R398" i="35"/>
  <c r="R397" i="35"/>
  <c r="R396" i="35"/>
  <c r="R395" i="35"/>
  <c r="R394" i="35"/>
  <c r="R393" i="35"/>
  <c r="R392" i="35"/>
  <c r="R391" i="35"/>
  <c r="R390" i="35"/>
  <c r="R389" i="35"/>
  <c r="R388" i="35"/>
  <c r="R387" i="35"/>
  <c r="R386" i="35"/>
  <c r="R385" i="35"/>
  <c r="R384" i="35"/>
  <c r="R383" i="35"/>
  <c r="R382" i="35"/>
  <c r="R381" i="35"/>
  <c r="R380" i="35"/>
  <c r="R379" i="35"/>
  <c r="R378" i="35"/>
  <c r="R377" i="35"/>
  <c r="R376" i="35"/>
  <c r="R375" i="35"/>
  <c r="R374" i="35"/>
  <c r="R373" i="35"/>
  <c r="R372" i="35"/>
  <c r="R371" i="35"/>
  <c r="R370" i="35"/>
  <c r="R369" i="35"/>
  <c r="R368" i="35"/>
  <c r="R367" i="35"/>
  <c r="R366" i="35"/>
  <c r="R365" i="35"/>
  <c r="R364" i="35"/>
  <c r="R363" i="35"/>
  <c r="R362" i="35"/>
  <c r="R359" i="35"/>
  <c r="R358" i="35"/>
  <c r="R357" i="35"/>
  <c r="R356" i="35"/>
  <c r="R355" i="35"/>
  <c r="R354" i="35"/>
  <c r="R353" i="35"/>
  <c r="R352" i="35"/>
  <c r="R351" i="35"/>
  <c r="R350" i="35"/>
  <c r="R349" i="35"/>
  <c r="R348" i="35"/>
  <c r="R347" i="35"/>
  <c r="R346" i="35"/>
  <c r="R345" i="35"/>
  <c r="R344" i="35"/>
  <c r="R343" i="35"/>
  <c r="R342" i="35"/>
  <c r="R341" i="35"/>
  <c r="R340" i="35"/>
  <c r="R339" i="35"/>
  <c r="R338" i="35"/>
  <c r="R337" i="35"/>
  <c r="R336" i="35"/>
  <c r="R335" i="35"/>
  <c r="R334" i="35"/>
  <c r="R333" i="35"/>
  <c r="R332" i="35"/>
  <c r="R331" i="35"/>
  <c r="R330" i="35"/>
  <c r="R329" i="35"/>
  <c r="R328" i="35"/>
  <c r="R327" i="35"/>
  <c r="R326" i="35"/>
  <c r="R325" i="35"/>
  <c r="R324" i="35"/>
  <c r="R323" i="35"/>
  <c r="R322" i="35"/>
  <c r="R321" i="35"/>
  <c r="R320" i="35"/>
  <c r="R319" i="35"/>
  <c r="R318" i="35"/>
  <c r="R317" i="35"/>
  <c r="R316" i="35"/>
  <c r="R315" i="35"/>
  <c r="R314" i="35"/>
  <c r="R313" i="35"/>
  <c r="R312" i="35"/>
  <c r="R311" i="35"/>
  <c r="R310" i="35"/>
  <c r="R309" i="35"/>
  <c r="R308" i="35"/>
  <c r="R307" i="35"/>
  <c r="R306" i="35"/>
  <c r="R305" i="35"/>
  <c r="R304" i="35"/>
  <c r="R303" i="35"/>
  <c r="R302" i="35"/>
  <c r="R301" i="35"/>
  <c r="R300" i="35"/>
  <c r="R299" i="35"/>
  <c r="R298" i="35"/>
  <c r="R297" i="35"/>
  <c r="R296" i="35"/>
  <c r="R295" i="35"/>
  <c r="R294" i="35"/>
  <c r="R293" i="35"/>
  <c r="R292" i="35"/>
  <c r="R291" i="35"/>
  <c r="R290" i="35"/>
  <c r="R289" i="35"/>
  <c r="R288" i="35"/>
  <c r="R287" i="35"/>
  <c r="R286" i="35"/>
  <c r="R285" i="35"/>
  <c r="R284" i="35"/>
  <c r="R283" i="35"/>
  <c r="R282" i="35"/>
  <c r="R281" i="35"/>
  <c r="R280" i="35"/>
  <c r="R279" i="35"/>
  <c r="R278" i="35"/>
  <c r="R277" i="35"/>
  <c r="R276" i="35"/>
  <c r="R275" i="35"/>
  <c r="R274" i="35"/>
  <c r="R273" i="35"/>
  <c r="R272" i="35"/>
  <c r="R271" i="35"/>
  <c r="R270" i="35"/>
  <c r="R269" i="35"/>
  <c r="R268" i="35"/>
  <c r="R267" i="35"/>
  <c r="R266" i="35"/>
  <c r="R265" i="35"/>
  <c r="R264" i="35"/>
  <c r="R263" i="35"/>
  <c r="R262" i="35"/>
  <c r="R261" i="35"/>
  <c r="R260" i="35"/>
  <c r="R259" i="35"/>
  <c r="R258" i="35"/>
  <c r="R257" i="35"/>
  <c r="R256" i="35"/>
  <c r="R255" i="35"/>
  <c r="R254" i="35"/>
  <c r="R253" i="35"/>
  <c r="R252" i="35"/>
  <c r="R251" i="35"/>
  <c r="R250" i="35"/>
  <c r="R249" i="35"/>
  <c r="R248" i="35"/>
  <c r="R247" i="35"/>
  <c r="R246" i="35"/>
  <c r="R245" i="35"/>
  <c r="R244" i="35"/>
  <c r="R243" i="35"/>
  <c r="R242" i="35"/>
  <c r="R241" i="35"/>
  <c r="R240" i="35"/>
  <c r="R239" i="35"/>
  <c r="R238" i="35"/>
  <c r="R237" i="35"/>
  <c r="R236" i="35"/>
  <c r="R235" i="35"/>
  <c r="R234" i="35"/>
  <c r="R233" i="35"/>
  <c r="R232" i="35"/>
  <c r="R231" i="35"/>
  <c r="R230" i="35"/>
  <c r="R229" i="35"/>
  <c r="R228" i="35"/>
  <c r="R227" i="35"/>
  <c r="R226" i="35"/>
  <c r="R225" i="35"/>
  <c r="R224" i="35"/>
  <c r="R223" i="35"/>
  <c r="R222" i="35"/>
  <c r="R221" i="35"/>
  <c r="R220" i="35"/>
  <c r="R219" i="35"/>
  <c r="R218" i="35"/>
  <c r="R217" i="35"/>
  <c r="R216" i="35"/>
  <c r="R215" i="35"/>
  <c r="R214" i="35"/>
  <c r="R213" i="35"/>
  <c r="R212" i="35"/>
  <c r="R211" i="35"/>
  <c r="R210" i="35"/>
  <c r="R209" i="35"/>
  <c r="R208" i="35"/>
  <c r="R207" i="35"/>
  <c r="R206" i="35"/>
  <c r="R205" i="35"/>
  <c r="R204" i="35"/>
  <c r="R203" i="35"/>
  <c r="R202" i="35"/>
  <c r="R201" i="35"/>
  <c r="R200" i="35"/>
  <c r="R199" i="35"/>
  <c r="R198" i="35"/>
  <c r="R197" i="35"/>
  <c r="R196" i="35"/>
  <c r="R195" i="35"/>
  <c r="R194" i="35"/>
  <c r="R193" i="35"/>
  <c r="R192" i="35"/>
  <c r="R191" i="35"/>
  <c r="R190" i="35"/>
  <c r="R189" i="35"/>
  <c r="R188" i="35"/>
  <c r="R187" i="35"/>
  <c r="R186" i="35"/>
  <c r="R185" i="35"/>
  <c r="R184" i="35"/>
  <c r="R183" i="35"/>
  <c r="R182" i="35"/>
  <c r="R181" i="35"/>
  <c r="R180" i="35"/>
  <c r="R179" i="35"/>
  <c r="R178" i="35"/>
  <c r="R177" i="35"/>
  <c r="R176" i="35"/>
  <c r="R175" i="35"/>
  <c r="R174" i="35"/>
  <c r="R173" i="35"/>
  <c r="R172" i="35"/>
  <c r="R171" i="35"/>
  <c r="R170" i="35"/>
  <c r="R169" i="35"/>
  <c r="R168" i="35"/>
  <c r="R167" i="35"/>
  <c r="R166" i="35"/>
  <c r="R165" i="35"/>
  <c r="R164" i="35"/>
  <c r="R163" i="35"/>
  <c r="R162" i="35"/>
  <c r="R161" i="35"/>
  <c r="R160" i="35"/>
  <c r="R159" i="35"/>
  <c r="R158" i="35"/>
  <c r="R157" i="35"/>
  <c r="R156" i="35"/>
  <c r="R155" i="35"/>
  <c r="R154" i="35"/>
  <c r="R153" i="35"/>
  <c r="R152" i="35"/>
  <c r="R151" i="35"/>
  <c r="R150" i="35"/>
  <c r="R149" i="35"/>
  <c r="R148" i="35"/>
  <c r="R147" i="35"/>
  <c r="R146" i="35"/>
  <c r="R145" i="35"/>
  <c r="R144" i="35"/>
  <c r="R143" i="35"/>
  <c r="R142" i="35"/>
  <c r="R141" i="35"/>
  <c r="R140" i="35"/>
  <c r="R139" i="35"/>
  <c r="R138" i="35"/>
  <c r="R137" i="35"/>
  <c r="R136" i="35"/>
  <c r="R135" i="35"/>
  <c r="R134" i="35"/>
  <c r="R133" i="35"/>
  <c r="R132" i="35"/>
  <c r="R131" i="35"/>
  <c r="R130" i="35"/>
  <c r="R129" i="35"/>
  <c r="R128" i="35"/>
  <c r="R127" i="35"/>
  <c r="R126" i="35"/>
  <c r="R125" i="35"/>
  <c r="R124" i="35"/>
  <c r="R123" i="35"/>
  <c r="R122" i="35"/>
  <c r="R121" i="35"/>
  <c r="R120" i="35"/>
  <c r="R119" i="35"/>
  <c r="R118" i="35"/>
  <c r="R117" i="35"/>
  <c r="R116" i="35"/>
  <c r="R115" i="35"/>
  <c r="R114" i="35"/>
  <c r="R113" i="35"/>
  <c r="R112" i="35"/>
  <c r="R111" i="35"/>
  <c r="R110" i="35"/>
  <c r="R109" i="35"/>
  <c r="R108" i="35"/>
  <c r="R107" i="35"/>
  <c r="R106" i="35"/>
  <c r="R105" i="35"/>
  <c r="R104" i="35"/>
  <c r="R103" i="35"/>
  <c r="R102" i="35"/>
  <c r="R101" i="35"/>
  <c r="R100" i="35"/>
  <c r="R99" i="35"/>
  <c r="R98" i="35"/>
  <c r="R97" i="35"/>
  <c r="R96" i="35"/>
  <c r="R95" i="35"/>
  <c r="R94" i="35"/>
  <c r="R93" i="35"/>
  <c r="R92" i="35"/>
  <c r="R91" i="35"/>
  <c r="R90" i="35"/>
  <c r="R89" i="35"/>
  <c r="R88" i="35"/>
  <c r="R87" i="35"/>
  <c r="R86" i="35"/>
  <c r="R85" i="35"/>
  <c r="R84" i="35"/>
  <c r="R83" i="35"/>
  <c r="R82" i="35"/>
  <c r="R81" i="35"/>
  <c r="R80" i="35"/>
  <c r="R79" i="35"/>
  <c r="R78" i="35"/>
  <c r="R77" i="35"/>
  <c r="R76" i="35"/>
  <c r="R75" i="35"/>
  <c r="R74" i="35"/>
  <c r="R73" i="35"/>
  <c r="R72" i="35"/>
  <c r="R71" i="35"/>
  <c r="R70" i="35"/>
  <c r="R69" i="35"/>
  <c r="R68" i="35"/>
  <c r="R67" i="35"/>
  <c r="R66" i="35"/>
  <c r="R65" i="35"/>
  <c r="R64" i="35"/>
  <c r="R63" i="35"/>
  <c r="R62" i="35"/>
  <c r="R61" i="35"/>
  <c r="R60" i="35"/>
  <c r="R59" i="35"/>
  <c r="R58" i="35"/>
  <c r="R57" i="35"/>
  <c r="R56" i="35"/>
  <c r="R55" i="35"/>
  <c r="R54" i="35"/>
  <c r="R53" i="35"/>
  <c r="R52" i="35"/>
  <c r="R51" i="35"/>
  <c r="R50" i="35"/>
  <c r="R49" i="35"/>
  <c r="R48" i="35"/>
  <c r="R47" i="35"/>
  <c r="R46" i="35"/>
  <c r="R45" i="35"/>
  <c r="R44" i="35"/>
  <c r="R43" i="35"/>
  <c r="R42" i="35"/>
  <c r="R41" i="35"/>
  <c r="R40" i="35"/>
  <c r="R39" i="35"/>
  <c r="R38" i="35"/>
  <c r="R37" i="35"/>
  <c r="R36" i="35"/>
  <c r="R35" i="35"/>
  <c r="R34" i="35"/>
  <c r="R33" i="35"/>
  <c r="R32" i="35"/>
  <c r="R31" i="35"/>
  <c r="R30" i="35"/>
  <c r="R29" i="35"/>
  <c r="R28" i="35"/>
  <c r="R27" i="35"/>
  <c r="R26" i="35"/>
  <c r="R25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R6" i="35"/>
  <c r="R5" i="35"/>
  <c r="D657" i="35"/>
  <c r="D656" i="35"/>
  <c r="D655" i="35"/>
  <c r="D654" i="35"/>
  <c r="D653" i="35"/>
  <c r="D652" i="35"/>
  <c r="D651" i="35"/>
  <c r="D650" i="35"/>
  <c r="D649" i="35"/>
  <c r="D648" i="35"/>
  <c r="D647" i="35"/>
  <c r="D646" i="35"/>
  <c r="D645" i="35"/>
  <c r="D644" i="35"/>
  <c r="D643" i="35"/>
  <c r="D642" i="35"/>
  <c r="D641" i="35"/>
  <c r="D640" i="35"/>
  <c r="D639" i="35"/>
  <c r="D638" i="35"/>
  <c r="D637" i="35"/>
  <c r="D636" i="35"/>
  <c r="D635" i="35"/>
  <c r="D634" i="35"/>
  <c r="D633" i="35"/>
  <c r="D632" i="35"/>
  <c r="D631" i="35"/>
  <c r="D630" i="35"/>
  <c r="D629" i="35"/>
  <c r="D628" i="35"/>
  <c r="D627" i="35"/>
  <c r="D626" i="35"/>
  <c r="D625" i="35"/>
  <c r="D624" i="35"/>
  <c r="D623" i="35"/>
  <c r="D622" i="35"/>
  <c r="D621" i="35"/>
  <c r="D620" i="35"/>
  <c r="D619" i="35"/>
  <c r="D618" i="35"/>
  <c r="D617" i="35"/>
  <c r="D616" i="35"/>
  <c r="D615" i="35"/>
  <c r="D614" i="35"/>
  <c r="D613" i="35"/>
  <c r="D612" i="35"/>
  <c r="D611" i="35"/>
  <c r="D610" i="35"/>
  <c r="D609" i="35"/>
  <c r="D608" i="35"/>
  <c r="D607" i="35"/>
  <c r="D606" i="35"/>
  <c r="D605" i="35"/>
  <c r="D604" i="35"/>
  <c r="D603" i="35"/>
  <c r="D602" i="35"/>
  <c r="D601" i="35"/>
  <c r="D600" i="35"/>
  <c r="D599" i="35"/>
  <c r="D598" i="35"/>
  <c r="D597" i="35"/>
  <c r="D596" i="35"/>
  <c r="D595" i="35"/>
  <c r="D594" i="35"/>
  <c r="D593" i="35"/>
  <c r="D592" i="35"/>
  <c r="D591" i="35"/>
  <c r="D590" i="35"/>
  <c r="D589" i="35"/>
  <c r="D588" i="35"/>
  <c r="D587" i="35"/>
  <c r="D586" i="35"/>
  <c r="D585" i="35"/>
  <c r="D584" i="35"/>
  <c r="D583" i="35"/>
  <c r="D582" i="35"/>
  <c r="D581" i="35"/>
  <c r="D580" i="35"/>
  <c r="D579" i="35"/>
  <c r="D578" i="35"/>
  <c r="D577" i="35"/>
  <c r="D576" i="35"/>
  <c r="D575" i="35"/>
  <c r="D574" i="35"/>
  <c r="D573" i="35"/>
  <c r="D572" i="35"/>
  <c r="D571" i="35"/>
  <c r="D570" i="35"/>
  <c r="D569" i="35"/>
  <c r="D568" i="35"/>
  <c r="D567" i="35"/>
  <c r="D566" i="35"/>
  <c r="D565" i="35"/>
  <c r="D564" i="35"/>
  <c r="D563" i="35"/>
  <c r="D562" i="35"/>
  <c r="D561" i="35"/>
  <c r="D560" i="35"/>
  <c r="D559" i="35"/>
  <c r="D558" i="35"/>
  <c r="D557" i="35"/>
  <c r="D556" i="35"/>
  <c r="D555" i="35"/>
  <c r="D554" i="35"/>
  <c r="D553" i="35"/>
  <c r="D552" i="35"/>
  <c r="D551" i="35"/>
  <c r="D550" i="35"/>
  <c r="D549" i="35"/>
  <c r="D548" i="35"/>
  <c r="D547" i="35"/>
  <c r="D546" i="35"/>
  <c r="D545" i="35"/>
  <c r="D544" i="35"/>
  <c r="D543" i="35"/>
  <c r="D542" i="35"/>
  <c r="D541" i="35"/>
  <c r="D540" i="35"/>
  <c r="D539" i="35"/>
  <c r="D538" i="35"/>
  <c r="D537" i="35"/>
  <c r="D536" i="35"/>
  <c r="D535" i="35"/>
  <c r="D534" i="35"/>
  <c r="D533" i="35"/>
  <c r="D532" i="35"/>
  <c r="D531" i="35"/>
  <c r="D530" i="35"/>
  <c r="D529" i="35"/>
  <c r="D528" i="35"/>
  <c r="D527" i="35"/>
  <c r="D526" i="35"/>
  <c r="D525" i="35"/>
  <c r="D524" i="35"/>
  <c r="D523" i="35"/>
  <c r="D522" i="35"/>
  <c r="D521" i="35"/>
  <c r="D520" i="35"/>
  <c r="D519" i="35"/>
  <c r="D518" i="35"/>
  <c r="D517" i="35"/>
  <c r="D516" i="35"/>
  <c r="D515" i="35"/>
  <c r="D514" i="35"/>
  <c r="D513" i="35"/>
  <c r="D512" i="35"/>
  <c r="D511" i="35"/>
  <c r="D510" i="35"/>
  <c r="D509" i="35"/>
  <c r="D508" i="35"/>
  <c r="D507" i="35"/>
  <c r="D506" i="35"/>
  <c r="D505" i="35"/>
  <c r="D504" i="35"/>
  <c r="D503" i="35"/>
  <c r="D502" i="35"/>
  <c r="D501" i="35"/>
  <c r="D500" i="35"/>
  <c r="D499" i="35"/>
  <c r="D498" i="35"/>
  <c r="D497" i="35"/>
  <c r="D496" i="35"/>
  <c r="D495" i="35"/>
  <c r="D494" i="35"/>
  <c r="D493" i="35"/>
  <c r="D492" i="35"/>
  <c r="D491" i="35"/>
  <c r="D490" i="35"/>
  <c r="D489" i="35"/>
  <c r="D488" i="35"/>
  <c r="D487" i="35"/>
  <c r="D486" i="35"/>
  <c r="D485" i="35"/>
  <c r="D484" i="35"/>
  <c r="D483" i="35"/>
  <c r="D482" i="35"/>
  <c r="D481" i="35"/>
  <c r="D480" i="35"/>
  <c r="D479" i="35"/>
  <c r="D478" i="35"/>
  <c r="D477" i="35"/>
  <c r="D476" i="35"/>
  <c r="D475" i="35"/>
  <c r="D474" i="35"/>
  <c r="D473" i="35"/>
  <c r="D472" i="35"/>
  <c r="D471" i="35"/>
  <c r="D470" i="35"/>
  <c r="D469" i="35"/>
  <c r="D468" i="35"/>
  <c r="D467" i="35"/>
  <c r="D466" i="35"/>
  <c r="D465" i="35"/>
  <c r="D464" i="35"/>
  <c r="D463" i="35"/>
  <c r="D462" i="35"/>
  <c r="D461" i="35"/>
  <c r="D460" i="35"/>
  <c r="D459" i="35"/>
  <c r="D458" i="35"/>
  <c r="D457" i="35"/>
  <c r="D456" i="35"/>
  <c r="D455" i="35"/>
  <c r="D454" i="35"/>
  <c r="D453" i="35"/>
  <c r="D452" i="35"/>
  <c r="D451" i="35"/>
  <c r="D450" i="35"/>
  <c r="D449" i="35"/>
  <c r="D448" i="35"/>
  <c r="D447" i="35"/>
  <c r="D446" i="35"/>
  <c r="D445" i="35"/>
  <c r="D444" i="35"/>
  <c r="D443" i="35"/>
  <c r="D442" i="35"/>
  <c r="D441" i="35"/>
  <c r="D440" i="35"/>
  <c r="D439" i="35"/>
  <c r="D438" i="35"/>
  <c r="D437" i="35"/>
  <c r="D436" i="35"/>
  <c r="D435" i="35"/>
  <c r="D434" i="35"/>
  <c r="D433" i="35"/>
  <c r="D432" i="35"/>
  <c r="D431" i="35"/>
  <c r="D430" i="35"/>
  <c r="D429" i="35"/>
  <c r="D428" i="35"/>
  <c r="D427" i="35"/>
  <c r="D426" i="35"/>
  <c r="D425" i="35"/>
  <c r="D424" i="35"/>
  <c r="D423" i="35"/>
  <c r="D422" i="35"/>
  <c r="D421" i="35"/>
  <c r="D420" i="35"/>
  <c r="D419" i="35"/>
  <c r="D418" i="35"/>
  <c r="D417" i="35"/>
  <c r="D416" i="35"/>
  <c r="D415" i="35"/>
  <c r="D414" i="35"/>
  <c r="D413" i="35"/>
  <c r="D412" i="35"/>
  <c r="D411" i="35"/>
  <c r="D410" i="35"/>
  <c r="D409" i="35"/>
  <c r="D408" i="35"/>
  <c r="D407" i="35"/>
  <c r="D406" i="35"/>
  <c r="D405" i="35"/>
  <c r="D404" i="35"/>
  <c r="D403" i="35"/>
  <c r="D402" i="35"/>
  <c r="D401" i="35"/>
  <c r="D400" i="35"/>
  <c r="D399" i="35"/>
  <c r="D398" i="35"/>
  <c r="D397" i="35"/>
  <c r="D396" i="35"/>
  <c r="D395" i="35"/>
  <c r="D394" i="35"/>
  <c r="D393" i="35"/>
  <c r="D392" i="35"/>
  <c r="D391" i="35"/>
  <c r="D390" i="35"/>
  <c r="D389" i="35"/>
  <c r="D388" i="35"/>
  <c r="D387" i="35"/>
  <c r="D386" i="35"/>
  <c r="D385" i="35"/>
  <c r="D384" i="35"/>
  <c r="D383" i="35"/>
  <c r="D382" i="35"/>
  <c r="D381" i="35"/>
  <c r="D380" i="35"/>
  <c r="D379" i="35"/>
  <c r="D378" i="35"/>
  <c r="D377" i="35"/>
  <c r="D376" i="35"/>
  <c r="D375" i="35"/>
  <c r="D374" i="35"/>
  <c r="D373" i="35"/>
  <c r="D372" i="35"/>
  <c r="D371" i="35"/>
  <c r="D370" i="35"/>
  <c r="D369" i="35"/>
  <c r="D368" i="35"/>
  <c r="D367" i="35"/>
  <c r="D366" i="35"/>
  <c r="D365" i="35"/>
  <c r="D364" i="35"/>
  <c r="D363" i="35"/>
  <c r="D362" i="35"/>
  <c r="D359" i="35"/>
  <c r="D358" i="35"/>
  <c r="D357" i="35"/>
  <c r="D356" i="35"/>
  <c r="D355" i="35"/>
  <c r="D354" i="35"/>
  <c r="D353" i="35"/>
  <c r="D352" i="35"/>
  <c r="D351" i="35"/>
  <c r="D350" i="35"/>
  <c r="D349" i="35"/>
  <c r="D348" i="35"/>
  <c r="D347" i="35"/>
  <c r="D346" i="35"/>
  <c r="D345" i="35"/>
  <c r="D344" i="35"/>
  <c r="D343" i="35"/>
  <c r="D342" i="35"/>
  <c r="D341" i="35"/>
  <c r="D340" i="35"/>
  <c r="D339" i="35"/>
  <c r="D338" i="35"/>
  <c r="D337" i="35"/>
  <c r="D336" i="35"/>
  <c r="D335" i="35"/>
  <c r="D334" i="35"/>
  <c r="D333" i="35"/>
  <c r="D332" i="35"/>
  <c r="D331" i="35"/>
  <c r="D330" i="35"/>
  <c r="D329" i="35"/>
  <c r="D328" i="35"/>
  <c r="D327" i="35"/>
  <c r="D326" i="35"/>
  <c r="D325" i="35"/>
  <c r="D324" i="35"/>
  <c r="D323" i="35"/>
  <c r="D322" i="35"/>
  <c r="D321" i="35"/>
  <c r="D320" i="35"/>
  <c r="D319" i="35"/>
  <c r="D318" i="35"/>
  <c r="D317" i="35"/>
  <c r="D316" i="35"/>
  <c r="D315" i="35"/>
  <c r="D314" i="35"/>
  <c r="D313" i="35"/>
  <c r="D312" i="35"/>
  <c r="D311" i="35"/>
  <c r="D310" i="35"/>
  <c r="D309" i="35"/>
  <c r="D308" i="35"/>
  <c r="D307" i="35"/>
  <c r="D306" i="35"/>
  <c r="D305" i="35"/>
  <c r="D304" i="35"/>
  <c r="D303" i="35"/>
  <c r="D302" i="35"/>
  <c r="D301" i="35"/>
  <c r="D300" i="35"/>
  <c r="D299" i="35"/>
  <c r="D298" i="35"/>
  <c r="D297" i="35"/>
  <c r="D296" i="35"/>
  <c r="D295" i="35"/>
  <c r="D294" i="35"/>
  <c r="D293" i="35"/>
  <c r="D292" i="35"/>
  <c r="D291" i="35"/>
  <c r="D290" i="35"/>
  <c r="D289" i="35"/>
  <c r="D288" i="35"/>
  <c r="D287" i="35"/>
  <c r="D286" i="35"/>
  <c r="D285" i="35"/>
  <c r="D284" i="35"/>
  <c r="D283" i="35"/>
  <c r="D282" i="35"/>
  <c r="D281" i="35"/>
  <c r="D280" i="35"/>
  <c r="D279" i="35"/>
  <c r="D278" i="35"/>
  <c r="D277" i="35"/>
  <c r="D276" i="35"/>
  <c r="D275" i="35"/>
  <c r="D274" i="35"/>
  <c r="D273" i="35"/>
  <c r="D272" i="35"/>
  <c r="D271" i="35"/>
  <c r="D270" i="35"/>
  <c r="D269" i="35"/>
  <c r="D268" i="35"/>
  <c r="D267" i="35"/>
  <c r="D266" i="35"/>
  <c r="D265" i="35"/>
  <c r="D264" i="35"/>
  <c r="D263" i="35"/>
  <c r="D262" i="35"/>
  <c r="D261" i="35"/>
  <c r="D260" i="35"/>
  <c r="D259" i="35"/>
  <c r="D258" i="35"/>
  <c r="D257" i="35"/>
  <c r="D256" i="35"/>
  <c r="D255" i="35"/>
  <c r="D254" i="35"/>
  <c r="D253" i="35"/>
  <c r="D252" i="35"/>
  <c r="D251" i="35"/>
  <c r="D250" i="35"/>
  <c r="D249" i="35"/>
  <c r="D248" i="35"/>
  <c r="D247" i="35"/>
  <c r="D246" i="35"/>
  <c r="D245" i="35"/>
  <c r="D244" i="35"/>
  <c r="D243" i="35"/>
  <c r="D242" i="35"/>
  <c r="D241" i="35"/>
  <c r="D240" i="35"/>
  <c r="D239" i="35"/>
  <c r="D238" i="35"/>
  <c r="D237" i="35"/>
  <c r="D236" i="35"/>
  <c r="D235" i="35"/>
  <c r="D234" i="35"/>
  <c r="D233" i="35"/>
  <c r="D232" i="35"/>
  <c r="D231" i="35"/>
  <c r="D230" i="35"/>
  <c r="D229" i="35"/>
  <c r="D228" i="35"/>
  <c r="D227" i="35"/>
  <c r="D226" i="35"/>
  <c r="D225" i="35"/>
  <c r="D224" i="35"/>
  <c r="D223" i="35"/>
  <c r="D222" i="35"/>
  <c r="D221" i="35"/>
  <c r="D220" i="35"/>
  <c r="D219" i="35"/>
  <c r="D218" i="35"/>
  <c r="D217" i="35"/>
  <c r="D216" i="35"/>
  <c r="D215" i="35"/>
  <c r="D214" i="35"/>
  <c r="D213" i="35"/>
  <c r="D212" i="35"/>
  <c r="D211" i="35"/>
  <c r="D210" i="35"/>
  <c r="D209" i="35"/>
  <c r="D208" i="35"/>
  <c r="D207" i="35"/>
  <c r="D206" i="35"/>
  <c r="D205" i="35"/>
  <c r="D204" i="35"/>
  <c r="D203" i="35"/>
  <c r="D202" i="35"/>
  <c r="D201" i="35"/>
  <c r="D200" i="35"/>
  <c r="D199" i="35"/>
  <c r="D198" i="35"/>
  <c r="D197" i="35"/>
  <c r="D196" i="35"/>
  <c r="D195" i="35"/>
  <c r="D194" i="35"/>
  <c r="D193" i="35"/>
  <c r="D192" i="35"/>
  <c r="D191" i="35"/>
  <c r="D190" i="35"/>
  <c r="D189" i="35"/>
  <c r="D188" i="35"/>
  <c r="D187" i="35"/>
  <c r="D186" i="35"/>
  <c r="D185" i="35"/>
  <c r="D184" i="35"/>
  <c r="D183" i="35"/>
  <c r="D182" i="35"/>
  <c r="D181" i="35"/>
  <c r="D180" i="35"/>
  <c r="D179" i="35"/>
  <c r="D178" i="35"/>
  <c r="D177" i="35"/>
  <c r="D176" i="35"/>
  <c r="D175" i="35"/>
  <c r="D174" i="35"/>
  <c r="D173" i="35"/>
  <c r="D172" i="35"/>
  <c r="D171" i="35"/>
  <c r="D170" i="35"/>
  <c r="D169" i="35"/>
  <c r="D168" i="35"/>
  <c r="D167" i="35"/>
  <c r="D166" i="35"/>
  <c r="D165" i="35"/>
  <c r="D164" i="35"/>
  <c r="D163" i="35"/>
  <c r="D162" i="35"/>
  <c r="D161" i="35"/>
  <c r="D160" i="35"/>
  <c r="D159" i="35"/>
  <c r="D158" i="35"/>
  <c r="D157" i="35"/>
  <c r="D156" i="35"/>
  <c r="D155" i="35"/>
  <c r="D154" i="35"/>
  <c r="D153" i="35"/>
  <c r="D152" i="35"/>
  <c r="D151" i="35"/>
  <c r="D150" i="35"/>
  <c r="D149" i="35"/>
  <c r="D148" i="35"/>
  <c r="D147" i="35"/>
  <c r="D146" i="35"/>
  <c r="D145" i="35"/>
  <c r="D144" i="35"/>
  <c r="D143" i="35"/>
  <c r="D142" i="35"/>
  <c r="D141" i="35"/>
  <c r="D140" i="35"/>
  <c r="D139" i="35"/>
  <c r="D138" i="35"/>
  <c r="D137" i="35"/>
  <c r="D136" i="35"/>
  <c r="D135" i="35"/>
  <c r="D134" i="35"/>
  <c r="D133" i="35"/>
  <c r="D132" i="35"/>
  <c r="D131" i="35"/>
  <c r="D130" i="35"/>
  <c r="D129" i="35"/>
  <c r="D128" i="35"/>
  <c r="D127" i="35"/>
  <c r="D126" i="35"/>
  <c r="D125" i="35"/>
  <c r="D124" i="35"/>
  <c r="D123" i="35"/>
  <c r="D122" i="35"/>
  <c r="D121" i="35"/>
  <c r="D120" i="35"/>
  <c r="D119" i="35"/>
  <c r="D118" i="35"/>
  <c r="D117" i="35"/>
  <c r="D116" i="35"/>
  <c r="D115" i="35"/>
  <c r="D114" i="35"/>
  <c r="D113" i="35"/>
  <c r="D112" i="35"/>
  <c r="D111" i="35"/>
  <c r="D110" i="35"/>
  <c r="D109" i="35"/>
  <c r="D108" i="35"/>
  <c r="D107" i="35"/>
  <c r="D106" i="35"/>
  <c r="D105" i="35"/>
  <c r="D104" i="35"/>
  <c r="D103" i="35"/>
  <c r="D102" i="35"/>
  <c r="D101" i="35"/>
  <c r="D100" i="35"/>
  <c r="D99" i="35"/>
  <c r="D98" i="35"/>
  <c r="D97" i="35"/>
  <c r="D96" i="35"/>
  <c r="D95" i="35"/>
  <c r="D94" i="35"/>
  <c r="D93" i="35"/>
  <c r="D92" i="35"/>
  <c r="D91" i="35"/>
  <c r="D90" i="35"/>
  <c r="D89" i="35"/>
  <c r="D88" i="35"/>
  <c r="D87" i="35"/>
  <c r="D86" i="35"/>
  <c r="D85" i="35"/>
  <c r="D84" i="35"/>
  <c r="D83" i="35"/>
  <c r="D82" i="35"/>
  <c r="D81" i="35"/>
  <c r="D80" i="35"/>
  <c r="D79" i="35"/>
  <c r="D78" i="35"/>
  <c r="D77" i="35"/>
  <c r="D76" i="35"/>
  <c r="D75" i="35"/>
  <c r="D74" i="35"/>
  <c r="D73" i="35"/>
  <c r="D72" i="35"/>
  <c r="D71" i="35"/>
  <c r="D70" i="35"/>
  <c r="D69" i="35"/>
  <c r="D68" i="35"/>
  <c r="D67" i="35"/>
  <c r="D66" i="35"/>
  <c r="D65" i="35"/>
  <c r="D64" i="35"/>
  <c r="D63" i="35"/>
  <c r="D62" i="35"/>
  <c r="D61" i="35"/>
  <c r="D60" i="35"/>
  <c r="D59" i="35"/>
  <c r="D58" i="35"/>
  <c r="D57" i="35"/>
  <c r="D56" i="35"/>
  <c r="D55" i="35"/>
  <c r="D54" i="35"/>
  <c r="D53" i="35"/>
  <c r="D52" i="35"/>
  <c r="D51" i="35"/>
  <c r="D50" i="35"/>
  <c r="D49" i="35"/>
  <c r="D48" i="35"/>
  <c r="D47" i="35"/>
  <c r="D46" i="35"/>
  <c r="D45" i="35"/>
  <c r="D44" i="35"/>
  <c r="D43" i="35"/>
  <c r="D42" i="35"/>
  <c r="D41" i="35"/>
  <c r="D40" i="35"/>
  <c r="D39" i="35"/>
  <c r="D38" i="35"/>
  <c r="D37" i="35"/>
  <c r="D36" i="35"/>
  <c r="D35" i="35"/>
  <c r="D34" i="35"/>
  <c r="D33" i="35"/>
  <c r="D32" i="35"/>
  <c r="D31" i="35"/>
  <c r="D30" i="35"/>
  <c r="D29" i="35"/>
  <c r="D28" i="35"/>
  <c r="D27" i="35"/>
  <c r="D26" i="35"/>
  <c r="D25" i="35"/>
  <c r="D24" i="35"/>
  <c r="D23" i="35"/>
  <c r="D22" i="35"/>
  <c r="D21" i="35"/>
  <c r="D20" i="35"/>
  <c r="D19" i="35"/>
  <c r="D18" i="35"/>
  <c r="D17" i="35"/>
  <c r="D16" i="35"/>
  <c r="D15" i="35"/>
  <c r="D14" i="35"/>
  <c r="D13" i="35"/>
  <c r="D12" i="35"/>
  <c r="D11" i="35"/>
  <c r="D10" i="35"/>
  <c r="D9" i="35"/>
  <c r="D8" i="35"/>
  <c r="D7" i="35"/>
  <c r="D6" i="35"/>
  <c r="D5" i="35"/>
  <c r="S4" i="34" l="1"/>
  <c r="T4" i="34" s="1"/>
  <c r="U4" i="34" s="1"/>
  <c r="V4" i="34" s="1"/>
  <c r="W4" i="34" s="1"/>
  <c r="X4" i="34" s="1"/>
  <c r="Y4" i="34" s="1"/>
  <c r="Z4" i="34" s="1"/>
  <c r="AA4" i="34" s="1"/>
  <c r="AB4" i="34" s="1"/>
  <c r="AC4" i="34" s="1"/>
  <c r="AD4" i="34" s="1"/>
  <c r="AE4" i="34" s="1"/>
  <c r="AF4" i="34" s="1"/>
  <c r="AG4" i="34" s="1"/>
  <c r="AH4" i="34" s="1"/>
  <c r="AI4" i="34" s="1"/>
  <c r="AJ4" i="34" s="1"/>
  <c r="AK4" i="34" s="1"/>
  <c r="AL4" i="34" s="1"/>
  <c r="AM4" i="34" s="1"/>
  <c r="AN4" i="34" s="1"/>
  <c r="AO4" i="34" s="1"/>
  <c r="AP4" i="34" s="1"/>
  <c r="AQ4" i="34" s="1"/>
  <c r="AR4" i="34" s="1"/>
  <c r="AS4" i="34" s="1"/>
  <c r="AT4" i="34" s="1"/>
  <c r="AU4" i="34" s="1"/>
  <c r="AV4" i="34" s="1"/>
  <c r="AW4" i="34" s="1"/>
  <c r="AX4" i="34" s="1"/>
  <c r="AY4" i="34" s="1"/>
  <c r="AZ4" i="34" s="1"/>
  <c r="BA4" i="34" s="1"/>
  <c r="BB4" i="34" s="1"/>
  <c r="BC4" i="34" s="1"/>
  <c r="BD4" i="34" s="1"/>
  <c r="BE4" i="34" s="1"/>
  <c r="BF4" i="34" s="1"/>
  <c r="BG4" i="34" s="1"/>
  <c r="BH4" i="34" s="1"/>
  <c r="BI4" i="34" s="1"/>
  <c r="BJ4" i="34" s="1"/>
  <c r="BK4" i="34" s="1"/>
  <c r="BL4" i="34" s="1"/>
  <c r="BM4" i="34" s="1"/>
  <c r="BN4" i="34" s="1"/>
  <c r="BO4" i="34" s="1"/>
  <c r="BP4" i="34" s="1"/>
  <c r="BQ4" i="34" s="1"/>
  <c r="BR4" i="34" s="1"/>
  <c r="BS4" i="34" s="1"/>
  <c r="BT4" i="34" s="1"/>
  <c r="BU4" i="34" s="1"/>
  <c r="BV4" i="34" s="1"/>
  <c r="BW4" i="34" s="1"/>
  <c r="BX4" i="34" s="1"/>
  <c r="BY4" i="34" s="1"/>
  <c r="BZ4" i="34" s="1"/>
  <c r="CA4" i="34" s="1"/>
  <c r="CB4" i="34" s="1"/>
  <c r="S5" i="33"/>
  <c r="T5" i="33" s="1"/>
  <c r="U5" i="33" s="1"/>
  <c r="V5" i="33" s="1"/>
  <c r="W5" i="33" s="1"/>
  <c r="X5" i="33" s="1"/>
  <c r="Y5" i="33" s="1"/>
  <c r="Z5" i="33" s="1"/>
  <c r="AA5" i="33" s="1"/>
  <c r="AB5" i="33" s="1"/>
  <c r="AC5" i="33" s="1"/>
  <c r="AD5" i="33" s="1"/>
  <c r="AE5" i="33" s="1"/>
  <c r="AF5" i="33" s="1"/>
  <c r="AG5" i="33" s="1"/>
  <c r="AH5" i="33" s="1"/>
  <c r="AI5" i="33" s="1"/>
  <c r="AJ5" i="33" s="1"/>
  <c r="AK5" i="33" s="1"/>
  <c r="AL5" i="33" s="1"/>
  <c r="AM5" i="33" s="1"/>
  <c r="AN5" i="33" s="1"/>
  <c r="AO5" i="33" s="1"/>
  <c r="AP5" i="33" s="1"/>
  <c r="AQ5" i="33" s="1"/>
  <c r="AR5" i="33" s="1"/>
  <c r="AS5" i="33" s="1"/>
  <c r="AT5" i="33" s="1"/>
  <c r="AU5" i="33" s="1"/>
  <c r="AV5" i="33" s="1"/>
  <c r="AW5" i="33" s="1"/>
  <c r="AX5" i="33" s="1"/>
  <c r="AY5" i="33" s="1"/>
  <c r="AZ5" i="33" s="1"/>
  <c r="BA5" i="33" s="1"/>
  <c r="BB5" i="33" s="1"/>
  <c r="BC5" i="33" s="1"/>
  <c r="BD5" i="33" s="1"/>
  <c r="BE5" i="33" s="1"/>
  <c r="BF5" i="33" s="1"/>
  <c r="BG5" i="33" s="1"/>
  <c r="BH5" i="33" s="1"/>
  <c r="BI5" i="33" s="1"/>
  <c r="BJ5" i="33" s="1"/>
  <c r="BK5" i="33" s="1"/>
  <c r="BL5" i="33" s="1"/>
  <c r="BM5" i="33" s="1"/>
  <c r="BN5" i="33" s="1"/>
  <c r="BO5" i="33" s="1"/>
  <c r="BP5" i="33" s="1"/>
  <c r="BQ5" i="33" s="1"/>
  <c r="BR5" i="33" s="1"/>
  <c r="BS5" i="33" s="1"/>
  <c r="BT5" i="33" s="1"/>
  <c r="BU5" i="33" s="1"/>
  <c r="S5" i="32"/>
  <c r="T5" i="32" s="1"/>
  <c r="U5" i="32" s="1"/>
  <c r="V5" i="32" s="1"/>
  <c r="W5" i="32" s="1"/>
  <c r="X5" i="32" s="1"/>
  <c r="Y5" i="32" s="1"/>
  <c r="Z5" i="32" s="1"/>
  <c r="AA5" i="32" s="1"/>
  <c r="AB5" i="32" s="1"/>
  <c r="AC5" i="32" s="1"/>
  <c r="AD5" i="32" s="1"/>
  <c r="AE5" i="32" s="1"/>
  <c r="AF5" i="32" s="1"/>
  <c r="AG5" i="32" s="1"/>
  <c r="AH5" i="32" s="1"/>
  <c r="AI5" i="32" s="1"/>
  <c r="AJ5" i="32" s="1"/>
  <c r="AK5" i="32" s="1"/>
  <c r="AL5" i="32" s="1"/>
  <c r="AM5" i="32" s="1"/>
  <c r="AN5" i="32" s="1"/>
  <c r="AO5" i="32" s="1"/>
  <c r="AP5" i="32" s="1"/>
  <c r="AQ5" i="32" s="1"/>
  <c r="AR5" i="32" s="1"/>
  <c r="AS5" i="32" s="1"/>
  <c r="AT5" i="32" s="1"/>
  <c r="AU5" i="32" s="1"/>
  <c r="AV5" i="32" s="1"/>
  <c r="AW5" i="32" s="1"/>
  <c r="AX5" i="32" s="1"/>
  <c r="AY5" i="32" s="1"/>
  <c r="AZ5" i="32" s="1"/>
  <c r="BA5" i="32" s="1"/>
  <c r="BB5" i="32" s="1"/>
  <c r="BC5" i="32" s="1"/>
  <c r="BD5" i="32" s="1"/>
  <c r="BE5" i="32" s="1"/>
  <c r="BF5" i="32" s="1"/>
  <c r="BG5" i="32" s="1"/>
  <c r="BH5" i="32" s="1"/>
  <c r="BI5" i="32" s="1"/>
  <c r="BJ5" i="32" s="1"/>
  <c r="BK5" i="32" s="1"/>
  <c r="BL5" i="32" s="1"/>
  <c r="BM5" i="32" s="1"/>
  <c r="BN5" i="32" s="1"/>
  <c r="BO5" i="32" s="1"/>
  <c r="BP5" i="32" s="1"/>
  <c r="BQ5" i="32" s="1"/>
  <c r="BR5" i="32" s="1"/>
  <c r="BS5" i="32" s="1"/>
  <c r="BT5" i="32" s="1"/>
  <c r="BU5" i="32" s="1"/>
  <c r="BV5" i="32" s="1"/>
  <c r="BW5" i="32" s="1"/>
  <c r="BX5" i="32" s="1"/>
  <c r="BY5" i="32" s="1"/>
  <c r="BZ5" i="32" s="1"/>
  <c r="CA5" i="32" s="1"/>
  <c r="CB5" i="32" s="1"/>
  <c r="S5" i="30"/>
  <c r="T5" i="30" s="1"/>
  <c r="U5" i="30" s="1"/>
  <c r="V5" i="30" s="1"/>
  <c r="W5" i="30" s="1"/>
  <c r="X5" i="30" s="1"/>
  <c r="Y5" i="30" s="1"/>
  <c r="Z5" i="30" s="1"/>
  <c r="AA5" i="30" s="1"/>
  <c r="AB5" i="30" s="1"/>
  <c r="AC5" i="30" s="1"/>
  <c r="AD5" i="30" s="1"/>
  <c r="AE5" i="30" s="1"/>
  <c r="AF5" i="30" s="1"/>
  <c r="AG5" i="30" s="1"/>
  <c r="AH5" i="30" s="1"/>
  <c r="AI5" i="30" s="1"/>
  <c r="AJ5" i="30" s="1"/>
  <c r="AK5" i="30" s="1"/>
  <c r="AL5" i="30" s="1"/>
  <c r="AM5" i="30" s="1"/>
  <c r="AN5" i="30" s="1"/>
  <c r="AO5" i="30" s="1"/>
  <c r="AP5" i="30" s="1"/>
  <c r="AQ5" i="30" s="1"/>
  <c r="AR5" i="30" s="1"/>
  <c r="AS5" i="30" s="1"/>
  <c r="AT5" i="30" s="1"/>
  <c r="AU5" i="30" s="1"/>
  <c r="AV5" i="30" s="1"/>
  <c r="AW5" i="30" s="1"/>
  <c r="AX5" i="30" s="1"/>
  <c r="AY5" i="30" s="1"/>
  <c r="AZ5" i="30" s="1"/>
  <c r="BA5" i="30" s="1"/>
  <c r="BB5" i="30" s="1"/>
  <c r="BC5" i="30" s="1"/>
  <c r="BD5" i="30" s="1"/>
  <c r="BE5" i="30" s="1"/>
  <c r="BF5" i="30" s="1"/>
  <c r="BG5" i="30" s="1"/>
  <c r="BA5" i="26"/>
  <c r="BB5" i="26" s="1"/>
  <c r="BC5" i="26" s="1"/>
  <c r="BD5" i="26" s="1"/>
  <c r="BE5" i="26" s="1"/>
  <c r="BF5" i="26" s="1"/>
  <c r="BG5" i="26" s="1"/>
  <c r="S5" i="29"/>
  <c r="T5" i="29" s="1"/>
  <c r="U5" i="29" s="1"/>
  <c r="V5" i="29" s="1"/>
  <c r="W5" i="29" s="1"/>
  <c r="X5" i="29" s="1"/>
  <c r="Y5" i="29" s="1"/>
  <c r="Z5" i="29" s="1"/>
  <c r="AA5" i="29" s="1"/>
  <c r="AB5" i="29" s="1"/>
  <c r="AC5" i="29" s="1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S5" i="28"/>
  <c r="T5" i="28" s="1"/>
  <c r="U5" i="28" s="1"/>
  <c r="V5" i="28" s="1"/>
  <c r="W5" i="28" s="1"/>
  <c r="X5" i="28" s="1"/>
  <c r="Y5" i="28" s="1"/>
  <c r="Z5" i="28" s="1"/>
  <c r="AA5" i="28" s="1"/>
  <c r="AB5" i="28" s="1"/>
  <c r="AC5" i="28" s="1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S5" i="26"/>
  <c r="T5" i="26" s="1"/>
  <c r="U5" i="26" s="1"/>
  <c r="V5" i="26" s="1"/>
  <c r="W5" i="26" s="1"/>
  <c r="X5" i="26" s="1"/>
  <c r="Y5" i="26" s="1"/>
  <c r="Z5" i="26" s="1"/>
  <c r="AA5" i="26" s="1"/>
  <c r="AB5" i="26" s="1"/>
  <c r="AC5" i="26" s="1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H38" i="25" l="1"/>
  <c r="H39" i="25"/>
  <c r="H40" i="25"/>
  <c r="H41" i="25"/>
  <c r="H42" i="25"/>
  <c r="H37" i="25"/>
  <c r="H36" i="25"/>
  <c r="H35" i="25"/>
  <c r="H34" i="25"/>
  <c r="H33" i="25"/>
  <c r="H32" i="25"/>
  <c r="H31" i="25"/>
  <c r="H30" i="25"/>
  <c r="H29" i="25"/>
  <c r="H28" i="25"/>
  <c r="H27" i="25"/>
  <c r="H26" i="25"/>
  <c r="H25" i="25"/>
  <c r="H24" i="25"/>
  <c r="H23" i="25"/>
  <c r="H22" i="25"/>
  <c r="H21" i="25"/>
  <c r="H20" i="25"/>
  <c r="H19" i="25"/>
  <c r="H18" i="25"/>
  <c r="H17" i="25"/>
  <c r="H16" i="25"/>
  <c r="H15" i="25"/>
  <c r="H14" i="25"/>
  <c r="H13" i="25"/>
  <c r="H12" i="25"/>
  <c r="H11" i="25"/>
  <c r="H10" i="25"/>
  <c r="H9" i="25"/>
  <c r="H8" i="25"/>
  <c r="H7" i="25"/>
  <c r="H6" i="25"/>
  <c r="H5" i="25"/>
  <c r="H4" i="25"/>
  <c r="H3" i="25"/>
  <c r="Z5" i="21" l="1"/>
  <c r="AA5" i="21" s="1"/>
  <c r="AB5" i="21" s="1"/>
  <c r="AC5" i="21" s="1"/>
  <c r="AD5" i="21" s="1"/>
  <c r="AE5" i="21" s="1"/>
  <c r="AF5" i="21" s="1"/>
  <c r="X5" i="21"/>
  <c r="W5" i="21" s="1"/>
  <c r="V5" i="21" s="1"/>
  <c r="U5" i="21" s="1"/>
  <c r="T5" i="21" s="1"/>
  <c r="S5" i="21" s="1"/>
  <c r="R5" i="21" s="1"/>
  <c r="AM5" i="21" l="1"/>
  <c r="AG5" i="21"/>
  <c r="AH5" i="21" l="1"/>
  <c r="AN5" i="21"/>
  <c r="AI5" i="21" l="1"/>
  <c r="AO5" i="21"/>
  <c r="AJ5" i="21" l="1"/>
  <c r="AP5" i="21"/>
  <c r="AK5" i="21" l="1"/>
  <c r="AQ5" i="21"/>
  <c r="AR5" i="21" l="1"/>
  <c r="AL5" i="21"/>
  <c r="AS5" i="21" s="1"/>
  <c r="E3" i="20" l="1"/>
  <c r="E4" i="20"/>
  <c r="E5" i="20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tc={E370560D-AE19-463A-801A-02C27ECF8001}</author>
    <author>tc={FACB62EF-3474-44B0-A367-76C040662441}</author>
    <author>tc={2E3A1D3F-059D-4907-B834-586F4BDC0BAA}</author>
    <author>tc={1349D479-6578-42AC-9A00-CF93E703815B}</author>
    <author>tc={994EE45C-1B95-4312-ADC9-6881BE53BD34}</author>
    <author>tc={DEE823EC-C7ED-49FB-9D07-480A13B10705}</author>
    <author>tc={376495FC-5382-47DC-BBA6-3A52B7AE55A4}</author>
    <author>tc={877E1376-D66B-4555-9A33-B67A0E84EB49}</author>
    <author>tc={E3CFA0B3-EDC7-4142-9C17-C9ACC59E1B25}</author>
    <author>tc={1F06D36E-40E8-41DA-9C77-1262754CDD12}</author>
    <author>tc={069113CF-3BAE-42F2-A87D-779A352E54BC}</author>
    <author>tc={8E76F534-C1CC-4AD3-960F-FB664AF4BCB5}</author>
    <author>tc={9654313D-FDBE-4B8C-B5AE-86F04DCA0219}</author>
    <author>tc={9911D241-46FA-4945-9EED-1CE8BFB5DB03}</author>
    <author>tc={A7C1F8F2-6734-4C2D-9FA0-7840A550B71F}</author>
    <author>tc={6780EEA6-7929-4AA6-B6F3-AAE3AE5B98A4}</author>
    <author>tc={DEBD1331-F124-4F93-9E4C-980D6A2EE8CF}</author>
    <author>tc={EA363B80-550A-4F13-9A5E-304BE0CE3D21}</author>
    <author>tc={63A8C42B-39AA-4EFA-86AD-57544A2A81A4}</author>
    <author>tc={E0F7FC0A-C72E-4207-84A6-9EE5C8DB92E7}</author>
    <author>tc={CF28AF00-067F-4675-B5E0-848A1842557E}</author>
    <author>tc={ABAF6B7C-5022-48AB-8084-62FB687B5DC6}</author>
    <author>tc={F667A02E-07EC-4234-B0F2-B69D8F142041}</author>
    <author>tc={F40CCA78-B453-40FF-8769-DF1300A88A65}</author>
    <author>tc={50BC260F-2E9E-4C5D-903D-070DD08E9D3B}</author>
    <author>tc={DC3C1F2F-C512-470D-8F9F-8F64C0DED06F}</author>
    <author>tc={C70B71C8-3BA4-4C47-8387-850031508DC1}</author>
    <author>tc={2800D840-A434-4D24-9377-BE98FF3EE99E}</author>
    <author>tc={88E2308B-FB9B-49A7-BB79-78E5ED98C00E}</author>
    <author>tc={6484417A-73F3-484E-9619-0E1C0F8B678D}</author>
    <author>tc={1246F251-92DD-4D94-B7C5-51ACDCB63801}</author>
    <author>tc={860F299E-4210-482E-B60F-34F135DC8DCE}</author>
    <author>tc={ABFF2D70-F0C3-49A5-A1D1-1342DA6EEBA9}</author>
    <author>tc={420E40C0-04E4-4C90-A2A1-D85B52844893}</author>
    <author>tc={5DB6AB93-B420-4626-9F4F-102B4ED9F8F4}</author>
    <author>tc={227A20FB-D0B1-4C7E-8325-2F9CCA83EBF6}</author>
    <author>tc={8AF0DE8C-5BA3-4DFD-B60D-76BA3FDE6765}</author>
    <author>tc={63CC81BD-C0EB-41AA-B439-68457089CC30}</author>
    <author>tc={180BC847-8104-4695-B048-B4A49E1B162F}</author>
    <author>tc={6A0E6A52-CDC7-423A-9013-07B7DEC6DC98}</author>
    <author>tc={C68CC12A-6D34-4513-A59D-BC85A0F77CE9}</author>
    <author>tc={27C04585-B757-4154-8021-C764D4FC854D}</author>
    <author>tc={FE773DF7-1953-4D73-A68F-7C7B5878449D}</author>
    <author>tc={9F6D8D37-14AA-45CD-AF66-84104DE1FDFA}</author>
    <author>tc={DC81C286-BDB6-47F4-A099-31A63BABDD23}</author>
    <author>tc={4EA33321-3C3D-4554-AD4F-CF592E511A20}</author>
    <author>tc={E5FE70E8-ACD0-477D-A0CE-ED288FE5DA71}</author>
    <author>tc={736FCC96-5820-4168-B234-C82B69DB402E}</author>
    <author>tc={5BBE6FC6-787B-4698-BA78-5FE2695E4FB0}</author>
    <author>tc={583A37A0-0DEA-46C2-AE9E-0C33DEDD0F90}</author>
    <author>tc={A558F9E5-C201-4EB4-A424-8309581C5781}</author>
    <author>tc={02989BFE-D03D-423B-85BF-152944F44A24}</author>
    <author>tc={4BADB52D-F401-4182-908F-47979360DB57}</author>
    <author>tc={8F864375-A1EF-48B2-B40A-7F450F18E5BD}</author>
    <author>tc={4FB43BA1-5383-4565-9539-0B6417362AA2}</author>
    <author>tc={306FFE5E-14BA-41FE-A994-E0D40EFD525D}</author>
    <author>tc={989BE9D7-EE7E-4984-BAB0-364279798393}</author>
    <author>tc={6B2BA21C-4291-4901-B5BA-9B9758810936}</author>
    <author>tc={2E4EEBDE-2EE5-4695-A0A2-973801913588}</author>
    <author>tc={62C13A2E-51F5-422A-B051-681E426F33D9}</author>
    <author>tc={CB111D03-8F55-4BCE-A146-B1F4789CCF4D}</author>
    <author>tc={51FE8648-CD0F-4E31-98BA-871FACAD621A}</author>
    <author>tc={950BE04C-25AB-4B01-AE63-B1DE225EF519}</author>
    <author>tc={3F05DF0F-E97B-49B1-A3FF-0245E83432EC}</author>
    <author>tc={79B54C50-F06B-4296-976E-C6A4565F7691}</author>
    <author>tc={C0CF7FA9-B906-4257-9F48-B45DC3FF31BA}</author>
    <author>tc={E40E017D-EB7D-4E4F-A593-D08A9B51F9D8}</author>
    <author>tc={E27218D8-B143-4C76-A578-F71B80EE8AC8}</author>
    <author>tc={ECC769D8-EA18-40FF-B7FD-34479F10747B}</author>
    <author>tc={8EE8B45B-79BE-495D-B4AE-951A0982661C}</author>
    <author>tc={6E10BEA1-BA6A-4A6B-9740-6D23A2A8A4D6}</author>
    <author>tc={7C3361F5-29AD-43CC-BD4C-3A26CB3B1AEC}</author>
    <author>tc={7DBEA2C1-95CC-48FE-8E58-E0AE5CCE6676}</author>
    <author>tc={EAEC8C37-7F79-432C-900E-B295B1EFBAD2}</author>
    <author>tc={1B048808-1228-4C6A-98EF-EA64A6747591}</author>
    <author>tc={0872C01D-A63C-4AE0-9145-EB39534E92C6}</author>
    <author>tc={01C6877D-5C3D-4DA3-8313-D8CFB9213F49}</author>
    <author>tc={9B3AF58E-3C06-49F7-8263-658FB3FC7417}</author>
    <author>tc={930A5417-1B41-427E-800D-C560CD0BEB7D}</author>
    <author>tc={A3B43E4F-863D-4B92-886F-899FA37BAE93}</author>
    <author>tc={51205CF9-D3EF-4E13-893E-FA6E6F2F52F7}</author>
    <author>tc={34885570-F30A-41BE-B4D6-5368FBCCAE31}</author>
    <author>tc={304C202D-4077-47A2-BB7B-0F09D22BA081}</author>
    <author>tc={66D9883B-2EFF-4D8A-8146-B9FDD938616F}</author>
    <author>tc={60F87DD0-D3C4-4F67-8D9D-EAAF4FCDFCC0}</author>
    <author>tc={3E799E95-409C-4539-9F5A-A44EA9C3D6C2}</author>
    <author>tc={09A17550-0257-45FE-915E-585C7F515793}</author>
    <author>tc={E21F7B94-1C08-4C01-A745-56C01EC755EE}</author>
    <author>tc={4498F1FC-D987-467D-A2B8-4EEA839D2563}</author>
    <author>tc={F4811C47-61C4-4F05-9C37-43CD668481DE}</author>
    <author>tc={30FC6677-8AC1-4E15-8C13-25531B38E4FC}</author>
    <author>tc={BC130589-BA60-4000-8117-9C5E6A560DB6}</author>
    <author>tc={14C2729D-BC5B-4129-85DC-BA16199DF23E}</author>
    <author>tc={F9B66D6B-980D-48E8-9A1A-67C8AFA39BF8}</author>
    <author>tc={78C4E171-69FE-45B5-977C-0F2199F27D72}</author>
    <author>tc={B450BE0E-BF9D-43A0-8CAB-44857061975D}</author>
    <author>tc={75280D07-CBFB-4D40-B0C8-4F140B454D97}</author>
    <author>tc={1FAE054C-F7A0-487A-93DF-7656EAE4A365}</author>
    <author>tc={E576F04B-8C3E-47CF-B855-6CD0FB4DB966}</author>
    <author>tc={F71A93E8-FC16-4BE6-B279-C732B3E95374}</author>
    <author>tc={F29CD95F-3D8B-49D9-BB95-961894393BCB}</author>
    <author>tc={609A94CC-D457-4D72-BD30-D703F4AFC9EE}</author>
    <author>tc={20F5B3EB-5A75-4274-9952-3BD158879272}</author>
    <author>tc={3C22A046-3214-4454-80D9-58432E024317}</author>
    <author>tc={E423F866-784B-42A5-9CE0-E48079331AF6}</author>
    <author>tc={620928E6-C7BD-442A-A656-BFF9F1C9EE10}</author>
    <author>tc={53FB7E92-8B33-4B42-ADBB-96A814752C9D}</author>
    <author>tc={A4916691-B23C-4809-83F6-8A60388AA235}</author>
    <author>tc={4749D922-736E-4E84-947A-20E262E10BD5}</author>
    <author>tc={B231C8FD-60CD-4827-AEB1-9FC50AF3ABDC}</author>
    <author>tc={FE51581D-DD90-4F84-830A-C1304CA211F0}</author>
    <author>tc={9C2F4BC9-CB82-455A-8AF9-144D39124C44}</author>
    <author>tc={76342D65-51F0-4BD5-B596-E26B8389B122}</author>
    <author>tc={F7C3A656-579B-419E-B025-25AC0E5379FB}</author>
    <author>tc={689D822E-378D-41DC-9013-66DBB893E0D2}</author>
    <author>tc={A6047ED3-AFCA-4FC1-91C2-F914FAB1EFE9}</author>
    <author>tc={5AE7E0F2-FC89-4CE6-A779-0633492FF3E2}</author>
    <author>tc={5C99D584-810F-4091-9D6E-EAEE7C0F8E4B}</author>
    <author>tc={98B4CE28-32BA-44BC-B807-92F68D61E957}</author>
    <author>tc={BA8B3E30-371C-4B04-8D52-CD52368ECB93}</author>
    <author>tc={A459B4F4-C534-4D1A-83A3-C6ECA14AAA68}</author>
    <author>tc={6A35945D-14C3-4DB8-A441-F99C90FB205B}</author>
    <author>tc={DB0BF95B-4369-4354-A25F-2E5A5C508A64}</author>
    <author>tc={41432DCC-98AC-4F33-AF11-8A32B692EF62}</author>
    <author>tc={B25D8980-C54D-499F-B87B-1CCDBC73F5F8}</author>
    <author>tc={94546A8E-5100-4C2B-8FBE-5F9861A7E18E}</author>
    <author>tc={EE6789B8-B159-4E5E-9857-3DBA6F31524F}</author>
    <author>tc={9C560645-ABBD-4B22-866B-A40C34E89FF6}</author>
    <author>tc={50F9DE56-9BB9-49D1-847C-9E812E99428B}</author>
    <author>tc={B89DA4BD-F8D9-442A-986C-4EBBDAB17030}</author>
    <author>tc={99DAE8FE-36EA-4B28-AF74-429E15DF6F56}</author>
    <author>tc={5811EB3C-F365-4C2D-A745-1592C43877ED}</author>
    <author>tc={073691B1-6CDD-4D13-8F29-A7AEA8D5DCA1}</author>
    <author>tc={387D28D6-B435-40EF-8CDF-BE215C16F750}</author>
    <author>tc={18212D36-61E4-494D-B150-B5AD0EC30A63}</author>
    <author>tc={23C78718-E5A1-4C3F-AFDD-67A4F623FBE5}</author>
    <author>tc={8B53B306-8F5D-4F4B-9997-7F9903E14D98}</author>
    <author>tc={9F5370A5-13C0-41F0-82D3-8BCA833CABC6}</author>
    <author>tc={3B15D9C4-513F-4370-9F2B-12FE40C1EB36}</author>
    <author>tc={CF4F4BAA-D492-411C-8ACD-17873764BE2C}</author>
    <author>tc={5C20E0CA-3EE4-40C1-AAE8-BEAD10A9BE5E}</author>
    <author>tc={F2B5EAB7-829F-431F-AC6F-DD11DFEC88C2}</author>
    <author>tc={879F4A30-D74B-4C45-8DA7-384348882367}</author>
    <author>tc={CFE129CB-2A08-435B-BE79-3DD8867F7A25}</author>
    <author>tc={B53E3BE1-49EE-4ADF-8D5A-7B99A32681EA}</author>
    <author>tc={98756076-EDB9-4200-BF6D-CBF5ADD8907D}</author>
    <author>tc={0C99B61D-5EBC-4952-A0BB-F7A7FA14F481}</author>
    <author>tc={AAD23F68-CA4A-4E52-A778-1F402587729C}</author>
    <author>tc={860F1D1B-03E9-4D60-BF28-C4308C90740C}</author>
    <author>tc={1804B63D-4D9B-424C-94AF-2BAC470241C0}</author>
    <author>tc={D0692E5D-2BC0-424E-941F-B1C01865503B}</author>
    <author>tc={5459B4A3-0773-478E-954D-38BD8B054A8D}</author>
    <author>tc={EB656F3F-455E-4DF6-8028-FB0435203B70}</author>
    <author>tc={C542051E-C0C4-4E3A-B05E-94C768773BA8}</author>
    <author>tc={24D4839B-FD88-45C1-B6B4-7C6920EFA4CA}</author>
    <author>tc={942B578D-8F02-4845-BCF1-372073BB84CC}</author>
    <author>tc={3F8E9CAD-9808-447A-8A59-470D7B582905}</author>
    <author>tc={B31201A6-826B-43B5-8FD8-0F9D4F60EA4A}</author>
    <author>tc={1D495BCD-A38B-457E-B709-84C1BA5D6AD0}</author>
    <author>tc={A465D7FF-28FD-4AAD-BF6B-070A7B7C7F83}</author>
    <author>tc={33F04638-EBB6-4686-BB41-2B8C29641513}</author>
    <author>tc={11AE0634-0024-44A1-AE24-8C05F358830E}</author>
    <author>tc={6D1B4B62-AF55-4C09-8BDA-C689CC159B15}</author>
    <author>tc={1C8973FD-7910-4A04-A238-66F52AB309F3}</author>
    <author>tc={B6B1F3D6-355D-4A96-9C5A-1678EA21BD60}</author>
    <author>tc={7146E3A3-0515-49B8-808F-D0D0611AD71E}</author>
    <author>tc={3D067CA1-96BC-464D-A9D2-90C1BC966BA0}</author>
    <author>tc={1F00AA92-A6AE-4FE9-822F-CE6A968F4816}</author>
    <author>tc={96454607-3AAE-4FEE-B48E-81E1E2C24E54}</author>
    <author>tc={588EDFD8-95C7-4F2C-9C93-CDE75ED3186E}</author>
    <author>tc={3295A048-BE85-4314-9FAC-4C154F0ADC06}</author>
    <author>tc={AE904D63-7C7D-4EE6-8BA1-24F377FE65CD}</author>
    <author>tc={997DF3AE-494E-4DFE-B185-AE8D15EFDB2D}</author>
    <author>tc={15479A30-C991-4B15-9679-5E95482DC984}</author>
    <author>tc={D583468B-40D8-486C-B805-7FFB42105A36}</author>
    <author>tc={03240464-F3C3-454E-BC39-4075A17407C7}</author>
    <author>tc={21F17396-C8CB-4F71-8C66-1DEAD698E546}</author>
    <author>tc={64DC98C9-0412-49AA-AEEC-4CE22724989E}</author>
    <author>tc={4C2D206F-391B-4F89-8EE4-9C56FE8CA058}</author>
    <author>tc={779E4C79-7271-46C6-A682-84FB658DD519}</author>
    <author>tc={9E3C9C20-C7A0-4423-B249-92DB7263552D}</author>
    <author>tc={A9371842-CF0B-4EE9-AC99-ECA33D386A4C}</author>
    <author>tc={3E7EF7B5-A19F-4B9D-AAF7-3BBB0AC203D3}</author>
    <author>tc={0C758262-5A6A-4849-A2E2-7BFFFE89A403}</author>
    <author>tc={3F8001C1-3B1B-4FEE-8D19-34C92D24E8DE}</author>
    <author>tc={A1D46F0A-830D-4978-B368-8D1D4EA63138}</author>
    <author>tc={574625C8-C287-4A45-9CCC-8A85FD0B04A0}</author>
    <author>tc={8022C638-96D8-4744-ADD5-80601F0DCD37}</author>
    <author>tc={662EE64A-E56E-4D0E-A229-608D7A4F310A}</author>
    <author>tc={54FB2027-CE62-4844-BBB4-AC7E779A8425}</author>
    <author>tc={05C1E662-283C-4771-886B-8741D0485F9E}</author>
    <author>tc={19FB414D-8A22-486C-811D-419F22E695F8}</author>
    <author>tc={9CD08BE2-DFC6-40F5-AB17-9B97A489BA2C}</author>
    <author>tc={B96467CD-9EB0-4BDC-BB28-605F059B2A45}</author>
    <author>tc={819BF89A-D47C-4811-AF81-C241883C8882}</author>
    <author>tc={D8401EBC-2C31-41FE-A461-C84648D451EA}</author>
    <author>tc={2DA482CE-5E00-487C-B984-6A4E1FB98ED9}</author>
    <author>tc={04C90C26-5DED-4C97-B08B-353848A85AB0}</author>
    <author>tc={462E165A-2438-446F-9FAA-E926B6311D5A}</author>
    <author>tc={22F236D5-C398-47CA-8284-306FF11E80E2}</author>
    <author>tc={36F0A6CA-52BA-488C-B2B6-CDAF5ABF563F}</author>
    <author>tc={96178BC6-B96E-4692-8E8E-8042FCE3C949}</author>
    <author>tc={09F1D4D6-A87C-4CE2-85EC-72407F9F4D83}</author>
    <author>tc={F5956A30-150A-4F0C-A2D7-C1553836765B}</author>
    <author>tc={1C0FE15A-05C7-467D-8997-C4B246B6FB8E}</author>
    <author>tc={83B7250F-3C6C-4DA2-B3CE-08F6CA12E222}</author>
    <author>tc={6DB32687-3AD5-4540-B772-24384AE736CB}</author>
    <author>tc={4FA3A151-4B8F-428E-AAFB-53BBC9478F25}</author>
    <author>tc={69BC2185-6B74-4DA0-9F96-815DABB6D7AB}</author>
    <author>tc={131A1BD1-B4EB-4ED4-B519-F94720741B47}</author>
    <author>tc={AEB34042-4B03-498D-89B5-2C57A73AF1DF}</author>
    <author>tc={52BB6E38-9599-458F-8E84-905A8C7C5C55}</author>
    <author>tc={69B5C517-36CE-4EE8-B2EC-7E280DAC73B3}</author>
    <author>tc={81BFF356-B2A6-4A23-96A0-B0415721F6EF}</author>
    <author>tc={884898F0-E5CA-4A19-A44C-04E303679B99}</author>
    <author>tc={8AB249D2-5C5F-4854-97A7-C2AB5CBAA124}</author>
    <author>tc={985C78CC-42EE-4444-9110-E75A5B4FC4A1}</author>
    <author>tc={3D5A601D-AFAF-48EA-AFAA-613B6A52BF81}</author>
    <author>tc={B8735788-1D1C-4105-A59D-4D6436CD74ED}</author>
    <author>tc={DE274962-BFF4-4830-9F84-4586669495CB}</author>
    <author>tc={1EFB7CBE-5F72-40C2-B41C-5D87A84CBA06}</author>
    <author>tc={2B09DA15-8839-4FD7-A1E9-58337A340AB8}</author>
    <author>tc={15CEB088-8513-405D-98DD-02462B85D585}</author>
    <author>tc={6B4B78B2-D01D-4B51-9802-C4C957CA5681}</author>
    <author>tc={A8A32BB2-5ECE-447D-BA61-3D3AECD37456}</author>
    <author>tc={E4246C3B-EECF-40E1-806C-BD2D4CA6B69D}</author>
    <author>tc={9ABC1D82-843C-4C00-9BD1-C6C189BF0514}</author>
    <author>tc={442A287F-EA0F-484D-A54A-7649C44ABD03}</author>
    <author>tc={83A20765-EA81-4A5E-AB3D-D05DB97A4CC7}</author>
    <author>tc={5A3100BB-BD26-417E-A4BE-A0DB462500C5}</author>
    <author>tc={96805E00-D030-451F-83E7-3F77CF10DE87}</author>
    <author>tc={AC8B603B-5360-4F74-B8EE-D0D86F81AFAC}</author>
    <author>tc={254FA09E-80BA-432B-B48A-94769D56F87B}</author>
    <author>tc={F3CC8C90-7538-4397-BC2B-0D7D73D16020}</author>
    <author>tc={98203E78-FC41-4785-B12E-654BD74A9453}</author>
    <author>tc={E85D9293-AD11-4E04-8C0B-82C2C8AF0216}</author>
    <author>tc={717DFD07-F372-428E-BF83-F391628A27BE}</author>
    <author>tc={1E3AB849-E123-4287-ADDA-0430E3567A69}</author>
    <author>tc={7D206774-A116-48A3-9722-0F3661CF9BD9}</author>
    <author>tc={4F5B03E5-B8D4-424F-9D1F-1044BED27F03}</author>
    <author>tc={FF979480-3F0B-47F3-BF1D-49949CF9D0BB}</author>
    <author>tc={D3EB62AE-71E9-441E-8A46-27636C6208E8}</author>
    <author>tc={9729D862-A863-4CA8-BF2D-4072C8C0E268}</author>
    <author>tc={070089A7-74E4-4CFB-B846-A4F3B5D7FF2B}</author>
    <author>tc={AF1E280E-8F36-4685-85B7-55F204A3CAAA}</author>
    <author>tc={C7AE65CE-747A-47F5-A857-E7B3515DADAF}</author>
    <author>tc={BD8B2DF2-A318-4CFF-AA9C-FA09D4F2FD0E}</author>
    <author>tc={D5196FB8-6D1F-4157-818E-F331BACC5536}</author>
    <author>tc={E7E61476-EE82-404E-A061-2907666F1D79}</author>
    <author>tc={B2572F5B-7236-4FB3-9164-53DF4EB211BC}</author>
    <author>tc={3ECBB0B9-7FE5-406C-BA08-016F5136E61A}</author>
    <author>tc={88FF31AD-91AD-4A98-A3FE-BA0899A39AB6}</author>
    <author>tc={895A8E1D-31DA-48CC-A14C-FEC42033C9AC}</author>
    <author>tc={6DD09112-CC43-4B39-AAB9-79C06381E903}</author>
    <author>tc={500983AC-7A94-48D8-8CB6-3B6EBFFABDFE}</author>
    <author>tc={A3F4E200-8413-4FE6-A5BA-CFC9527E6E5C}</author>
    <author>tc={53C57052-E68B-49CD-989B-D37C2AAD1052}</author>
    <author>tc={2C801402-2EC4-4AEB-95B3-0AB0F3F69757}</author>
    <author>tc={18900793-D78E-4D3F-B95F-1FF69D6AF3BD}</author>
    <author>tc={09A7CD9D-9897-4CEF-ACB7-149057C4B7CE}</author>
    <author>tc={106A57E2-A2F0-4255-AD75-6B05F544D02A}</author>
    <author>tc={453D44DC-3865-4721-AA0F-BB0ECAA6CF39}</author>
    <author>tc={DD57D044-7D59-4DF2-9096-C345D63F6F25}</author>
    <author>tc={00D39B73-633F-42C1-859A-9A7F46BBF92E}</author>
    <author>tc={1E5A84C3-5FFB-49D3-B223-669CCD8079E1}</author>
    <author>tc={1CD2057A-C865-4583-9676-AF0A37E83363}</author>
    <author>tc={C5F4136C-3302-4CBA-BBBA-B3E90B09FA31}</author>
    <author>tc={0DB7EC12-3BFE-4D41-8662-E6F846B1D353}</author>
    <author>tc={06CC753F-742A-4178-ACC4-34D746E4F014}</author>
    <author>tc={BB539072-DE97-4486-9047-CFC38A07B0CE}</author>
    <author>tc={823ED1F8-3EC1-406F-8AF7-C342D9D479C9}</author>
    <author>tc={7C5AE68A-74A5-4771-8155-F8372D2A3371}</author>
    <author>tc={AE8A544E-CC60-46EA-B1BF-30203E19E5B6}</author>
    <author>tc={13CBCF40-6E0B-4522-8DDF-E46AEF59B502}</author>
    <author>tc={F173F868-FD8F-42E9-BC22-913FF07F41A8}</author>
    <author>tc={47A1C5C6-24ED-409E-B7EA-E883EAD8BAE5}</author>
    <author>tc={313E3264-A8F8-45FE-9DD9-A6712F8D6604}</author>
    <author>tc={D8F528DC-E822-4723-937A-4897354A41BE}</author>
    <author>tc={ACB06653-DF21-45F1-8DA0-13B721D454DF}</author>
    <author>tc={F7EF6DAA-DC64-47EB-9393-E22DCD48DCE4}</author>
    <author>tc={0DC7A1C8-0B6A-4A00-8156-FCCC4ED3BCDD}</author>
    <author>tc={F86E7C78-B631-4A1F-A23F-D78191091D46}</author>
    <author>tc={48E0D69C-C0AE-47C7-A24F-5FC2B58217C2}</author>
    <author>tc={E49B21DE-2882-4965-AFFC-2FB403E96044}</author>
    <author>tc={1ED3DD19-E53B-42A4-9F47-CB4695C29B40}</author>
    <author>tc={C26A541E-5A5D-48F4-8340-52D0F40CCDDB}</author>
    <author>tc={1126F747-AFBE-405B-B46F-A56C0205D7B2}</author>
    <author>tc={68B6B1BF-F951-4769-8C26-3A0DFEF93BCF}</author>
    <author>tc={55250E76-4E7D-4465-B942-E956352C7FE2}</author>
    <author>tc={01CF9826-64E6-4018-A03E-186FA33AA139}</author>
    <author>tc={58EB67A7-9A0B-4F41-A550-D4957E7EB1E3}</author>
    <author>tc={A45D12DE-DC3E-4537-957E-3BCF3110F800}</author>
    <author>tc={476EC7DD-278A-4CAD-9337-0F3193CA560D}</author>
    <author>tc={C4A55924-F18B-47F2-9378-0FFE8BC75A6A}</author>
    <author>tc={E54E21AC-F258-4B9C-B4A8-D54AEB2D4C4C}</author>
    <author>tc={6CCD7340-E778-4FB5-AA27-D17E3D33A0C9}</author>
    <author>tc={42D7BCEE-BCD4-4905-82BF-F6B07A3F7D68}</author>
    <author>tc={714626C5-3317-4ADD-8F52-501BD8B3CBD1}</author>
    <author>tc={EB27B282-6E72-42E5-9536-3C43162DB0F8}</author>
    <author>tc={095043A1-319F-48E2-9277-A2D02FCB8E5A}</author>
    <author>tc={69577ED5-C7EE-4ED9-88A4-25861BD0BAB6}</author>
    <author>tc={86885EAF-0BA6-4741-9F52-F53444592CD5}</author>
    <author>tc={E92002BF-2B81-4A40-BFB5-DE4386784581}</author>
    <author>tc={464B0DAD-B384-4130-8E6F-E671AC1929C9}</author>
    <author>tc={5B55F8DA-4CD3-4297-80AB-8B7B0151F48D}</author>
    <author>tc={849A33DF-F6DF-4C64-B3CB-6C61D8D6B10C}</author>
    <author>tc={0CF857F3-B5AD-4BC0-81F0-98820BCCD805}</author>
    <author>tc={8AEDBB48-E7E8-44D8-B2E0-235B64198E2C}</author>
    <author>tc={8A3C026F-2BF6-482B-A6A4-CA86DF83E3F8}</author>
    <author>tc={C53F1738-D88F-46A9-9E8C-8FF7CB6671B3}</author>
    <author>tc={F747D9C2-E5E5-4A47-8113-3A75CB0DA955}</author>
    <author>tc={393B0F24-A136-4578-9B70-E4926B6A3A42}</author>
    <author>tc={8DCD9712-E86F-4E98-BF93-D928891C2392}</author>
    <author>tc={DE81A02A-A211-4982-AE6E-F9875FA0BEDD}</author>
    <author>tc={023E1866-61FA-46FC-A502-E4E087EB3748}</author>
    <author>tc={62176EBD-3564-4AFE-92F2-0E63FA869144}</author>
    <author>tc={1C7003BF-BCD8-42A5-9BD6-3AEC00612649}</author>
    <author>tc={3ACF42DC-7495-49FE-9F4B-420BE3FA31EB}</author>
    <author>tc={203EDA55-6379-4961-80E2-E4C3AB524FF8}</author>
    <author>tc={4619EFA1-0274-4B6A-94D6-DDCBAF919E30}</author>
    <author>tc={0D82E20B-8BAA-4BFB-AADE-8CCE805FF872}</author>
    <author>tc={4BAFBB6A-67F3-4BCE-9750-556AB2332254}</author>
    <author>tc={63D707E7-72E2-451B-A759-41796BE6E1EB}</author>
    <author>tc={CB45ADE2-FF5B-42C2-B6A2-9538EAFA0205}</author>
    <author>tc={E5ECCC98-06AC-47E8-8A03-3F7D00FF4DA9}</author>
    <author>tc={E77D006E-4930-44CD-B90B-4A1AD62EB30B}</author>
    <author>tc={CAD9FB1B-112F-4FFC-BDAC-5324316E87AE}</author>
    <author>tc={E5D0149C-752A-4D20-B09F-4AD13816FFDE}</author>
    <author>tc={39006547-A9C3-4A50-8EE3-4D4A28F84858}</author>
    <author>tc={0972820E-C8E4-44A7-9EB7-5EE07577BCD0}</author>
    <author>tc={D0987FE2-3402-4CFC-A500-B049F00825EB}</author>
    <author>tc={D4BA903D-EDB5-48B2-8A35-A4D06E00E1E0}</author>
    <author>tc={D92B2C4B-874B-4D05-9EAD-6F762C810878}</author>
    <author>tc={A66E0C98-0156-4813-A074-64524AE0B2DB}</author>
    <author>tc={20FF1A8B-B436-4504-954D-CC2C97202D48}</author>
    <author>tc={6BF436EB-4402-4E7A-8B52-0135B0C390D9}</author>
    <author>tc={AFFDC3D2-A4AE-4024-94A6-C430F91BA8BF}</author>
    <author>tc={9BBBD19E-429F-4775-9DFC-3BDB04719522}</author>
    <author>tc={B02A2D17-5D5A-4E2B-97BD-33AC3C49FE0E}</author>
    <author>tc={89E89D3D-6764-4AC5-83EC-7A44BAC9A748}</author>
    <author>tc={28EA0AB6-8E13-46AA-A4D5-3C57C2B02779}</author>
    <author>tc={BB641E2E-FA92-49E9-AB77-9788A8875BA5}</author>
    <author>tc={34C9A5A4-B59F-49B5-842B-C3B21932928F}</author>
    <author>tc={ABB43E6A-F29C-4B89-B2A3-F913FBC491F2}</author>
    <author>tc={286E9DE1-E769-4F08-93E9-10B651F63D40}</author>
    <author>tc={8D05BD9E-6B3A-4F79-912F-BF2BB9ED414A}</author>
    <author>tc={33E8A51B-693D-416E-9820-A93BBBD47AAA}</author>
    <author>tc={21E5D1EE-32AC-4542-81A5-92FEE4B2574C}</author>
    <author>tc={158EC39B-7D1C-48DA-9EB9-C91F96C90B22}</author>
    <author>tc={9FB25262-67BA-4DB3-AB9F-0C6B656FA7E3}</author>
    <author>tc={6030EF59-75A3-446B-A5DE-0472665D2091}</author>
    <author>tc={5AABECC4-9CFF-4F41-A15D-D78FF724F173}</author>
    <author>tc={3A6B4B28-CAE4-4338-BDF8-C1FB4BDBF222}</author>
    <author>tc={CF868379-4E2F-4AB0-87A6-C2534272DB61}</author>
    <author>tc={EAE2367A-9CF6-408D-A02C-90BD2AD27068}</author>
    <author>tc={8BEEFDD7-B19D-46F0-8AC8-289C985BA3FA}</author>
    <author>tc={23A9AB38-4624-4ED3-ACCF-EDB832E8CD31}</author>
    <author>tc={A045C557-FBF3-499F-BE9E-65F3AC841066}</author>
    <author>tc={102AE7BA-3F09-4D63-8FC0-9CE6BE1C9218}</author>
    <author>tc={26CC8DCA-2C7E-4855-9045-253F0F8AB263}</author>
    <author>tc={35C45D4B-D341-4BE0-957E-952769F3E9BC}</author>
    <author>tc={CDF9B157-7BD9-40C0-B6B8-B3CA83F930E5}</author>
    <author>tc={1094FCD3-5808-48BE-BB7C-A4C6055B1D2C}</author>
    <author>tc={1F4C443C-EC23-4154-AA5B-66DD44C81C0B}</author>
    <author>tc={5514D3D2-2B0B-42F2-9B11-38DC7191C07E}</author>
    <author>tc={49743E80-15E1-43CA-B530-4B0AAAF1B01A}</author>
    <author>tc={5C6E0E81-0910-49A6-98AA-63F482CB5AE6}</author>
    <author>tc={7BA4B4D2-4FB6-452C-85F7-73E2F1580D96}</author>
    <author>tc={C7AEBDA4-659A-4988-8B70-329B6BB96E6B}</author>
    <author>tc={CC39C9B8-6C8A-42FA-BB7D-5E717AE236F0}</author>
    <author>tc={1557F880-4544-4CD2-8F08-D6A78503DCD2}</author>
    <author>tc={27D44E9E-F56B-4D76-B5CF-038EF03E2B6F}</author>
    <author>tc={15CE8F37-DBF3-4A24-9003-B9E3A3B898AC}</author>
    <author>tc={1B574320-8BF3-482C-8452-B6BE5889D7A7}</author>
    <author>tc={3883537F-7A8C-4AB4-8DA0-6D9C30DC77CC}</author>
    <author>tc={6AAECEEA-0D4D-4F97-955C-8D8650A3A835}</author>
    <author>tc={999E0B0C-A735-4C21-833F-440B756A6804}</author>
    <author>tc={95F1D795-63B5-4FA3-A4A2-F0700CC10F51}</author>
    <author>tc={4D12300F-8B9F-4F5A-8691-25078ED6042C}</author>
    <author>tc={B38DB469-8FEC-4AB4-A9B0-57B06CB0C2E3}</author>
    <author>tc={8EED5909-D8C4-4D57-8618-E22E8A92A830}</author>
    <author>tc={88D670A6-1918-435C-87E5-E076A5D3D78E}</author>
    <author>tc={9588F524-C852-4609-B147-E6C76543B65B}</author>
    <author>tc={90F2DC15-2AF6-40F3-9E84-D9E7AB15D770}</author>
    <author>tc={3BEE3676-256C-47F3-A855-7A3E622C1D1E}</author>
    <author>tc={E6469E75-E147-4D0B-811E-746C47BB40D9}</author>
    <author>tc={5C02B5A0-B424-4087-9010-614A023E85EB}</author>
    <author>tc={E92156CB-8FEB-4F9A-9C04-EB108F5A4AF7}</author>
    <author>tc={3EFDE612-6BF6-42AA-B750-FD49E91E3105}</author>
    <author>tc={891D6597-0E49-49DF-B551-CC080937ECD5}</author>
    <author>tc={52FD5700-7494-4248-8E12-E9B6BDAEC34C}</author>
    <author>tc={431F8A91-FB92-4517-AF47-8E0C05957616}</author>
    <author>tc={178ABAE4-EFE0-4A85-AFF9-ADA46924624A}</author>
    <author>tc={3FF1FFAC-8DA7-4704-9CB0-260C4C2CB020}</author>
    <author>tc={FE1A766E-93D9-4698-BADD-93B54C1E1D5F}</author>
    <author>tc={A1CD3317-874F-4508-ADB7-1AFB8D5A67D6}</author>
    <author>tc={B420C59A-5796-4089-B22C-BCABE29B1E90}</author>
    <author>tc={A2041FCB-D9C7-43B7-BCF2-56222A8EC3F9}</author>
    <author>tc={7B5290D5-862B-4D94-8A69-69EF3C1487E8}</author>
    <author>tc={DD8FEBCA-3876-47DB-AE90-2C94A1DDB440}</author>
    <author>tc={B15C2852-CEF6-4A76-B94F-2489BE987DA6}</author>
    <author>tc={B0C5FFA0-FB7E-4A52-844E-F1669B95FDDB}</author>
    <author>tc={A19B1DBB-164F-475C-A614-C638DCFF460B}</author>
    <author>tc={0E2939BA-C907-4309-88CE-0F8ACA85E13B}</author>
    <author>tc={148701AB-F393-486A-A95A-AFC50FB65332}</author>
    <author>tc={568C1E59-2E83-4B93-BC1E-21308EDE5CCE}</author>
    <author>tc={F6E00ACC-C7EB-4617-A2A9-5BFE6D121036}</author>
    <author>tc={D9D9F5E7-5AD2-44DE-83EE-463EE654F1BE}</author>
    <author>tc={226212C5-62C8-49EB-8CEA-30F7551B780C}</author>
    <author>tc={CF98CBDD-189C-4E0A-AB12-35711745D0D5}</author>
    <author>tc={E9364E11-D47C-490C-939A-7E58BDA2D33D}</author>
    <author>tc={0C8D967D-2029-4542-9F97-ADE9B1CDA23E}</author>
    <author>tc={84A71322-D68A-424A-B5BD-5110A496EA8A}</author>
    <author>tc={A2C0EFFB-546A-4CC2-A6F2-7E0D81251444}</author>
    <author>tc={BA298FE0-7B26-4ABB-82B5-98536B78B23B}</author>
    <author>tc={DA348126-8FE8-40CB-A1A2-DED7811D4B63}</author>
    <author>tc={2119539F-B3F9-4ABF-9CCC-0E66FAB51E56}</author>
    <author>tc={AF81B10E-80F7-4951-A8AE-172C6304AC4E}</author>
    <author>tc={4D355780-9361-4BAE-9327-E3EE2D093989}</author>
    <author>tc={1683BEBA-A7D1-484C-BBA0-CA1152579E6D}</author>
    <author>tc={32C4C18A-0C8D-4CB4-87BD-6F9506A62054}</author>
    <author>tc={818B25DB-4688-45D4-8081-84999D1BD80A}</author>
    <author>tc={EE7614A7-431A-4F08-B240-AEFF7CFE4E9E}</author>
    <author>tc={A7086B10-02DC-46D8-A421-6D2E7753DEAA}</author>
    <author>tc={9DDF73CD-EE48-414E-BA98-4F4B901F568A}</author>
    <author>tc={0CA1B5DF-71F2-4340-9E52-B35D845BECEE}</author>
    <author>tc={7BD442E0-336B-4BD4-98CD-1A4309B93268}</author>
    <author>tc={07FD30B7-5DFC-43C0-BE31-723829301525}</author>
    <author>tc={4CFD7D7A-3471-47EF-B3EB-C11FE4AEBB14}</author>
    <author>tc={D30E61F3-F89D-4116-915C-4E8B09A90F5C}</author>
    <author>tc={CC4DBDEB-8E26-4424-B4B7-5707CB6C8B8D}</author>
    <author>tc={C82829AA-6257-40AA-A155-D20A648685B6}</author>
    <author>tc={D46CDA70-9E44-4CEA-872C-A6016A7FD2C1}</author>
    <author>tc={6AD9C5CA-F1D3-4D89-BC7C-C2E75776C6C6}</author>
    <author>tc={A8324F15-228B-43C7-B94C-6B677F41C166}</author>
    <author>tc={808731C1-C6CC-410D-9CB2-228C75C24C79}</author>
    <author>tc={73117220-58ED-48D2-9937-9064174C1A15}</author>
    <author>tc={130C90FC-9A51-4E68-91E2-B89FCDDC4516}</author>
    <author>tc={501FF4AC-7348-4F95-A6C4-1D77B7849AC7}</author>
    <author>tc={E9978FF2-2CCF-4803-982D-BA0E204A2022}</author>
    <author>tc={7C1718A1-E590-4BB8-9972-26D59B730A42}</author>
    <author>tc={492CB1DB-EA78-4D90-B4B4-0078E69EF2D5}</author>
    <author>tc={57787A43-9203-4042-B9B6-32373B1E6E50}</author>
    <author>tc={2E21E5B8-C4F4-4C73-A93F-165E7B4CA2F3}</author>
    <author>tc={8345C8BB-108B-47F4-BB76-28463B282251}</author>
    <author>tc={8D4190E3-391A-4A11-B5CA-50DD60A1DA4C}</author>
    <author>tc={AFE1B0D0-6FC3-42E4-9741-A25B2BB9A3C0}</author>
    <author>tc={229B8ABB-9242-4EF8-860C-6F3FC80B8B85}</author>
    <author>tc={CDC10271-7CA6-4DC4-83D1-7C7DF05AA661}</author>
    <author>tc={0140ED2F-4929-4D87-918B-350358EA73B2}</author>
    <author>tc={53DFC6F2-72CA-4A40-8618-A3C1285F0B6B}</author>
    <author>tc={93AF8097-D608-44D8-BE46-C7717326D54B}</author>
    <author>tc={D3376A5D-B8F7-4E13-B6CA-408BF12D9BF9}</author>
    <author>tc={BF1B6F72-7BF1-4708-A2F0-ABA2EE7C7046}</author>
    <author>tc={7620F79A-653E-46E7-B3BC-25820A80DFB2}</author>
    <author>tc={08984063-1BB3-4529-964A-DE12E4E61A5F}</author>
    <author>tc={F2DD21C8-DEBF-41C0-887B-6E4FBBB94A6F}</author>
    <author>tc={2B8604FE-86F8-4EBB-8555-4F4777942FAF}</author>
    <author>tc={0F2B053C-C4C0-4EFE-8755-7EC41B95AE33}</author>
    <author>tc={CBD062D2-C9F0-474C-AABC-BF724698F144}</author>
    <author>tc={C04D6D3A-902A-47D8-A87C-6E1BD03247ED}</author>
    <author>tc={AFD149DB-5675-4151-A3AE-302C97FBC873}</author>
    <author>tc={37D0B0A2-C75E-4EEA-B2FC-AE5CF188082B}</author>
    <author>tc={354CDD43-D08A-4C37-81BD-E870B9F41547}</author>
    <author>tc={E85F96DE-0873-4964-A8B0-48549A2CE74A}</author>
    <author>tc={740FF27A-96AB-4759-BE06-13B02C32C9C3}</author>
    <author>tc={0F6C23A7-FCB5-4D35-A1CE-63B8B1408823}</author>
    <author>tc={2AB6C29A-020D-444F-813E-3D6599DAE740}</author>
    <author>tc={8B683050-887B-40C7-946D-A837F5159576}</author>
    <author>tc={536A8EDF-A52B-48D6-9962-CE83C0C6948C}</author>
    <author>tc={F10CD5E6-0A40-44C2-8F86-B3D00E9A659F}</author>
    <author>tc={A8A38B8B-818B-4C2C-87BD-0E68645A3D48}</author>
    <author>tc={13C3E969-3C2D-40B1-B009-5A87DAAE3A78}</author>
    <author>tc={F36D5F50-5FAF-4665-8D23-E9AABCDF5F9C}</author>
    <author>tc={8DE7C3D9-04C1-44D0-998C-FD00D93A27A3}</author>
    <author>tc={7CF7A08D-3323-404C-B3A8-2D44468F2644}</author>
    <author>tc={DA9161CF-072F-484A-926F-9189B29F7B08}</author>
    <author>tc={79B732AB-2FEE-450C-A3A0-6FAD8FAEF5A8}</author>
    <author>tc={443F6102-844B-49BC-9394-899A0191F2DB}</author>
    <author>tc={67CE340D-DBEF-4BA5-83D9-865A57E3BB0D}</author>
    <author>tc={AB430CE5-FB91-4B06-9C6C-1DE9E5AD53DB}</author>
    <author>tc={98CF9324-CD4E-4E15-A598-E67575E20500}</author>
    <author>tc={2405F28A-950E-4021-A509-7C6DEFB92214}</author>
    <author>tc={A3F649B6-4C7D-45FC-A293-F351593636A0}</author>
    <author>tc={A9F2E169-6203-4107-BC72-3FF39203CE4C}</author>
    <author>tc={497F6AEE-92B6-4418-965E-D5F7D9242019}</author>
    <author>tc={D4EF9CD3-D3F9-4A01-803F-EED8BFBB0B55}</author>
    <author>tc={34C7DFA0-7266-4859-874E-827EB05A7B4E}</author>
    <author>tc={0341601A-95B5-4198-AAAD-8A7CA011C95B}</author>
    <author>tc={5330F220-7D92-4616-B07D-D4B798FC8D9B}</author>
    <author>tc={7A0A92CA-9173-4C66-BE38-5EEC1698E35E}</author>
    <author>tc={5515A0EA-A33D-4C50-85BF-5F62A974CDF8}</author>
    <author>tc={B6409FF2-4398-4CE4-92BB-CC9A7C58FB17}</author>
    <author>tc={303C4234-256E-4D93-A65E-A739FB8BC4D2}</author>
    <author>tc={3DAF3FC5-0026-4C82-A8B2-81516363D51C}</author>
    <author>tc={3BB06C17-D06A-469C-A533-3EE5644A0EF6}</author>
    <author>tc={8130BF5D-7F48-45F0-AF39-C73E348018A6}</author>
    <author>tc={D55D3BF4-3F7C-449F-A427-14FB2EB05A21}</author>
    <author>tc={624062EF-85DF-4171-981F-2102FF3FBC6A}</author>
    <author>tc={E9310506-5C6F-4F19-84F8-8B771DDB39AE}</author>
    <author>tc={628CC9DC-29F9-4FEF-8BE8-A1CE218D308E}</author>
    <author>tc={24ADA5D4-17C8-4200-990A-D11C5EB13008}</author>
    <author>tc={006897A0-F35A-4573-880E-37214C055DDD}</author>
    <author>tc={F68F96EF-910E-420E-8492-2C0DE6227265}</author>
    <author>tc={72D957CE-8B94-408B-9773-D3DCB5CE46A0}</author>
    <author>tc={D7967254-F12E-4F96-AA56-F8ACC6560763}</author>
    <author>tc={1EC1EDBD-FBA2-4060-962F-3A10E2FF6E45}</author>
    <author>tc={C2F793F7-C3AF-47B4-B04B-5CD07C7FD8ED}</author>
    <author>tc={FEDB8A04-4037-460D-847A-FE543B1F3301}</author>
    <author>tc={0D45BD09-C15E-4BDD-AF76-A06CAF3FB11B}</author>
    <author>tc={D5005E45-9F16-49B0-8857-BCC691B3B3C1}</author>
    <author>tc={A31CFB8C-FA1C-4066-A42E-EFC2D13A2EB0}</author>
    <author>tc={1FEEAEBE-3619-4927-B1AB-255698155FF8}</author>
    <author>tc={B6EE3C05-784C-4C46-B8B6-A6252012F9C2}</author>
    <author>tc={270D48DC-4A16-4B48-ACDC-1AB0F4FDFFCC}</author>
    <author>tc={378B9622-2261-40FA-AA51-63889D41C70C}</author>
    <author>tc={0E9B0097-8DE2-4D0A-A8A2-5BF18CB951F5}</author>
    <author>tc={B687BE19-409D-4042-A3B4-EAA8D7D50FDD}</author>
    <author>tc={225CFB2A-B9D6-4F85-9F66-0B1B6E02A4BC}</author>
    <author>tc={4A75D5CC-EB79-4AC4-BFC4-17996B33BB5C}</author>
    <author>tc={D042C270-D08A-4534-AA36-8C808AEB6504}</author>
    <author>tc={C712E8C1-4924-41FD-8617-3C36B176F836}</author>
    <author>tc={FC17997E-0EA6-4C45-9424-BB60F0A3EDB2}</author>
    <author>tc={DE0B7C70-F23A-4FB0-B688-DCBF5C55E03C}</author>
    <author>tc={3862D13B-7E81-4D92-BF40-9E19E19E08F0}</author>
    <author>tc={A27934D3-ECBC-4D42-877C-D1DDC883AD46}</author>
    <author>tc={2862F17F-A07F-4A6A-A9FA-2DEDA562D90F}</author>
    <author>tc={D6C771F0-2F0A-4466-BAF9-BE3017D82DBC}</author>
    <author>tc={9F3B6CFC-4A89-42CA-9101-270539AB485D}</author>
    <author>tc={9190A14F-7F7F-4811-B227-43598E704E31}</author>
    <author>tc={ABED87DC-1EFE-4C7A-BA82-79A28914B61C}</author>
    <author>tc={0588B2DD-E00E-4F96-9FB0-9D1555AB82A7}</author>
    <author>tc={77E4542C-71BA-4374-A803-D169D8438834}</author>
    <author>tc={3B52B3CD-C87B-49DF-8EE8-C3B250111891}</author>
    <author>tc={21148031-E9C9-4988-B2BC-3D418C12DC40}</author>
    <author>tc={DA17D48B-9B9E-4FE9-BBB8-0FDE0E991914}</author>
    <author>tc={25A6131B-03A2-444A-9786-2DF660328678}</author>
    <author>tc={6A590AC3-6E4C-4426-BBB8-D6CAF6E6742D}</author>
    <author>tc={49227AF1-7F15-4AB7-A6F0-BAA9EA2B86BD}</author>
    <author>tc={1147598F-1F5F-4522-A2B3-9DCC4B235405}</author>
    <author>tc={A693EA07-5B27-42C5-9FE3-956FAD71BD08}</author>
    <author>tc={FEC30925-C2BB-4894-9B7E-8797F36174EA}</author>
    <author>tc={7B658F2D-4C5B-4323-9298-2606B12184D5}</author>
    <author>tc={1443DBAD-5BED-40ED-98E7-59F700FE6A54}</author>
    <author>tc={91B4C5B6-0CDB-4438-B3CC-C57716304631}</author>
    <author>tc={E8D44A0D-69DF-4F5D-AC21-D337CA91D010}</author>
    <author>tc={38BD7328-883D-4DD0-A694-0585666182F2}</author>
    <author>tc={037C38F4-7DFB-4544-8DD1-9DFD08650470}</author>
    <author>tc={84B16A0E-A12D-44CE-B124-C6303716625C}</author>
    <author>tc={00205EF5-5013-48EE-82AE-E8B0BFFB8B46}</author>
    <author>tc={07D6E727-7C3B-4687-8154-2868BE39FA5C}</author>
    <author>tc={EFB32456-4E40-4C3B-8D2C-5E1EC7187BD5}</author>
    <author>tc={E0944324-985A-4EFD-A9C2-108FEBE7381D}</author>
    <author>tc={93F0351F-33B7-4BCD-8406-B6E63261C4E2}</author>
    <author>tc={B22EBA25-854D-4076-B5B3-A32D7E10C8EC}</author>
    <author>tc={7570C008-B4A7-409F-99F6-560D0AA0804F}</author>
    <author>tc={C0A2F2D2-9200-4843-AF26-DC428513279C}</author>
    <author>tc={9B50323B-0F9C-4E35-B446-ACF5926BB556}</author>
    <author>tc={DCB65303-1D3D-4DA2-9446-209399B1A0DE}</author>
    <author>tc={F546587E-35C7-4839-B2C8-1EE6DDFE985F}</author>
    <author>tc={9E5E23B1-E45A-41B6-AB35-EEF5D0D4395A}</author>
    <author>tc={ADB05DD6-EDC7-4117-8B19-1FFC2C25A8F6}</author>
    <author>tc={A3EA4DC1-D08E-4B63-A884-0DFB0BD112C4}</author>
    <author>tc={F9848636-0839-411D-9B01-D6D764054B3B}</author>
    <author>tc={D4113DA1-9EC5-4BBC-B5CF-362F6CDB4F60}</author>
    <author>tc={501AC94B-7297-425D-B3C9-BCBB96FDD558}</author>
    <author>tc={2FD60567-18FB-4A8C-9B49-FA1CE5801D6A}</author>
    <author>tc={1F9D2BBB-05E6-4878-9A3F-CCCEC12F3F5D}</author>
    <author>tc={2EC93637-683E-4A26-897F-EC03EB337424}</author>
    <author>tc={1B26BD84-9666-4474-ADDC-B4DD7ED094E7}</author>
    <author>tc={5CB5ABB6-EF7A-47F6-9B6B-E556D5DF5156}</author>
    <author>tc={94DB828E-67E6-414A-BA88-80D6E78A96E3}</author>
    <author>tc={EB45E217-052C-4756-9EEC-B7748141BDF3}</author>
    <author>tc={993750AB-6BCB-47C6-83A1-4170209D5D56}</author>
    <author>tc={F63F5B48-F0E8-437E-9B46-0E13ADF94359}</author>
    <author>tc={8527667F-4E69-4F6F-ADD7-B4156247329E}</author>
    <author>tc={EC8CFE7C-7CC2-45C6-86D4-28DEFED02621}</author>
    <author>tc={89BACF86-1E25-41DF-A83B-B7490B97CB39}</author>
    <author>tc={CBF6010A-376E-435E-89C2-27EE07F7C84C}</author>
    <author>tc={0AA5A7AA-4ECA-43BD-B4DD-6BEEB8869343}</author>
    <author>tc={9C99ADAA-A209-4310-A629-6CB3788DB951}</author>
    <author>tc={6FDFC906-EE29-47ED-AA16-D465600B0682}</author>
    <author>tc={4B02A96B-639E-4D78-A183-462E232346C4}</author>
    <author>tc={04CA5AB9-1007-403F-84AC-9D1BF6028B80}</author>
    <author>tc={B9675529-ED52-4231-9B5D-B07A24A02670}</author>
    <author>tc={D5803A8F-610F-42B4-8581-07CA721D5DB9}</author>
    <author>tc={9FB67E3A-DBBC-4042-86CF-5CAD38E02349}</author>
    <author>tc={6EB152BA-9B3B-4117-AB0D-F8E8A3A07DC6}</author>
    <author>tc={328B7534-9B23-4AB8-B387-AC6514B11863}</author>
    <author>tc={AE7CD37C-0C5D-467C-A204-180B9489C581}</author>
    <author>tc={F403C9AC-FF57-4EBC-B410-33537BE4E636}</author>
    <author>tc={99FFCFFB-231F-4BDC-A98A-63E87D34F1C9}</author>
    <author>tc={00602682-876E-41DE-B6FB-80EEE93DF2E7}</author>
    <author>tc={1211E813-11B5-4E47-A64A-B131C6BCE620}</author>
    <author>tc={231AE78A-41DE-48FC-B758-004883B0C85F}</author>
    <author>tc={E6A5FBDD-73BE-4587-85C4-2D32F22FBC3D}</author>
    <author>tc={26AE8301-502E-4FD0-8FD3-48C16EB55E5F}</author>
    <author>tc={D407C369-D80E-4C99-8899-A4EA4A293722}</author>
    <author>tc={6E23DCC8-1701-4D0C-97B5-12D0948470B8}</author>
    <author>tc={E22AD12B-C54B-41CA-A9BF-D44DEBF6E548}</author>
    <author>tc={8346A0A2-141E-4F20-99D5-20947E173690}</author>
    <author>tc={91CB4DD3-A1C5-4E3C-B8A2-27C2E9C69EE2}</author>
    <author>tc={856FF800-8F1E-4442-91FB-18EA8630F033}</author>
    <author>tc={B26DAB20-CEE5-4F63-90F2-DA68DA00254F}</author>
    <author>tc={792E0DA8-D5E3-4145-902D-74DBF21C3F21}</author>
    <author>tc={B3285594-54BC-429E-9FAD-A758CBB5522D}</author>
    <author>tc={BB1903A6-F3D4-4C15-B5C9-8936AF4E32FD}</author>
    <author>tc={B1FBDE70-16E4-463C-A5BF-C931BDB5F5F8}</author>
    <author>tc={AB3D5FD5-9E3E-4C19-8EC8-0DDB3A41CC7E}</author>
    <author>tc={36B31F88-530F-4207-8BDF-32BA73313684}</author>
    <author>tc={3F14FFD1-E212-4BFF-B536-A28CC7A0E444}</author>
    <author>tc={3592AA63-3C7B-4F5D-A36B-BC296BBCBF35}</author>
    <author>tc={F5E5094B-0305-4C78-A478-5C246367772C}</author>
    <author>tc={0A38CC41-4BE2-4E28-BB47-70B6442B5AF9}</author>
    <author>tc={6D5B9B4E-0DAB-46CD-BCB8-43268E18F121}</author>
    <author>tc={6244D19E-B810-4D35-ACFC-FC8EAA0C2A27}</author>
    <author>tc={441D84FD-450C-4966-AB69-EB571AF022F3}</author>
    <author>tc={A8A8D5EC-0C26-4132-A666-6B493D1A83F8}</author>
    <author>tc={90C940AF-B958-452F-B622-E93B47F79791}</author>
    <author>tc={4B214780-F4FC-41C5-AD52-53FF3F348086}</author>
    <author>tc={7251DF41-E3DB-4B35-ABFE-E309D033B266}</author>
    <author>tc={F043645F-3746-453F-A95E-8678E696639E}</author>
    <author>tc={7A7BDBED-A692-45AA-B10A-47F6B7C8CCA4}</author>
    <author>tc={5A9A900D-E270-4407-87AF-15494F4CF255}</author>
    <author>tc={11041E54-2C6A-4B77-954E-76C72740448F}</author>
    <author>tc={9309A0FB-FC63-4C2C-B466-38ECEF607ED4}</author>
    <author>tc={A5190C1A-5497-4BCA-9059-F5944B5D50C3}</author>
    <author>tc={990818E3-C8EE-4F2E-89FD-99DFBF0E6126}</author>
    <author>tc={21366893-20AA-4042-A557-5EA88742E7AE}</author>
    <author>tc={4C2A88A3-7D77-4E68-B1FC-E785B87A18E2}</author>
    <author>tc={B2445371-F618-446E-893C-E1BFE3BFB740}</author>
    <author>tc={D22209CC-5D8B-4014-B51E-5B706A074F21}</author>
    <author>tc={6E027EFE-A0FD-42BE-A13F-D131076FC373}</author>
    <author>tc={D57E491C-EFCC-41CC-8C33-B5AEF6C74CB8}</author>
    <author>tc={1BAAC7D0-9833-4203-9206-1AD244EFF516}</author>
    <author>tc={340014AB-86AC-42C8-B6E4-1CAE610ACA3C}</author>
    <author>tc={692060C6-5F50-42BD-B9E6-26ECA8C89688}</author>
    <author>tc={7D0E20FC-C722-4EBC-9648-3EF27991DE0B}</author>
    <author>tc={EB075254-FA10-413A-AE3F-8A19BE6F5AC5}</author>
    <author>tc={FFAAACE9-61FF-4B1A-936B-F8B6066647A4}</author>
    <author>tc={F09E14EB-F2E5-4F9E-BF53-61654043D869}</author>
    <author>tc={4C83482F-6FDD-434B-BDB8-7649ED556356}</author>
    <author>tc={E7FE8FE5-9A46-4F84-998A-D469B0103265}</author>
    <author>tc={8E86FE60-8ECB-42F8-9FEE-520C5BB1F190}</author>
    <author>tc={514A6CD7-FE7D-49CB-B304-879D2F9710C0}</author>
    <author>tc={A583AF96-49A1-4CCA-A740-F8ECE64F4FD4}</author>
    <author>tc={1B97CFD7-D2EC-46F3-96C5-F1D52161A379}</author>
    <author>tc={5ED79EF3-1076-4760-AAC4-75447B4787C1}</author>
    <author>tc={FFA82EA6-D371-4383-A3C0-5AEA666CC3F0}</author>
    <author>tc={2D0A4D9B-A344-4C24-9BD4-00DE3DA56272}</author>
    <author>tc={3B74E370-0FA7-4E61-98CF-21BFD6F081B0}</author>
    <author>tc={BB30DED7-04E7-4DED-9B56-5377A34D9089}</author>
    <author>tc={B9462A29-74BE-4404-B913-12A44A33884B}</author>
    <author>tc={5F3B8FAE-EF97-44F9-B332-E57F9342A616}</author>
  </authors>
  <commentList>
    <comment ref="S4" authorId="0" shapeId="0" xr:uid="{E370560D-AE19-463A-801A-02C27ECF8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executada na semana corrente.</t>
      </text>
    </comment>
    <comment ref="T4" authorId="1" shapeId="0" xr:uid="{FACB62EF-3474-44B0-A367-76C0406624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realizada na semana corrente.</t>
      </text>
    </comment>
    <comment ref="U4" authorId="2" shapeId="0" xr:uid="{2E3A1D3F-059D-4907-B834-586F4BDC0B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Quantidade prevista a ser realizada na semana seguinte.</t>
      </text>
    </comment>
    <comment ref="D5" authorId="3" shapeId="0" xr:uid="{1349D479-6578-42AC-9A00-CF93E70381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" authorId="4" shapeId="0" xr:uid="{994EE45C-1B95-4312-ADC9-6881BE53BD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" authorId="5" shapeId="0" xr:uid="{DEE823EC-C7ED-49FB-9D07-480A13B107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" authorId="6" shapeId="0" xr:uid="{376495FC-5382-47DC-BBA6-3A52B7AE55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" authorId="7" shapeId="0" xr:uid="{877E1376-D66B-4555-9A33-B67A0E84EB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" authorId="8" shapeId="0" xr:uid="{E3CFA0B3-EDC7-4142-9C17-C9ACC59E1B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" authorId="9" shapeId="0" xr:uid="{1F06D36E-40E8-41DA-9C77-1262754CDD1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" authorId="10" shapeId="0" xr:uid="{069113CF-3BAE-42F2-A87D-779A352E5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" authorId="11" shapeId="0" xr:uid="{8E76F534-C1CC-4AD3-960F-FB664AF4BCB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" authorId="12" shapeId="0" xr:uid="{9654313D-FDBE-4B8C-B5AE-86F04DCA02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" authorId="13" shapeId="0" xr:uid="{9911D241-46FA-4945-9EED-1CE8BFB5DB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" authorId="14" shapeId="0" xr:uid="{A7C1F8F2-6734-4C2D-9FA0-7840A550B71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" authorId="15" shapeId="0" xr:uid="{6780EEA6-7929-4AA6-B6F3-AAE3AE5B98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" authorId="16" shapeId="0" xr:uid="{DEBD1331-F124-4F93-9E4C-980D6A2EE8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" authorId="17" shapeId="0" xr:uid="{EA363B80-550A-4F13-9A5E-304BE0CE3D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" authorId="18" shapeId="0" xr:uid="{63A8C42B-39AA-4EFA-86AD-57544A2A81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" authorId="19" shapeId="0" xr:uid="{E0F7FC0A-C72E-4207-84A6-9EE5C8DB9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" authorId="20" shapeId="0" xr:uid="{CF28AF00-067F-4675-B5E0-848A184255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" authorId="21" shapeId="0" xr:uid="{ABAF6B7C-5022-48AB-8084-62FB687B5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" authorId="22" shapeId="0" xr:uid="{F667A02E-07EC-4234-B0F2-B69D8F1420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" authorId="23" shapeId="0" xr:uid="{F40CCA78-B453-40FF-8769-DF1300A88A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" authorId="24" shapeId="0" xr:uid="{50BC260F-2E9E-4C5D-903D-070DD08E9D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" authorId="25" shapeId="0" xr:uid="{DC3C1F2F-C512-470D-8F9F-8F64C0DED0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" authorId="26" shapeId="0" xr:uid="{C70B71C8-3BA4-4C47-8387-850031508D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" authorId="27" shapeId="0" xr:uid="{2800D840-A434-4D24-9377-BE98FF3EE9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" authorId="28" shapeId="0" xr:uid="{88E2308B-FB9B-49A7-BB79-78E5ED98C0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" authorId="29" shapeId="0" xr:uid="{6484417A-73F3-484E-9619-0E1C0F8B67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" authorId="30" shapeId="0" xr:uid="{1246F251-92DD-4D94-B7C5-51ACDCB638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" authorId="31" shapeId="0" xr:uid="{860F299E-4210-482E-B60F-34F135DC8D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" authorId="32" shapeId="0" xr:uid="{ABFF2D70-F0C3-49A5-A1D1-1342DA6EEB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" authorId="33" shapeId="0" xr:uid="{420E40C0-04E4-4C90-A2A1-D85B528448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" authorId="34" shapeId="0" xr:uid="{5DB6AB93-B420-4626-9F4F-102B4ED9F8F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" authorId="35" shapeId="0" xr:uid="{227A20FB-D0B1-4C7E-8325-2F9CCA83EB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" authorId="36" shapeId="0" xr:uid="{8AF0DE8C-5BA3-4DFD-B60D-76BA3FDE67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" authorId="37" shapeId="0" xr:uid="{63CC81BD-C0EB-41AA-B439-68457089CC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" authorId="38" shapeId="0" xr:uid="{180BC847-8104-4695-B048-B4A49E1B16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" authorId="39" shapeId="0" xr:uid="{6A0E6A52-CDC7-423A-9013-07B7DEC6DC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" authorId="40" shapeId="0" xr:uid="{C68CC12A-6D34-4513-A59D-BC85A0F77C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" authorId="41" shapeId="0" xr:uid="{27C04585-B757-4154-8021-C764D4FC85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" authorId="42" shapeId="0" xr:uid="{FE773DF7-1953-4D73-A68F-7C7B587844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" authorId="43" shapeId="0" xr:uid="{9F6D8D37-14AA-45CD-AF66-84104DE1FD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" authorId="44" shapeId="0" xr:uid="{DC81C286-BDB6-47F4-A099-31A63BABDD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" authorId="45" shapeId="0" xr:uid="{4EA33321-3C3D-4554-AD4F-CF592E511A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" authorId="46" shapeId="0" xr:uid="{E5FE70E8-ACD0-477D-A0CE-ED288FE5DA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" authorId="47" shapeId="0" xr:uid="{736FCC96-5820-4168-B234-C82B69DB40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" authorId="48" shapeId="0" xr:uid="{5BBE6FC6-787B-4698-BA78-5FE2695E4F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" authorId="49" shapeId="0" xr:uid="{583A37A0-0DEA-46C2-AE9E-0C33DEDD0F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" authorId="50" shapeId="0" xr:uid="{A558F9E5-C201-4EB4-A424-8309581C57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" authorId="51" shapeId="0" xr:uid="{02989BFE-D03D-423B-85BF-152944F44A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" authorId="52" shapeId="0" xr:uid="{4BADB52D-F401-4182-908F-47979360DB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" authorId="53" shapeId="0" xr:uid="{8F864375-A1EF-48B2-B40A-7F450F18E5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" authorId="54" shapeId="0" xr:uid="{4FB43BA1-5383-4565-9539-0B6417362AA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" authorId="55" shapeId="0" xr:uid="{306FFE5E-14BA-41FE-A994-E0D40EFD52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" authorId="56" shapeId="0" xr:uid="{989BE9D7-EE7E-4984-BAB0-3642797983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" authorId="57" shapeId="0" xr:uid="{6B2BA21C-4291-4901-B5BA-9B97588109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" authorId="58" shapeId="0" xr:uid="{2E4EEBDE-2EE5-4695-A0A2-9738019135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" authorId="59" shapeId="0" xr:uid="{62C13A2E-51F5-422A-B051-681E426F3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" authorId="60" shapeId="0" xr:uid="{CB111D03-8F55-4BCE-A146-B1F4789CCF4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" authorId="61" shapeId="0" xr:uid="{51FE8648-CD0F-4E31-98BA-871FACAD62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" authorId="62" shapeId="0" xr:uid="{950BE04C-25AB-4B01-AE63-B1DE225EF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" authorId="63" shapeId="0" xr:uid="{3F05DF0F-E97B-49B1-A3FF-0245E83432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6" authorId="64" shapeId="0" xr:uid="{79B54C50-F06B-4296-976E-C6A4565F76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7" authorId="65" shapeId="0" xr:uid="{C0CF7FA9-B906-4257-9F48-B45DC3FF31B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8" authorId="66" shapeId="0" xr:uid="{E40E017D-EB7D-4E4F-A593-D08A9B51F9D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9" authorId="67" shapeId="0" xr:uid="{E27218D8-B143-4C76-A578-F71B80EE8A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0" authorId="68" shapeId="0" xr:uid="{ECC769D8-EA18-40FF-B7FD-34479F1074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1" authorId="69" shapeId="0" xr:uid="{8EE8B45B-79BE-495D-B4AE-951A09826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2" authorId="70" shapeId="0" xr:uid="{6E10BEA1-BA6A-4A6B-9740-6D23A2A8A4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3" authorId="71" shapeId="0" xr:uid="{7C3361F5-29AD-43CC-BD4C-3A26CB3B1A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4" authorId="72" shapeId="0" xr:uid="{7DBEA2C1-95CC-48FE-8E58-E0AE5CCE66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5" authorId="73" shapeId="0" xr:uid="{EAEC8C37-7F79-432C-900E-B295B1EFBA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6" authorId="74" shapeId="0" xr:uid="{1B048808-1228-4C6A-98EF-EA64A67475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7" authorId="75" shapeId="0" xr:uid="{0872C01D-A63C-4AE0-9145-EB39534E92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8" authorId="76" shapeId="0" xr:uid="{01C6877D-5C3D-4DA3-8313-D8CFB9213F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79" authorId="77" shapeId="0" xr:uid="{9B3AF58E-3C06-49F7-8263-658FB3FC74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0" authorId="78" shapeId="0" xr:uid="{930A5417-1B41-427E-800D-C560CD0BEB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1" authorId="79" shapeId="0" xr:uid="{A3B43E4F-863D-4B92-886F-899FA37BAE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2" authorId="80" shapeId="0" xr:uid="{51205CF9-D3EF-4E13-893E-FA6E6F2F52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3" authorId="81" shapeId="0" xr:uid="{34885570-F30A-41BE-B4D6-5368FBCCA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4" authorId="82" shapeId="0" xr:uid="{304C202D-4077-47A2-BB7B-0F09D22BA0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5" authorId="83" shapeId="0" xr:uid="{66D9883B-2EFF-4D8A-8146-B9FDD93861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6" authorId="84" shapeId="0" xr:uid="{60F87DD0-D3C4-4F67-8D9D-EAAF4FCDFC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7" authorId="85" shapeId="0" xr:uid="{3E799E95-409C-4539-9F5A-A44EA9C3D6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8" authorId="86" shapeId="0" xr:uid="{09A17550-0257-45FE-915E-585C7F5157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89" authorId="87" shapeId="0" xr:uid="{E21F7B94-1C08-4C01-A745-56C01EC755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0" authorId="88" shapeId="0" xr:uid="{4498F1FC-D987-467D-A2B8-4EEA839D25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1" authorId="89" shapeId="0" xr:uid="{F4811C47-61C4-4F05-9C37-43CD668481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2" authorId="90" shapeId="0" xr:uid="{30FC6677-8AC1-4E15-8C13-25531B38E4F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3" authorId="91" shapeId="0" xr:uid="{BC130589-BA60-4000-8117-9C5E6A560D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4" authorId="92" shapeId="0" xr:uid="{14C2729D-BC5B-4129-85DC-BA16199DF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5" authorId="93" shapeId="0" xr:uid="{F9B66D6B-980D-48E8-9A1A-67C8AFA39B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6" authorId="94" shapeId="0" xr:uid="{78C4E171-69FE-45B5-977C-0F2199F27D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7" authorId="95" shapeId="0" xr:uid="{B450BE0E-BF9D-43A0-8CAB-4485706197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8" authorId="96" shapeId="0" xr:uid="{75280D07-CBFB-4D40-B0C8-4F140B454D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99" authorId="97" shapeId="0" xr:uid="{1FAE054C-F7A0-487A-93DF-7656EAE4A3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0" authorId="98" shapeId="0" xr:uid="{E576F04B-8C3E-47CF-B855-6CD0FB4DB9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1" authorId="99" shapeId="0" xr:uid="{F71A93E8-FC16-4BE6-B279-C732B3E9537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2" authorId="100" shapeId="0" xr:uid="{F29CD95F-3D8B-49D9-BB95-961894393B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3" authorId="101" shapeId="0" xr:uid="{609A94CC-D457-4D72-BD30-D703F4AFC9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4" authorId="102" shapeId="0" xr:uid="{20F5B3EB-5A75-4274-9952-3BD158879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5" authorId="103" shapeId="0" xr:uid="{3C22A046-3214-4454-80D9-58432E0243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6" authorId="104" shapeId="0" xr:uid="{E423F866-784B-42A5-9CE0-E48079331A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7" authorId="105" shapeId="0" xr:uid="{620928E6-C7BD-442A-A656-BFF9F1C9EE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8" authorId="106" shapeId="0" xr:uid="{53FB7E92-8B33-4B42-ADBB-96A814752C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09" authorId="107" shapeId="0" xr:uid="{A4916691-B23C-4809-83F6-8A60388AA2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0" authorId="108" shapeId="0" xr:uid="{4749D922-736E-4E84-947A-20E262E10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1" authorId="109" shapeId="0" xr:uid="{B231C8FD-60CD-4827-AEB1-9FC50AF3ABD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2" authorId="110" shapeId="0" xr:uid="{FE51581D-DD90-4F84-830A-C1304CA211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3" authorId="111" shapeId="0" xr:uid="{9C2F4BC9-CB82-455A-8AF9-144D39124C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4" authorId="112" shapeId="0" xr:uid="{76342D65-51F0-4BD5-B596-E26B8389B1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5" authorId="113" shapeId="0" xr:uid="{F7C3A656-579B-419E-B025-25AC0E5379F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6" authorId="114" shapeId="0" xr:uid="{689D822E-378D-41DC-9013-66DBB893E0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7" authorId="115" shapeId="0" xr:uid="{A6047ED3-AFCA-4FC1-91C2-F914FAB1EFE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8" authorId="116" shapeId="0" xr:uid="{5AE7E0F2-FC89-4CE6-A779-0633492FF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19" authorId="117" shapeId="0" xr:uid="{5C99D584-810F-4091-9D6E-EAEE7C0F8E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0" authorId="118" shapeId="0" xr:uid="{98B4CE28-32BA-44BC-B807-92F68D61E9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1" authorId="119" shapeId="0" xr:uid="{BA8B3E30-371C-4B04-8D52-CD52368ECB9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2" authorId="120" shapeId="0" xr:uid="{A459B4F4-C534-4D1A-83A3-C6ECA14AAA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3" authorId="121" shapeId="0" xr:uid="{6A35945D-14C3-4DB8-A441-F99C90FB20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4" authorId="122" shapeId="0" xr:uid="{DB0BF95B-4369-4354-A25F-2E5A5C508A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5" authorId="123" shapeId="0" xr:uid="{41432DCC-98AC-4F33-AF11-8A32B692EF6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6" authorId="124" shapeId="0" xr:uid="{B25D8980-C54D-499F-B87B-1CCDBC73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7" authorId="125" shapeId="0" xr:uid="{94546A8E-5100-4C2B-8FBE-5F9861A7E1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8" authorId="126" shapeId="0" xr:uid="{EE6789B8-B159-4E5E-9857-3DBA6F3152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29" authorId="127" shapeId="0" xr:uid="{9C560645-ABBD-4B22-866B-A40C34E89F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0" authorId="128" shapeId="0" xr:uid="{50F9DE56-9BB9-49D1-847C-9E812E9942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1" authorId="129" shapeId="0" xr:uid="{B89DA4BD-F8D9-442A-986C-4EBBDAB170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2" authorId="130" shapeId="0" xr:uid="{99DAE8FE-36EA-4B28-AF74-429E15DF6F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3" authorId="131" shapeId="0" xr:uid="{5811EB3C-F365-4C2D-A745-1592C4387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4" authorId="132" shapeId="0" xr:uid="{073691B1-6CDD-4D13-8F29-A7AEA8D5DC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5" authorId="133" shapeId="0" xr:uid="{387D28D6-B435-40EF-8CDF-BE215C16F7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6" authorId="134" shapeId="0" xr:uid="{18212D36-61E4-494D-B150-B5AD0EC30A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7" authorId="135" shapeId="0" xr:uid="{23C78718-E5A1-4C3F-AFDD-67A4F623FB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8" authorId="136" shapeId="0" xr:uid="{8B53B306-8F5D-4F4B-9997-7F9903E14D9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39" authorId="137" shapeId="0" xr:uid="{9F5370A5-13C0-41F0-82D3-8BCA833CAB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0" authorId="138" shapeId="0" xr:uid="{3B15D9C4-513F-4370-9F2B-12FE40C1EB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1" authorId="139" shapeId="0" xr:uid="{CF4F4BAA-D492-411C-8ACD-17873764B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2" authorId="140" shapeId="0" xr:uid="{5C20E0CA-3EE4-40C1-AAE8-BEAD10A9BE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3" authorId="141" shapeId="0" xr:uid="{F2B5EAB7-829F-431F-AC6F-DD11DFEC88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4" authorId="142" shapeId="0" xr:uid="{879F4A30-D74B-4C45-8DA7-38434888236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5" authorId="143" shapeId="0" xr:uid="{CFE129CB-2A08-435B-BE79-3DD8867F7A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6" authorId="144" shapeId="0" xr:uid="{B53E3BE1-49EE-4ADF-8D5A-7B99A3268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7" authorId="145" shapeId="0" xr:uid="{98756076-EDB9-4200-BF6D-CBF5ADD890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8" authorId="146" shapeId="0" xr:uid="{0C99B61D-5EBC-4952-A0BB-F7A7FA14F4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49" authorId="147" shapeId="0" xr:uid="{AAD23F68-CA4A-4E52-A778-1F40258772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0" authorId="148" shapeId="0" xr:uid="{860F1D1B-03E9-4D60-BF28-C4308C9074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1" authorId="149" shapeId="0" xr:uid="{1804B63D-4D9B-424C-94AF-2BAC470241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2" authorId="150" shapeId="0" xr:uid="{D0692E5D-2BC0-424E-941F-B1C0186550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3" authorId="151" shapeId="0" xr:uid="{5459B4A3-0773-478E-954D-38BD8B054A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4" authorId="152" shapeId="0" xr:uid="{EB656F3F-455E-4DF6-8028-FB0435203B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5" authorId="153" shapeId="0" xr:uid="{C542051E-C0C4-4E3A-B05E-94C768773B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6" authorId="154" shapeId="0" xr:uid="{24D4839B-FD88-45C1-B6B4-7C6920EFA4C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7" authorId="155" shapeId="0" xr:uid="{942B578D-8F02-4845-BCF1-372073BB84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8" authorId="156" shapeId="0" xr:uid="{3F8E9CAD-9808-447A-8A59-470D7B5829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59" authorId="157" shapeId="0" xr:uid="{B31201A6-826B-43B5-8FD8-0F9D4F60EA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0" authorId="158" shapeId="0" xr:uid="{1D495BCD-A38B-457E-B709-84C1BA5D6A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1" authorId="159" shapeId="0" xr:uid="{A465D7FF-28FD-4AAD-BF6B-070A7B7C7F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2" authorId="160" shapeId="0" xr:uid="{33F04638-EBB6-4686-BB41-2B8C296415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3" authorId="161" shapeId="0" xr:uid="{11AE0634-0024-44A1-AE24-8C05F35883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4" authorId="162" shapeId="0" xr:uid="{6D1B4B62-AF55-4C09-8BDA-C689CC159B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5" authorId="163" shapeId="0" xr:uid="{1C8973FD-7910-4A04-A238-66F52AB309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6" authorId="164" shapeId="0" xr:uid="{B6B1F3D6-355D-4A96-9C5A-1678EA21BD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7" authorId="165" shapeId="0" xr:uid="{7146E3A3-0515-49B8-808F-D0D0611AD7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8" authorId="166" shapeId="0" xr:uid="{3D067CA1-96BC-464D-A9D2-90C1BC966B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69" authorId="167" shapeId="0" xr:uid="{1F00AA92-A6AE-4FE9-822F-CE6A968F48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0" authorId="168" shapeId="0" xr:uid="{96454607-3AAE-4FEE-B48E-81E1E2C24E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1" authorId="169" shapeId="0" xr:uid="{588EDFD8-95C7-4F2C-9C93-CDE75ED3186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2" authorId="170" shapeId="0" xr:uid="{3295A048-BE85-4314-9FAC-4C154F0ADC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3" authorId="171" shapeId="0" xr:uid="{AE904D63-7C7D-4EE6-8BA1-24F377FE65C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4" authorId="172" shapeId="0" xr:uid="{997DF3AE-494E-4DFE-B185-AE8D15EFDB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5" authorId="173" shapeId="0" xr:uid="{15479A30-C991-4B15-9679-5E95482DC9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6" authorId="174" shapeId="0" xr:uid="{D583468B-40D8-486C-B805-7FFB42105A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7" authorId="175" shapeId="0" xr:uid="{03240464-F3C3-454E-BC39-4075A17407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8" authorId="176" shapeId="0" xr:uid="{21F17396-C8CB-4F71-8C66-1DEAD698E5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79" authorId="177" shapeId="0" xr:uid="{64DC98C9-0412-49AA-AEEC-4CE2272498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0" authorId="178" shapeId="0" xr:uid="{4C2D206F-391B-4F89-8EE4-9C56FE8CA0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1" authorId="179" shapeId="0" xr:uid="{779E4C79-7271-46C6-A682-84FB658DD5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2" authorId="180" shapeId="0" xr:uid="{9E3C9C20-C7A0-4423-B249-92DB726355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3" authorId="181" shapeId="0" xr:uid="{A9371842-CF0B-4EE9-AC99-ECA33D386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4" authorId="182" shapeId="0" xr:uid="{3E7EF7B5-A19F-4B9D-AAF7-3BBB0AC203D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5" authorId="183" shapeId="0" xr:uid="{0C758262-5A6A-4849-A2E2-7BFFFE89A4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6" authorId="184" shapeId="0" xr:uid="{3F8001C1-3B1B-4FEE-8D19-34C92D24E8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7" authorId="185" shapeId="0" xr:uid="{A1D46F0A-830D-4978-B368-8D1D4EA631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8" authorId="186" shapeId="0" xr:uid="{574625C8-C287-4A45-9CCC-8A85FD0B04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89" authorId="187" shapeId="0" xr:uid="{8022C638-96D8-4744-ADD5-80601F0DCD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0" authorId="188" shapeId="0" xr:uid="{662EE64A-E56E-4D0E-A229-608D7A4F31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1" authorId="189" shapeId="0" xr:uid="{54FB2027-CE62-4844-BBB4-AC7E779A84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2" authorId="190" shapeId="0" xr:uid="{05C1E662-283C-4771-886B-8741D0485F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3" authorId="191" shapeId="0" xr:uid="{19FB414D-8A22-486C-811D-419F22E69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4" authorId="192" shapeId="0" xr:uid="{9CD08BE2-DFC6-40F5-AB17-9B97A489BA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5" authorId="193" shapeId="0" xr:uid="{B96467CD-9EB0-4BDC-BB28-605F059B2A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6" authorId="194" shapeId="0" xr:uid="{819BF89A-D47C-4811-AF81-C241883C88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7" authorId="195" shapeId="0" xr:uid="{D8401EBC-2C31-41FE-A461-C84648D45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8" authorId="196" shapeId="0" xr:uid="{2DA482CE-5E00-487C-B984-6A4E1FB98E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199" authorId="197" shapeId="0" xr:uid="{04C90C26-5DED-4C97-B08B-353848A85A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0" authorId="198" shapeId="0" xr:uid="{462E165A-2438-446F-9FAA-E926B6311D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1" authorId="199" shapeId="0" xr:uid="{22F236D5-C398-47CA-8284-306FF11E80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2" authorId="200" shapeId="0" xr:uid="{36F0A6CA-52BA-488C-B2B6-CDAF5ABF563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3" authorId="201" shapeId="0" xr:uid="{96178BC6-B96E-4692-8E8E-8042FCE3C9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4" authorId="202" shapeId="0" xr:uid="{09F1D4D6-A87C-4CE2-85EC-72407F9F4D8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5" authorId="203" shapeId="0" xr:uid="{F5956A30-150A-4F0C-A2D7-C15538367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6" authorId="204" shapeId="0" xr:uid="{1C0FE15A-05C7-467D-8997-C4B246B6FB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7" authorId="205" shapeId="0" xr:uid="{83B7250F-3C6C-4DA2-B3CE-08F6CA12E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8" authorId="206" shapeId="0" xr:uid="{6DB32687-3AD5-4540-B772-24384AE736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09" authorId="207" shapeId="0" xr:uid="{4FA3A151-4B8F-428E-AAFB-53BBC9478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0" authorId="208" shapeId="0" xr:uid="{69BC2185-6B74-4DA0-9F96-815DABB6D7A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1" authorId="209" shapeId="0" xr:uid="{131A1BD1-B4EB-4ED4-B519-F94720741B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2" authorId="210" shapeId="0" xr:uid="{AEB34042-4B03-498D-89B5-2C57A73AF1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3" authorId="211" shapeId="0" xr:uid="{52BB6E38-9599-458F-8E84-905A8C7C5C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4" authorId="212" shapeId="0" xr:uid="{69B5C517-36CE-4EE8-B2EC-7E280DAC73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5" authorId="213" shapeId="0" xr:uid="{81BFF356-B2A6-4A23-96A0-B0415721F6E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6" authorId="214" shapeId="0" xr:uid="{884898F0-E5CA-4A19-A44C-04E303679B9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7" authorId="215" shapeId="0" xr:uid="{8AB249D2-5C5F-4854-97A7-C2AB5CBAA1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8" authorId="216" shapeId="0" xr:uid="{985C78CC-42EE-4444-9110-E75A5B4FC4A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19" authorId="217" shapeId="0" xr:uid="{3D5A601D-AFAF-48EA-AFAA-613B6A52BF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0" authorId="218" shapeId="0" xr:uid="{B8735788-1D1C-4105-A59D-4D6436CD74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1" authorId="219" shapeId="0" xr:uid="{DE274962-BFF4-4830-9F84-4586669495C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2" authorId="220" shapeId="0" xr:uid="{1EFB7CBE-5F72-40C2-B41C-5D87A84CBA0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3" authorId="221" shapeId="0" xr:uid="{2B09DA15-8839-4FD7-A1E9-58337A340A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4" authorId="222" shapeId="0" xr:uid="{15CEB088-8513-405D-98DD-02462B85D5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5" authorId="223" shapeId="0" xr:uid="{6B4B78B2-D01D-4B51-9802-C4C957CA56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6" authorId="224" shapeId="0" xr:uid="{A8A32BB2-5ECE-447D-BA61-3D3AECD374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7" authorId="225" shapeId="0" xr:uid="{E4246C3B-EECF-40E1-806C-BD2D4CA6B6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8" authorId="226" shapeId="0" xr:uid="{9ABC1D82-843C-4C00-9BD1-C6C189BF05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29" authorId="227" shapeId="0" xr:uid="{442A287F-EA0F-484D-A54A-7649C44ABD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0" authorId="228" shapeId="0" xr:uid="{83A20765-EA81-4A5E-AB3D-D05DB97A4C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1" authorId="229" shapeId="0" xr:uid="{5A3100BB-BD26-417E-A4BE-A0DB462500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2" authorId="230" shapeId="0" xr:uid="{96805E00-D030-451F-83E7-3F77CF10DE8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3" authorId="231" shapeId="0" xr:uid="{AC8B603B-5360-4F74-B8EE-D0D86F81AF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4" authorId="232" shapeId="0" xr:uid="{254FA09E-80BA-432B-B48A-94769D56F87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5" authorId="233" shapeId="0" xr:uid="{F3CC8C90-7538-4397-BC2B-0D7D73D16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6" authorId="234" shapeId="0" xr:uid="{98203E78-FC41-4785-B12E-654BD74A94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7" authorId="235" shapeId="0" xr:uid="{E85D9293-AD11-4E04-8C0B-82C2C8AF02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8" authorId="236" shapeId="0" xr:uid="{717DFD07-F372-428E-BF83-F391628A27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39" authorId="237" shapeId="0" xr:uid="{1E3AB849-E123-4287-ADDA-0430E3567A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0" authorId="238" shapeId="0" xr:uid="{7D206774-A116-48A3-9722-0F3661CF9B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1" authorId="239" shapeId="0" xr:uid="{4F5B03E5-B8D4-424F-9D1F-1044BED27F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2" authorId="240" shapeId="0" xr:uid="{FF979480-3F0B-47F3-BF1D-49949CF9D0B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3" authorId="241" shapeId="0" xr:uid="{D3EB62AE-71E9-441E-8A46-27636C6208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4" authorId="242" shapeId="0" xr:uid="{9729D862-A863-4CA8-BF2D-4072C8C0E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5" authorId="243" shapeId="0" xr:uid="{070089A7-74E4-4CFB-B846-A4F3B5D7FF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6" authorId="244" shapeId="0" xr:uid="{AF1E280E-8F36-4685-85B7-55F204A3C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7" authorId="245" shapeId="0" xr:uid="{C7AE65CE-747A-47F5-A857-E7B3515DAD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8" authorId="246" shapeId="0" xr:uid="{BD8B2DF2-A318-4CFF-AA9C-FA09D4F2FD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49" authorId="247" shapeId="0" xr:uid="{D5196FB8-6D1F-4157-818E-F331BACC55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0" authorId="248" shapeId="0" xr:uid="{E7E61476-EE82-404E-A061-2907666F1D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1" authorId="249" shapeId="0" xr:uid="{B2572F5B-7236-4FB3-9164-53DF4EB211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2" authorId="250" shapeId="0" xr:uid="{3ECBB0B9-7FE5-406C-BA08-016F5136E6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3" authorId="251" shapeId="0" xr:uid="{88FF31AD-91AD-4A98-A3FE-BA0899A39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4" authorId="252" shapeId="0" xr:uid="{895A8E1D-31DA-48CC-A14C-FEC42033C9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5" authorId="253" shapeId="0" xr:uid="{6DD09112-CC43-4B39-AAB9-79C06381E9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6" authorId="254" shapeId="0" xr:uid="{500983AC-7A94-48D8-8CB6-3B6EBFFABDF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7" authorId="255" shapeId="0" xr:uid="{A3F4E200-8413-4FE6-A5BA-CFC9527E6E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8" authorId="256" shapeId="0" xr:uid="{53C57052-E68B-49CD-989B-D37C2AAD10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59" authorId="257" shapeId="0" xr:uid="{2C801402-2EC4-4AEB-95B3-0AB0F3F6975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0" authorId="258" shapeId="0" xr:uid="{18900793-D78E-4D3F-B95F-1FF69D6AF3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1" authorId="259" shapeId="0" xr:uid="{09A7CD9D-9897-4CEF-ACB7-149057C4B7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2" authorId="260" shapeId="0" xr:uid="{106A57E2-A2F0-4255-AD75-6B05F544D02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3" authorId="261" shapeId="0" xr:uid="{453D44DC-3865-4721-AA0F-BB0ECAA6CF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4" authorId="262" shapeId="0" xr:uid="{DD57D044-7D59-4DF2-9096-C345D63F6F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5" authorId="263" shapeId="0" xr:uid="{00D39B73-633F-42C1-859A-9A7F46BBF9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6" authorId="264" shapeId="0" xr:uid="{1E5A84C3-5FFB-49D3-B223-669CCD8079E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7" authorId="265" shapeId="0" xr:uid="{1CD2057A-C865-4583-9676-AF0A37E833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8" authorId="266" shapeId="0" xr:uid="{C5F4136C-3302-4CBA-BBBA-B3E90B09FA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69" authorId="267" shapeId="0" xr:uid="{0DB7EC12-3BFE-4D41-8662-E6F846B1D35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0" authorId="268" shapeId="0" xr:uid="{06CC753F-742A-4178-ACC4-34D746E4F0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1" authorId="269" shapeId="0" xr:uid="{BB539072-DE97-4486-9047-CFC38A07B0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2" authorId="270" shapeId="0" xr:uid="{823ED1F8-3EC1-406F-8AF7-C342D9D47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3" authorId="271" shapeId="0" xr:uid="{7C5AE68A-74A5-4771-8155-F8372D2A337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4" authorId="272" shapeId="0" xr:uid="{AE8A544E-CC60-46EA-B1BF-30203E19E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5" authorId="273" shapeId="0" xr:uid="{13CBCF40-6E0B-4522-8DDF-E46AEF59B50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6" authorId="274" shapeId="0" xr:uid="{F173F868-FD8F-42E9-BC22-913FF07F41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7" authorId="275" shapeId="0" xr:uid="{47A1C5C6-24ED-409E-B7EA-E883EAD8BA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8" authorId="276" shapeId="0" xr:uid="{313E3264-A8F8-45FE-9DD9-A6712F8D66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79" authorId="277" shapeId="0" xr:uid="{D8F528DC-E822-4723-937A-4897354A4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0" authorId="278" shapeId="0" xr:uid="{ACB06653-DF21-45F1-8DA0-13B721D454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1" authorId="279" shapeId="0" xr:uid="{F7EF6DAA-DC64-47EB-9393-E22DCD48DC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2" authorId="280" shapeId="0" xr:uid="{0DC7A1C8-0B6A-4A00-8156-FCCC4ED3BC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3" authorId="281" shapeId="0" xr:uid="{F86E7C78-B631-4A1F-A23F-D78191091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4" authorId="282" shapeId="0" xr:uid="{48E0D69C-C0AE-47C7-A24F-5FC2B58217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5" authorId="283" shapeId="0" xr:uid="{E49B21DE-2882-4965-AFFC-2FB403E960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6" authorId="284" shapeId="0" xr:uid="{1ED3DD19-E53B-42A4-9F47-CB4695C29B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7" authorId="285" shapeId="0" xr:uid="{C26A541E-5A5D-48F4-8340-52D0F40CC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8" authorId="286" shapeId="0" xr:uid="{1126F747-AFBE-405B-B46F-A56C0205D7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89" authorId="287" shapeId="0" xr:uid="{68B6B1BF-F951-4769-8C26-3A0DFEF93BC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0" authorId="288" shapeId="0" xr:uid="{55250E76-4E7D-4465-B942-E956352C7F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1" authorId="289" shapeId="0" xr:uid="{01CF9826-64E6-4018-A03E-186FA33AA1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2" authorId="290" shapeId="0" xr:uid="{58EB67A7-9A0B-4F41-A550-D4957E7EB1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3" authorId="291" shapeId="0" xr:uid="{A45D12DE-DC3E-4537-957E-3BCF3110F8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4" authorId="292" shapeId="0" xr:uid="{476EC7DD-278A-4CAD-9337-0F3193CA56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5" authorId="293" shapeId="0" xr:uid="{C4A55924-F18B-47F2-9378-0FFE8BC75A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6" authorId="294" shapeId="0" xr:uid="{E54E21AC-F258-4B9C-B4A8-D54AEB2D4C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7" authorId="295" shapeId="0" xr:uid="{6CCD7340-E778-4FB5-AA27-D17E3D33A0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8" authorId="296" shapeId="0" xr:uid="{42D7BCEE-BCD4-4905-82BF-F6B07A3F7D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299" authorId="297" shapeId="0" xr:uid="{714626C5-3317-4ADD-8F52-501BD8B3CBD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0" authorId="298" shapeId="0" xr:uid="{EB27B282-6E72-42E5-9536-3C43162DB0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1" authorId="299" shapeId="0" xr:uid="{095043A1-319F-48E2-9277-A2D02FCB8E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2" authorId="300" shapeId="0" xr:uid="{69577ED5-C7EE-4ED9-88A4-25861BD0BA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3" authorId="301" shapeId="0" xr:uid="{86885EAF-0BA6-4741-9F52-F53444592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4" authorId="302" shapeId="0" xr:uid="{E92002BF-2B81-4A40-BFB5-DE4386784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5" authorId="303" shapeId="0" xr:uid="{464B0DAD-B384-4130-8E6F-E671AC1929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6" authorId="304" shapeId="0" xr:uid="{5B55F8DA-4CD3-4297-80AB-8B7B0151F4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7" authorId="305" shapeId="0" xr:uid="{849A33DF-F6DF-4C64-B3CB-6C61D8D6B1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8" authorId="306" shapeId="0" xr:uid="{0CF857F3-B5AD-4BC0-81F0-98820BCCD8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09" authorId="307" shapeId="0" xr:uid="{8AEDBB48-E7E8-44D8-B2E0-235B64198E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0" authorId="308" shapeId="0" xr:uid="{8A3C026F-2BF6-482B-A6A4-CA86DF83E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1" authorId="309" shapeId="0" xr:uid="{C53F1738-D88F-46A9-9E8C-8FF7CB6671B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2" authorId="310" shapeId="0" xr:uid="{F747D9C2-E5E5-4A47-8113-3A75CB0DA9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3" authorId="311" shapeId="0" xr:uid="{393B0F24-A136-4578-9B70-E4926B6A3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4" authorId="312" shapeId="0" xr:uid="{8DCD9712-E86F-4E98-BF93-D928891C239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5" authorId="313" shapeId="0" xr:uid="{DE81A02A-A211-4982-AE6E-F9875FA0BE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6" authorId="314" shapeId="0" xr:uid="{023E1866-61FA-46FC-A502-E4E087EB3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7" authorId="315" shapeId="0" xr:uid="{62176EBD-3564-4AFE-92F2-0E63FA869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8" authorId="316" shapeId="0" xr:uid="{1C7003BF-BCD8-42A5-9BD6-3AEC006126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19" authorId="317" shapeId="0" xr:uid="{3ACF42DC-7495-49FE-9F4B-420BE3FA3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0" authorId="318" shapeId="0" xr:uid="{203EDA55-6379-4961-80E2-E4C3AB524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1" authorId="319" shapeId="0" xr:uid="{4619EFA1-0274-4B6A-94D6-DDCBAF919E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2" authorId="320" shapeId="0" xr:uid="{0D82E20B-8BAA-4BFB-AADE-8CCE805FF8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3" authorId="321" shapeId="0" xr:uid="{4BAFBB6A-67F3-4BCE-9750-556AB23322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4" authorId="322" shapeId="0" xr:uid="{63D707E7-72E2-451B-A759-41796BE6E1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5" authorId="323" shapeId="0" xr:uid="{CB45ADE2-FF5B-42C2-B6A2-9538EAFA02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6" authorId="324" shapeId="0" xr:uid="{E5ECCC98-06AC-47E8-8A03-3F7D00FF4DA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7" authorId="325" shapeId="0" xr:uid="{E77D006E-4930-44CD-B90B-4A1AD62EB3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8" authorId="326" shapeId="0" xr:uid="{CAD9FB1B-112F-4FFC-BDAC-5324316E8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29" authorId="327" shapeId="0" xr:uid="{E5D0149C-752A-4D20-B09F-4AD13816FF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0" authorId="328" shapeId="0" xr:uid="{39006547-A9C3-4A50-8EE3-4D4A28F848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1" authorId="329" shapeId="0" xr:uid="{0972820E-C8E4-44A7-9EB7-5EE07577BCD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2" authorId="330" shapeId="0" xr:uid="{D0987FE2-3402-4CFC-A500-B049F0082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3" authorId="331" shapeId="0" xr:uid="{D4BA903D-EDB5-48B2-8A35-A4D06E00E1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4" authorId="332" shapeId="0" xr:uid="{D92B2C4B-874B-4D05-9EAD-6F762C8108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5" authorId="333" shapeId="0" xr:uid="{A66E0C98-0156-4813-A074-64524AE0B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6" authorId="334" shapeId="0" xr:uid="{20FF1A8B-B436-4504-954D-CC2C97202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7" authorId="335" shapeId="0" xr:uid="{6BF436EB-4402-4E7A-8B52-0135B0C39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8" authorId="336" shapeId="0" xr:uid="{AFFDC3D2-A4AE-4024-94A6-C430F91BA8B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39" authorId="337" shapeId="0" xr:uid="{9BBBD19E-429F-4775-9DFC-3BDB047195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0" authorId="338" shapeId="0" xr:uid="{B02A2D17-5D5A-4E2B-97BD-33AC3C49FE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1" authorId="339" shapeId="0" xr:uid="{89E89D3D-6764-4AC5-83EC-7A44BAC9A7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2" authorId="340" shapeId="0" xr:uid="{28EA0AB6-8E13-46AA-A4D5-3C57C2B027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3" authorId="341" shapeId="0" xr:uid="{BB641E2E-FA92-49E9-AB77-9788A8875B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4" authorId="342" shapeId="0" xr:uid="{34C9A5A4-B59F-49B5-842B-C3B2193292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5" authorId="343" shapeId="0" xr:uid="{ABB43E6A-F29C-4B89-B2A3-F913FBC491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6" authorId="344" shapeId="0" xr:uid="{286E9DE1-E769-4F08-93E9-10B651F63D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7" authorId="345" shapeId="0" xr:uid="{8D05BD9E-6B3A-4F79-912F-BF2BB9ED41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8" authorId="346" shapeId="0" xr:uid="{33E8A51B-693D-416E-9820-A93BBBD47A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49" authorId="347" shapeId="0" xr:uid="{21E5D1EE-32AC-4542-81A5-92FEE4B257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0" authorId="348" shapeId="0" xr:uid="{158EC39B-7D1C-48DA-9EB9-C91F96C90B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1" authorId="349" shapeId="0" xr:uid="{9FB25262-67BA-4DB3-AB9F-0C6B656FA7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2" authorId="350" shapeId="0" xr:uid="{6030EF59-75A3-446B-A5DE-0472665D20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3" authorId="351" shapeId="0" xr:uid="{5AABECC4-9CFF-4F41-A15D-D78FF724F1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4" authorId="352" shapeId="0" xr:uid="{3A6B4B28-CAE4-4338-BDF8-C1FB4BDBF2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5" authorId="353" shapeId="0" xr:uid="{CF868379-4E2F-4AB0-87A6-C2534272DB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6" authorId="354" shapeId="0" xr:uid="{EAE2367A-9CF6-408D-A02C-90BD2AD270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7" authorId="355" shapeId="0" xr:uid="{8BEEFDD7-B19D-46F0-8AC8-289C985BA3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8" authorId="356" shapeId="0" xr:uid="{23A9AB38-4624-4ED3-ACCF-EDB832E8CD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59" authorId="357" shapeId="0" xr:uid="{A045C557-FBF3-499F-BE9E-65F3AC8410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2" authorId="358" shapeId="0" xr:uid="{102AE7BA-3F09-4D63-8FC0-9CE6BE1C921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3" authorId="359" shapeId="0" xr:uid="{26CC8DCA-2C7E-4855-9045-253F0F8AB2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4" authorId="360" shapeId="0" xr:uid="{35C45D4B-D341-4BE0-957E-952769F3E9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5" authorId="361" shapeId="0" xr:uid="{CDF9B157-7BD9-40C0-B6B8-B3CA83F930E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6" authorId="362" shapeId="0" xr:uid="{1094FCD3-5808-48BE-BB7C-A4C6055B1D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7" authorId="363" shapeId="0" xr:uid="{1F4C443C-EC23-4154-AA5B-66DD44C81C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8" authorId="364" shapeId="0" xr:uid="{5514D3D2-2B0B-42F2-9B11-38DC7191C0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69" authorId="365" shapeId="0" xr:uid="{49743E80-15E1-43CA-B530-4B0AAAF1B01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0" authorId="366" shapeId="0" xr:uid="{5C6E0E81-0910-49A6-98AA-63F482CB5AE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1" authorId="367" shapeId="0" xr:uid="{7BA4B4D2-4FB6-452C-85F7-73E2F1580D9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2" authorId="368" shapeId="0" xr:uid="{C7AEBDA4-659A-4988-8B70-329B6BB96E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3" authorId="369" shapeId="0" xr:uid="{CC39C9B8-6C8A-42FA-BB7D-5E717AE236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4" authorId="370" shapeId="0" xr:uid="{1557F880-4544-4CD2-8F08-D6A78503D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5" authorId="371" shapeId="0" xr:uid="{27D44E9E-F56B-4D76-B5CF-038EF03E2B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6" authorId="372" shapeId="0" xr:uid="{15CE8F37-DBF3-4A24-9003-B9E3A3B898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7" authorId="373" shapeId="0" xr:uid="{1B574320-8BF3-482C-8452-B6BE5889D7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8" authorId="374" shapeId="0" xr:uid="{3883537F-7A8C-4AB4-8DA0-6D9C30DC77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79" authorId="375" shapeId="0" xr:uid="{6AAECEEA-0D4D-4F97-955C-8D8650A3A8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0" authorId="376" shapeId="0" xr:uid="{999E0B0C-A735-4C21-833F-440B756A68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1" authorId="377" shapeId="0" xr:uid="{95F1D795-63B5-4FA3-A4A2-F0700CC10F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2" authorId="378" shapeId="0" xr:uid="{4D12300F-8B9F-4F5A-8691-25078ED604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3" authorId="379" shapeId="0" xr:uid="{B38DB469-8FEC-4AB4-A9B0-57B06CB0C2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4" authorId="380" shapeId="0" xr:uid="{8EED5909-D8C4-4D57-8618-E22E8A92A8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5" authorId="381" shapeId="0" xr:uid="{88D670A6-1918-435C-87E5-E076A5D3D7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6" authorId="382" shapeId="0" xr:uid="{9588F524-C852-4609-B147-E6C76543B6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7" authorId="383" shapeId="0" xr:uid="{90F2DC15-2AF6-40F3-9E84-D9E7AB15D7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8" authorId="384" shapeId="0" xr:uid="{3BEE3676-256C-47F3-A855-7A3E622C1D1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89" authorId="385" shapeId="0" xr:uid="{E6469E75-E147-4D0B-811E-746C47BB40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0" authorId="386" shapeId="0" xr:uid="{5C02B5A0-B424-4087-9010-614A023E85E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1" authorId="387" shapeId="0" xr:uid="{E92156CB-8FEB-4F9A-9C04-EB108F5A4AF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2" authorId="388" shapeId="0" xr:uid="{3EFDE612-6BF6-42AA-B750-FD49E91E31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3" authorId="389" shapeId="0" xr:uid="{891D6597-0E49-49DF-B551-CC080937E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4" authorId="390" shapeId="0" xr:uid="{52FD5700-7494-4248-8E12-E9B6BDAEC3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5" authorId="391" shapeId="0" xr:uid="{431F8A91-FB92-4517-AF47-8E0C05957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6" authorId="392" shapeId="0" xr:uid="{178ABAE4-EFE0-4A85-AFF9-ADA4692462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7" authorId="393" shapeId="0" xr:uid="{3FF1FFAC-8DA7-4704-9CB0-260C4C2CB0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8" authorId="394" shapeId="0" xr:uid="{FE1A766E-93D9-4698-BADD-93B54C1E1D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399" authorId="395" shapeId="0" xr:uid="{A1CD3317-874F-4508-ADB7-1AFB8D5A67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0" authorId="396" shapeId="0" xr:uid="{B420C59A-5796-4089-B22C-BCABE29B1E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1" authorId="397" shapeId="0" xr:uid="{A2041FCB-D9C7-43B7-BCF2-56222A8EC3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2" authorId="398" shapeId="0" xr:uid="{7B5290D5-862B-4D94-8A69-69EF3C1487E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3" authorId="399" shapeId="0" xr:uid="{DD8FEBCA-3876-47DB-AE90-2C94A1DDB4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4" authorId="400" shapeId="0" xr:uid="{B15C2852-CEF6-4A76-B94F-2489BE987D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5" authorId="401" shapeId="0" xr:uid="{B0C5FFA0-FB7E-4A52-844E-F1669B95FD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6" authorId="402" shapeId="0" xr:uid="{A19B1DBB-164F-475C-A614-C638DCFF46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7" authorId="403" shapeId="0" xr:uid="{0E2939BA-C907-4309-88CE-0F8ACA85E1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8" authorId="404" shapeId="0" xr:uid="{148701AB-F393-486A-A95A-AFC50FB653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09" authorId="405" shapeId="0" xr:uid="{568C1E59-2E83-4B93-BC1E-21308EDE5C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0" authorId="406" shapeId="0" xr:uid="{F6E00ACC-C7EB-4617-A2A9-5BFE6D1210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1" authorId="407" shapeId="0" xr:uid="{D9D9F5E7-5AD2-44DE-83EE-463EE654F1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2" authorId="408" shapeId="0" xr:uid="{226212C5-62C8-49EB-8CEA-30F7551B78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3" authorId="409" shapeId="0" xr:uid="{CF98CBDD-189C-4E0A-AB12-35711745D0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4" authorId="410" shapeId="0" xr:uid="{E9364E11-D47C-490C-939A-7E58BDA2D3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5" authorId="411" shapeId="0" xr:uid="{0C8D967D-2029-4542-9F97-ADE9B1CDA23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6" authorId="412" shapeId="0" xr:uid="{84A71322-D68A-424A-B5BD-5110A496EA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7" authorId="413" shapeId="0" xr:uid="{A2C0EFFB-546A-4CC2-A6F2-7E0D81251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8" authorId="414" shapeId="0" xr:uid="{BA298FE0-7B26-4ABB-82B5-98536B78B2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19" authorId="415" shapeId="0" xr:uid="{DA348126-8FE8-40CB-A1A2-DED7811D4B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0" authorId="416" shapeId="0" xr:uid="{2119539F-B3F9-4ABF-9CCC-0E66FAB51E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1" authorId="417" shapeId="0" xr:uid="{AF81B10E-80F7-4951-A8AE-172C6304AC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2" authorId="418" shapeId="0" xr:uid="{4D355780-9361-4BAE-9327-E3EE2D0939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3" authorId="419" shapeId="0" xr:uid="{1683BEBA-A7D1-484C-BBA0-CA1152579E6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4" authorId="420" shapeId="0" xr:uid="{32C4C18A-0C8D-4CB4-87BD-6F9506A620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5" authorId="421" shapeId="0" xr:uid="{818B25DB-4688-45D4-8081-84999D1BD80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6" authorId="422" shapeId="0" xr:uid="{EE7614A7-431A-4F08-B240-AEFF7CFE4E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7" authorId="423" shapeId="0" xr:uid="{A7086B10-02DC-46D8-A421-6D2E7753DEA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8" authorId="424" shapeId="0" xr:uid="{9DDF73CD-EE48-414E-BA98-4F4B901F568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29" authorId="425" shapeId="0" xr:uid="{0CA1B5DF-71F2-4340-9E52-B35D845BEC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0" authorId="426" shapeId="0" xr:uid="{7BD442E0-336B-4BD4-98CD-1A4309B9326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1" authorId="427" shapeId="0" xr:uid="{07FD30B7-5DFC-43C0-BE31-72382930152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2" authorId="428" shapeId="0" xr:uid="{4CFD7D7A-3471-47EF-B3EB-C11FE4AEBB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3" authorId="429" shapeId="0" xr:uid="{D30E61F3-F89D-4116-915C-4E8B09A90F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4" authorId="430" shapeId="0" xr:uid="{CC4DBDEB-8E26-4424-B4B7-5707CB6C8B8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5" authorId="431" shapeId="0" xr:uid="{C82829AA-6257-40AA-A155-D20A648685B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6" authorId="432" shapeId="0" xr:uid="{D46CDA70-9E44-4CEA-872C-A6016A7FD2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7" authorId="433" shapeId="0" xr:uid="{6AD9C5CA-F1D3-4D89-BC7C-C2E75776C6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8" authorId="434" shapeId="0" xr:uid="{A8324F15-228B-43C7-B94C-6B677F41C1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39" authorId="435" shapeId="0" xr:uid="{808731C1-C6CC-410D-9CB2-228C75C24C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0" authorId="436" shapeId="0" xr:uid="{73117220-58ED-48D2-9937-9064174C1A1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1" authorId="437" shapeId="0" xr:uid="{130C90FC-9A51-4E68-91E2-B89FCDDC4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2" authorId="438" shapeId="0" xr:uid="{501FF4AC-7348-4F95-A6C4-1D77B7849A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3" authorId="439" shapeId="0" xr:uid="{E9978FF2-2CCF-4803-982D-BA0E204A20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4" authorId="440" shapeId="0" xr:uid="{7C1718A1-E590-4BB8-9972-26D59B730A4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5" authorId="441" shapeId="0" xr:uid="{492CB1DB-EA78-4D90-B4B4-0078E69EF2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6" authorId="442" shapeId="0" xr:uid="{57787A43-9203-4042-B9B6-32373B1E6E5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7" authorId="443" shapeId="0" xr:uid="{2E21E5B8-C4F4-4C73-A93F-165E7B4CA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8" authorId="444" shapeId="0" xr:uid="{8345C8BB-108B-47F4-BB76-28463B2822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49" authorId="445" shapeId="0" xr:uid="{8D4190E3-391A-4A11-B5CA-50DD60A1DA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0" authorId="446" shapeId="0" xr:uid="{AFE1B0D0-6FC3-42E4-9741-A25B2BB9A3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1" authorId="447" shapeId="0" xr:uid="{229B8ABB-9242-4EF8-860C-6F3FC80B8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2" authorId="448" shapeId="0" xr:uid="{CDC10271-7CA6-4DC4-83D1-7C7DF05AA66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3" authorId="449" shapeId="0" xr:uid="{0140ED2F-4929-4D87-918B-350358EA73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4" authorId="450" shapeId="0" xr:uid="{53DFC6F2-72CA-4A40-8618-A3C1285F0B6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5" authorId="451" shapeId="0" xr:uid="{93AF8097-D608-44D8-BE46-C7717326D5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6" authorId="452" shapeId="0" xr:uid="{D3376A5D-B8F7-4E13-B6CA-408BF12D9B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7" authorId="453" shapeId="0" xr:uid="{BF1B6F72-7BF1-4708-A2F0-ABA2EE7C70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8" authorId="454" shapeId="0" xr:uid="{7620F79A-653E-46E7-B3BC-25820A80DF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59" authorId="455" shapeId="0" xr:uid="{08984063-1BB3-4529-964A-DE12E4E61A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0" authorId="456" shapeId="0" xr:uid="{F2DD21C8-DEBF-41C0-887B-6E4FBBB94A6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1" authorId="457" shapeId="0" xr:uid="{2B8604FE-86F8-4EBB-8555-4F4777942F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2" authorId="458" shapeId="0" xr:uid="{0F2B053C-C4C0-4EFE-8755-7EC41B95AE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3" authorId="459" shapeId="0" xr:uid="{CBD062D2-C9F0-474C-AABC-BF724698F1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4" authorId="460" shapeId="0" xr:uid="{C04D6D3A-902A-47D8-A87C-6E1BD03247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5" authorId="461" shapeId="0" xr:uid="{AFD149DB-5675-4151-A3AE-302C97FBC8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6" authorId="462" shapeId="0" xr:uid="{37D0B0A2-C75E-4EEA-B2FC-AE5CF188082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7" authorId="463" shapeId="0" xr:uid="{354CDD43-D08A-4C37-81BD-E870B9F4154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8" authorId="464" shapeId="0" xr:uid="{E85F96DE-0873-4964-A8B0-48549A2CE74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69" authorId="465" shapeId="0" xr:uid="{740FF27A-96AB-4759-BE06-13B02C32C9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0" authorId="466" shapeId="0" xr:uid="{0F6C23A7-FCB5-4D35-A1CE-63B8B140882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1" authorId="467" shapeId="0" xr:uid="{2AB6C29A-020D-444F-813E-3D6599DAE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2" authorId="468" shapeId="0" xr:uid="{8B683050-887B-40C7-946D-A837F51595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3" authorId="469" shapeId="0" xr:uid="{536A8EDF-A52B-48D6-9962-CE83C0C694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4" authorId="470" shapeId="0" xr:uid="{F10CD5E6-0A40-44C2-8F86-B3D00E9A659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5" authorId="471" shapeId="0" xr:uid="{A8A38B8B-818B-4C2C-87BD-0E68645A3D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6" authorId="472" shapeId="0" xr:uid="{13C3E969-3C2D-40B1-B009-5A87DAAE3A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7" authorId="473" shapeId="0" xr:uid="{F36D5F50-5FAF-4665-8D23-E9AABCDF5F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8" authorId="474" shapeId="0" xr:uid="{8DE7C3D9-04C1-44D0-998C-FD00D93A27A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79" authorId="475" shapeId="0" xr:uid="{7CF7A08D-3323-404C-B3A8-2D44468F26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0" authorId="476" shapeId="0" xr:uid="{DA9161CF-072F-484A-926F-9189B29F7B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1" authorId="477" shapeId="0" xr:uid="{79B732AB-2FEE-450C-A3A0-6FAD8FAEF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2" authorId="478" shapeId="0" xr:uid="{443F6102-844B-49BC-9394-899A0191F2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3" authorId="479" shapeId="0" xr:uid="{67CE340D-DBEF-4BA5-83D9-865A57E3BB0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4" authorId="480" shapeId="0" xr:uid="{AB430CE5-FB91-4B06-9C6C-1DE9E5AD53D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5" authorId="481" shapeId="0" xr:uid="{98CF9324-CD4E-4E15-A598-E67575E205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6" authorId="482" shapeId="0" xr:uid="{2405F28A-950E-4021-A509-7C6DEFB922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7" authorId="483" shapeId="0" xr:uid="{A3F649B6-4C7D-45FC-A293-F35159363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8" authorId="484" shapeId="0" xr:uid="{A9F2E169-6203-4107-BC72-3FF39203CE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89" authorId="485" shapeId="0" xr:uid="{497F6AEE-92B6-4418-965E-D5F7D924201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0" authorId="486" shapeId="0" xr:uid="{D4EF9CD3-D3F9-4A01-803F-EED8BFBB0B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1" authorId="487" shapeId="0" xr:uid="{34C7DFA0-7266-4859-874E-827EB05A7B4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2" authorId="488" shapeId="0" xr:uid="{0341601A-95B5-4198-AAAD-8A7CA011C9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3" authorId="489" shapeId="0" xr:uid="{5330F220-7D92-4616-B07D-D4B798FC8D9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4" authorId="490" shapeId="0" xr:uid="{7A0A92CA-9173-4C66-BE38-5EEC1698E35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5" authorId="491" shapeId="0" xr:uid="{5515A0EA-A33D-4C50-85BF-5F62A974CD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6" authorId="492" shapeId="0" xr:uid="{B6409FF2-4398-4CE4-92BB-CC9A7C58FB1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7" authorId="493" shapeId="0" xr:uid="{303C4234-256E-4D93-A65E-A739FB8BC4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8" authorId="494" shapeId="0" xr:uid="{3DAF3FC5-0026-4C82-A8B2-81516363D5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499" authorId="495" shapeId="0" xr:uid="{3BB06C17-D06A-469C-A533-3EE5644A0E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0" authorId="496" shapeId="0" xr:uid="{8130BF5D-7F48-45F0-AF39-C73E348018A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1" authorId="497" shapeId="0" xr:uid="{D55D3BF4-3F7C-449F-A427-14FB2EB05A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2" authorId="498" shapeId="0" xr:uid="{624062EF-85DF-4171-981F-2102FF3FBC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3" authorId="499" shapeId="0" xr:uid="{E9310506-5C6F-4F19-84F8-8B771DDB39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4" authorId="500" shapeId="0" xr:uid="{628CC9DC-29F9-4FEF-8BE8-A1CE218D308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5" authorId="501" shapeId="0" xr:uid="{24ADA5D4-17C8-4200-990A-D11C5EB130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6" authorId="502" shapeId="0" xr:uid="{006897A0-F35A-4573-880E-37214C055D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7" authorId="503" shapeId="0" xr:uid="{F68F96EF-910E-420E-8492-2C0DE6227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8" authorId="504" shapeId="0" xr:uid="{72D957CE-8B94-408B-9773-D3DCB5CE46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09" authorId="505" shapeId="0" xr:uid="{D7967254-F12E-4F96-AA56-F8ACC65607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0" authorId="506" shapeId="0" xr:uid="{1EC1EDBD-FBA2-4060-962F-3A10E2FF6E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1" authorId="507" shapeId="0" xr:uid="{C2F793F7-C3AF-47B4-B04B-5CD07C7FD8E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2" authorId="508" shapeId="0" xr:uid="{FEDB8A04-4037-460D-847A-FE543B1F33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3" authorId="509" shapeId="0" xr:uid="{0D45BD09-C15E-4BDD-AF76-A06CAF3FB11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4" authorId="510" shapeId="0" xr:uid="{D5005E45-9F16-49B0-8857-BCC691B3B3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5" authorId="511" shapeId="0" xr:uid="{A31CFB8C-FA1C-4066-A42E-EFC2D13A2E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6" authorId="512" shapeId="0" xr:uid="{1FEEAEBE-3619-4927-B1AB-255698155F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7" authorId="513" shapeId="0" xr:uid="{B6EE3C05-784C-4C46-B8B6-A6252012F9C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8" authorId="514" shapeId="0" xr:uid="{270D48DC-4A16-4B48-ACDC-1AB0F4FDFFC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19" authorId="515" shapeId="0" xr:uid="{378B9622-2261-40FA-AA51-63889D41C70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0" authorId="516" shapeId="0" xr:uid="{0E9B0097-8DE2-4D0A-A8A2-5BF18CB951F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1" authorId="517" shapeId="0" xr:uid="{B687BE19-409D-4042-A3B4-EAA8D7D50FD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2" authorId="518" shapeId="0" xr:uid="{225CFB2A-B9D6-4F85-9F66-0B1B6E02A4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3" authorId="519" shapeId="0" xr:uid="{4A75D5CC-EB79-4AC4-BFC4-17996B33BB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4" authorId="520" shapeId="0" xr:uid="{D042C270-D08A-4534-AA36-8C808AEB650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5" authorId="521" shapeId="0" xr:uid="{C712E8C1-4924-41FD-8617-3C36B176F8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6" authorId="522" shapeId="0" xr:uid="{FC17997E-0EA6-4C45-9424-BB60F0A3EDB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7" authorId="523" shapeId="0" xr:uid="{DE0B7C70-F23A-4FB0-B688-DCBF5C55E0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8" authorId="524" shapeId="0" xr:uid="{3862D13B-7E81-4D92-BF40-9E19E19E08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29" authorId="525" shapeId="0" xr:uid="{A27934D3-ECBC-4D42-877C-D1DDC883AD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0" authorId="526" shapeId="0" xr:uid="{2862F17F-A07F-4A6A-A9FA-2DEDA562D90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1" authorId="527" shapeId="0" xr:uid="{D6C771F0-2F0A-4466-BAF9-BE3017D82DB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2" authorId="528" shapeId="0" xr:uid="{9F3B6CFC-4A89-42CA-9101-270539AB48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3" authorId="529" shapeId="0" xr:uid="{9190A14F-7F7F-4811-B227-43598E704E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4" authorId="530" shapeId="0" xr:uid="{ABED87DC-1EFE-4C7A-BA82-79A28914B61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5" authorId="531" shapeId="0" xr:uid="{0588B2DD-E00E-4F96-9FB0-9D1555AB82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6" authorId="532" shapeId="0" xr:uid="{77E4542C-71BA-4374-A803-D169D84388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7" authorId="533" shapeId="0" xr:uid="{3B52B3CD-C87B-49DF-8EE8-C3B2501118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8" authorId="534" shapeId="0" xr:uid="{21148031-E9C9-4988-B2BC-3D418C12DC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39" authorId="535" shapeId="0" xr:uid="{DA17D48B-9B9E-4FE9-BBB8-0FDE0E99191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0" authorId="536" shapeId="0" xr:uid="{25A6131B-03A2-444A-9786-2DF66032867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1" authorId="537" shapeId="0" xr:uid="{6A590AC3-6E4C-4426-BBB8-D6CAF6E674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2" authorId="538" shapeId="0" xr:uid="{49227AF1-7F15-4AB7-A6F0-BAA9EA2B86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3" authorId="539" shapeId="0" xr:uid="{1147598F-1F5F-4522-A2B3-9DCC4B23540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4" authorId="540" shapeId="0" xr:uid="{A693EA07-5B27-42C5-9FE3-956FAD71BD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5" authorId="541" shapeId="0" xr:uid="{FEC30925-C2BB-4894-9B7E-8797F36174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6" authorId="542" shapeId="0" xr:uid="{7B658F2D-4C5B-4323-9298-2606B12184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7" authorId="543" shapeId="0" xr:uid="{1443DBAD-5BED-40ED-98E7-59F700FE6A5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8" authorId="544" shapeId="0" xr:uid="{91B4C5B6-0CDB-4438-B3CC-C5771630463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49" authorId="545" shapeId="0" xr:uid="{E8D44A0D-69DF-4F5D-AC21-D337CA91D01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0" authorId="546" shapeId="0" xr:uid="{38BD7328-883D-4DD0-A694-0585666182F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1" authorId="547" shapeId="0" xr:uid="{037C38F4-7DFB-4544-8DD1-9DFD086504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2" authorId="548" shapeId="0" xr:uid="{84B16A0E-A12D-44CE-B124-C630371662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3" authorId="549" shapeId="0" xr:uid="{00205EF5-5013-48EE-82AE-E8B0BFFB8B4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4" authorId="550" shapeId="0" xr:uid="{07D6E727-7C3B-4687-8154-2868BE39FA5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5" authorId="551" shapeId="0" xr:uid="{EFB32456-4E40-4C3B-8D2C-5E1EC7187B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6" authorId="552" shapeId="0" xr:uid="{E0944324-985A-4EFD-A9C2-108FEBE7381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7" authorId="553" shapeId="0" xr:uid="{93F0351F-33B7-4BCD-8406-B6E63261C4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8" authorId="554" shapeId="0" xr:uid="{B22EBA25-854D-4076-B5B3-A32D7E10C8E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59" authorId="555" shapeId="0" xr:uid="{7570C008-B4A7-409F-99F6-560D0AA08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0" authorId="556" shapeId="0" xr:uid="{C0A2F2D2-9200-4843-AF26-DC42851327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1" authorId="557" shapeId="0" xr:uid="{9B50323B-0F9C-4E35-B446-ACF5926BB5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2" authorId="558" shapeId="0" xr:uid="{DCB65303-1D3D-4DA2-9446-209399B1A0D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3" authorId="559" shapeId="0" xr:uid="{F546587E-35C7-4839-B2C8-1EE6DDFE9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4" authorId="560" shapeId="0" xr:uid="{9E5E23B1-E45A-41B6-AB35-EEF5D0D439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5" authorId="561" shapeId="0" xr:uid="{ADB05DD6-EDC7-4117-8B19-1FFC2C25A8F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6" authorId="562" shapeId="0" xr:uid="{A3EA4DC1-D08E-4B63-A884-0DFB0BD112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7" authorId="563" shapeId="0" xr:uid="{F9848636-0839-411D-9B01-D6D764054B3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8" authorId="564" shapeId="0" xr:uid="{D4113DA1-9EC5-4BBC-B5CF-362F6CDB4F6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69" authorId="565" shapeId="0" xr:uid="{501AC94B-7297-425D-B3C9-BCBB96FDD55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0" authorId="566" shapeId="0" xr:uid="{2FD60567-18FB-4A8C-9B49-FA1CE5801D6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1" authorId="567" shapeId="0" xr:uid="{1F9D2BBB-05E6-4878-9A3F-CCCEC12F3F5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2" authorId="568" shapeId="0" xr:uid="{2EC93637-683E-4A26-897F-EC03EB33742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3" authorId="569" shapeId="0" xr:uid="{1B26BD84-9666-4474-ADDC-B4DD7ED094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4" authorId="570" shapeId="0" xr:uid="{5CB5ABB6-EF7A-47F6-9B6B-E556D5DF51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5" authorId="571" shapeId="0" xr:uid="{94DB828E-67E6-414A-BA88-80D6E78A96E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6" authorId="572" shapeId="0" xr:uid="{EB45E217-052C-4756-9EEC-B7748141BD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7" authorId="573" shapeId="0" xr:uid="{993750AB-6BCB-47C6-83A1-4170209D5D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8" authorId="574" shapeId="0" xr:uid="{F63F5B48-F0E8-437E-9B46-0E13ADF9435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79" authorId="575" shapeId="0" xr:uid="{8527667F-4E69-4F6F-ADD7-B415624732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0" authorId="576" shapeId="0" xr:uid="{EC8CFE7C-7CC2-45C6-86D4-28DEFED026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1" authorId="577" shapeId="0" xr:uid="{89BACF86-1E25-41DF-A83B-B7490B97CB3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2" authorId="578" shapeId="0" xr:uid="{CBF6010A-376E-435E-89C2-27EE07F7C84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3" authorId="579" shapeId="0" xr:uid="{0AA5A7AA-4ECA-43BD-B4DD-6BEEB886934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4" authorId="580" shapeId="0" xr:uid="{9C99ADAA-A209-4310-A629-6CB3788DB95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5" authorId="581" shapeId="0" xr:uid="{6FDFC906-EE29-47ED-AA16-D465600B06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6" authorId="582" shapeId="0" xr:uid="{4B02A96B-639E-4D78-A183-462E232346C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7" authorId="583" shapeId="0" xr:uid="{04CA5AB9-1007-403F-84AC-9D1BF6028B8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8" authorId="584" shapeId="0" xr:uid="{B9675529-ED52-4231-9B5D-B07A24A0267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89" authorId="585" shapeId="0" xr:uid="{D5803A8F-610F-42B4-8581-07CA721D5DB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0" authorId="586" shapeId="0" xr:uid="{9FB67E3A-DBBC-4042-86CF-5CAD38E0234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1" authorId="587" shapeId="0" xr:uid="{6EB152BA-9B3B-4117-AB0D-F8E8A3A07DC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2" authorId="588" shapeId="0" xr:uid="{328B7534-9B23-4AB8-B387-AC6514B1186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3" authorId="589" shapeId="0" xr:uid="{AE7CD37C-0C5D-467C-A204-180B9489C58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4" authorId="590" shapeId="0" xr:uid="{F403C9AC-FF57-4EBC-B410-33537BE4E63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5" authorId="591" shapeId="0" xr:uid="{99FFCFFB-231F-4BDC-A98A-63E87D34F1C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6" authorId="592" shapeId="0" xr:uid="{00602682-876E-41DE-B6FB-80EEE93DF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7" authorId="593" shapeId="0" xr:uid="{1211E813-11B5-4E47-A64A-B131C6BCE62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8" authorId="594" shapeId="0" xr:uid="{231AE78A-41DE-48FC-B758-004883B0C8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599" authorId="595" shapeId="0" xr:uid="{E6A5FBDD-73BE-4587-85C4-2D32F22FBC3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0" authorId="596" shapeId="0" xr:uid="{26AE8301-502E-4FD0-8FD3-48C16EB55E5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1" authorId="597" shapeId="0" xr:uid="{D407C369-D80E-4C99-8899-A4EA4A29372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2" authorId="598" shapeId="0" xr:uid="{6E23DCC8-1701-4D0C-97B5-12D0948470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3" authorId="599" shapeId="0" xr:uid="{E22AD12B-C54B-41CA-A9BF-D44DEBF6E54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4" authorId="600" shapeId="0" xr:uid="{8346A0A2-141E-4F20-99D5-20947E1736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5" authorId="601" shapeId="0" xr:uid="{91CB4DD3-A1C5-4E3C-B8A2-27C2E9C69E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6" authorId="602" shapeId="0" xr:uid="{856FF800-8F1E-4442-91FB-18EA8630F0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7" authorId="603" shapeId="0" xr:uid="{B26DAB20-CEE5-4F63-90F2-DA68DA0025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8" authorId="604" shapeId="0" xr:uid="{792E0DA8-D5E3-4145-902D-74DBF21C3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09" authorId="605" shapeId="0" xr:uid="{B3285594-54BC-429E-9FAD-A758CBB5522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0" authorId="606" shapeId="0" xr:uid="{BB1903A6-F3D4-4C15-B5C9-8936AF4E32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1" authorId="607" shapeId="0" xr:uid="{B1FBDE70-16E4-463C-A5BF-C931BDB5F5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2" authorId="608" shapeId="0" xr:uid="{AB3D5FD5-9E3E-4C19-8EC8-0DDB3A41CC7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3" authorId="609" shapeId="0" xr:uid="{36B31F88-530F-4207-8BDF-32BA7331368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4" authorId="610" shapeId="0" xr:uid="{3F14FFD1-E212-4BFF-B536-A28CC7A0E44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5" authorId="611" shapeId="0" xr:uid="{3592AA63-3C7B-4F5D-A36B-BC296BBCBF3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6" authorId="612" shapeId="0" xr:uid="{F5E5094B-0305-4C78-A478-5C24636777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7" authorId="613" shapeId="0" xr:uid="{0A38CC41-4BE2-4E28-BB47-70B6442B5AF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8" authorId="614" shapeId="0" xr:uid="{6D5B9B4E-0DAB-46CD-BCB8-43268E18F1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19" authorId="615" shapeId="0" xr:uid="{6244D19E-B810-4D35-ACFC-FC8EAA0C2A2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0" authorId="616" shapeId="0" xr:uid="{441D84FD-450C-4966-AB69-EB571AF022F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1" authorId="617" shapeId="0" xr:uid="{A8A8D5EC-0C26-4132-A666-6B493D1A83F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2" authorId="618" shapeId="0" xr:uid="{90C940AF-B958-452F-B622-E93B47F7979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3" authorId="619" shapeId="0" xr:uid="{4B214780-F4FC-41C5-AD52-53FF3F34808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4" authorId="620" shapeId="0" xr:uid="{7251DF41-E3DB-4B35-ABFE-E309D033B26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5" authorId="621" shapeId="0" xr:uid="{F043645F-3746-453F-A95E-8678E696639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6" authorId="622" shapeId="0" xr:uid="{7A7BDBED-A692-45AA-B10A-47F6B7C8CC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7" authorId="623" shapeId="0" xr:uid="{5A9A900D-E270-4407-87AF-15494F4CF2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8" authorId="624" shapeId="0" xr:uid="{11041E54-2C6A-4B77-954E-76C72740448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29" authorId="625" shapeId="0" xr:uid="{9309A0FB-FC63-4C2C-B466-38ECEF607E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0" authorId="626" shapeId="0" xr:uid="{A5190C1A-5497-4BCA-9059-F5944B5D50C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1" authorId="627" shapeId="0" xr:uid="{990818E3-C8EE-4F2E-89FD-99DFBF0E612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2" authorId="628" shapeId="0" xr:uid="{21366893-20AA-4042-A557-5EA88742E7A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3" authorId="629" shapeId="0" xr:uid="{4C2A88A3-7D77-4E68-B1FC-E785B87A18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4" authorId="630" shapeId="0" xr:uid="{B2445371-F618-446E-893C-E1BFE3BFB74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5" authorId="631" shapeId="0" xr:uid="{D22209CC-5D8B-4014-B51E-5B706A074F2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6" authorId="632" shapeId="0" xr:uid="{6E027EFE-A0FD-42BE-A13F-D131076FC37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7" authorId="633" shapeId="0" xr:uid="{D57E491C-EFCC-41CC-8C33-B5AEF6C74CB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8" authorId="634" shapeId="0" xr:uid="{1BAAC7D0-9833-4203-9206-1AD244EFF5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39" authorId="635" shapeId="0" xr:uid="{340014AB-86AC-42C8-B6E4-1CAE610ACA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0" authorId="636" shapeId="0" xr:uid="{692060C6-5F50-42BD-B9E6-26ECA8C8968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1" authorId="637" shapeId="0" xr:uid="{7D0E20FC-C722-4EBC-9648-3EF27991DE0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2" authorId="638" shapeId="0" xr:uid="{EB075254-FA10-413A-AE3F-8A19BE6F5AC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3" authorId="639" shapeId="0" xr:uid="{FFAAACE9-61FF-4B1A-936B-F8B606664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4" authorId="640" shapeId="0" xr:uid="{F09E14EB-F2E5-4F9E-BF53-61654043D8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5" authorId="641" shapeId="0" xr:uid="{4C83482F-6FDD-434B-BDB8-7649ED55635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6" authorId="642" shapeId="0" xr:uid="{E7FE8FE5-9A46-4F84-998A-D469B010326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7" authorId="643" shapeId="0" xr:uid="{8E86FE60-8ECB-42F8-9FEE-520C5BB1F19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8" authorId="644" shapeId="0" xr:uid="{514A6CD7-FE7D-49CB-B304-879D2F9710C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49" authorId="645" shapeId="0" xr:uid="{A583AF96-49A1-4CCA-A740-F8ECE64F4FD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0" authorId="646" shapeId="0" xr:uid="{1B97CFD7-D2EC-46F3-96C5-F1D52161A37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1" authorId="647" shapeId="0" xr:uid="{5ED79EF3-1076-4760-AAC4-75447B4787C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2" authorId="648" shapeId="0" xr:uid="{FFA82EA6-D371-4383-A3C0-5AEA666CC3F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3" authorId="649" shapeId="0" xr:uid="{2D0A4D9B-A344-4C24-9BD4-00DE3DA5627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4" authorId="650" shapeId="0" xr:uid="{3B74E370-0FA7-4E61-98CF-21BFD6F081B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5" authorId="651" shapeId="0" xr:uid="{BB30DED7-04E7-4DED-9B56-5377A34D908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6" authorId="652" shapeId="0" xr:uid="{B9462A29-74BE-4404-B913-12A44A33884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  <comment ref="D657" authorId="653" shapeId="0" xr:uid="{5F3B8FAE-EF97-44F9-B332-E57F9342A61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Formula!
 Não alterar</t>
      </text>
    </comment>
  </commentList>
</comments>
</file>

<file path=xl/sharedStrings.xml><?xml version="1.0" encoding="utf-8"?>
<sst xmlns="http://schemas.openxmlformats.org/spreadsheetml/2006/main" count="6790" uniqueCount="1473">
  <si>
    <t>EDT</t>
  </si>
  <si>
    <t>ATIVIDADES</t>
  </si>
  <si>
    <t>1.3.1.4.3</t>
  </si>
  <si>
    <t>LOCAÇÃO TANQUE POLIDOR</t>
  </si>
  <si>
    <t>DEMOLIÇÃO PISO DO TANQUE POLIDOR</t>
  </si>
  <si>
    <t>1.3.1.4.7</t>
  </si>
  <si>
    <t>ARMAÇÃO TANQUE POLIDOR</t>
  </si>
  <si>
    <t>1.3.1.4.4</t>
  </si>
  <si>
    <t>ESCAVAÇÃO TANQUE POLIDOR</t>
  </si>
  <si>
    <t>1.3.1.4.6</t>
  </si>
  <si>
    <t>CONFECÇÃO DE FORMA</t>
  </si>
  <si>
    <t>1.3.1.4.9</t>
  </si>
  <si>
    <t>CONCRETAGEM TANQUE POLIDOR</t>
  </si>
  <si>
    <t>1.3.1.4.10</t>
  </si>
  <si>
    <t>PERIODO DE CURA TANQUE POLIDOR</t>
  </si>
  <si>
    <t>1.3.2.2.1</t>
  </si>
  <si>
    <t>LOCAÇÃO  BASE DO TRASNFORMADO ÁREA 56</t>
  </si>
  <si>
    <t>1.3.2.2.2</t>
  </si>
  <si>
    <t>ESCAVAÇÃO TANQUE DO TRSNDFORMADOR</t>
  </si>
  <si>
    <t>1.3.2.2.7</t>
  </si>
  <si>
    <t>CORTE E DOBRA ARMAÇÃO FERRAGE, BASE DO TRANSFORMADOR</t>
  </si>
  <si>
    <t>1.3.2.2.6</t>
  </si>
  <si>
    <t>1.3.2.2.9</t>
  </si>
  <si>
    <t xml:space="preserve">CONCRETAGEM  DO TRNSFORMADOR </t>
  </si>
  <si>
    <t>1.3.2.2.11</t>
  </si>
  <si>
    <t>PERIODO DE CURA BASE DO TRANSFORMADOR</t>
  </si>
  <si>
    <t>1.3.1.1.3.2.1</t>
  </si>
  <si>
    <t>TRNSPORTE PEÇAS PRÉ MOLDADAS PILAR 02</t>
  </si>
  <si>
    <t>1.3.1.1.3.3.2</t>
  </si>
  <si>
    <t>TRNSPORTE PEÇAS PRÉ MOLDADAS PILAR 01</t>
  </si>
  <si>
    <t>1.3.1.1.3.4.2</t>
  </si>
  <si>
    <t>TRNSPORTE PEÇAS PRÉ MOLDADAS PILAR 04</t>
  </si>
  <si>
    <t>1.3.1.1.3.5.2</t>
  </si>
  <si>
    <t>TRNSPORTE PEÇAS PRÉ MOLDADAS PILAR 03</t>
  </si>
  <si>
    <t>1.3.1.1.3.6.2</t>
  </si>
  <si>
    <t>TRNSPORTE PEÇAS PRÉ MOLDADAS PILAR 05</t>
  </si>
  <si>
    <t>1.3.1.1.3.7.2</t>
  </si>
  <si>
    <t>TRNSPORTE PEÇAS PRÉ MOLDADAS PILAR 07</t>
  </si>
  <si>
    <t>1.3.1.1.3.8.2</t>
  </si>
  <si>
    <t>TRNSPORTE PEÇAS PRÉ MOLDADAS PILAR 06</t>
  </si>
  <si>
    <t>1.3.1.1.3.9.2</t>
  </si>
  <si>
    <t>TRNSPORTE PEÇAS PRÉ MOLDADAS PILAR 08</t>
  </si>
  <si>
    <t>1.3.1.1.4.1</t>
  </si>
  <si>
    <t>TRANSPORTE DAS VIGAS NIVEL 5.00H -  9.78H</t>
  </si>
  <si>
    <t>1.3.1.1.4.3.1</t>
  </si>
  <si>
    <t>IÇAMENTO VIGAS NIVEL 5.00h</t>
  </si>
  <si>
    <t>1.3.1.1.4.3.2</t>
  </si>
  <si>
    <t>IÇAMENTO VIGAS NIVEL 9.78h</t>
  </si>
  <si>
    <t>1.3.1.2.2</t>
  </si>
  <si>
    <t>CONCRETAGEM VIGAS NIVEL 5:00h -9.78h - 15.00H PRÉDIO E</t>
  </si>
  <si>
    <t>1.3.1.2.2.1</t>
  </si>
  <si>
    <t>CONCRETAGEM PILAR 01 - 03 PRÉDIO E</t>
  </si>
  <si>
    <t>PROGRAMADO</t>
  </si>
  <si>
    <t>CONCLUÍDO</t>
  </si>
  <si>
    <t>REPROGRAMADO</t>
  </si>
  <si>
    <t>SEM02</t>
  </si>
  <si>
    <t>SEM03</t>
  </si>
  <si>
    <t>SEM04</t>
  </si>
  <si>
    <t>SEM05</t>
  </si>
  <si>
    <t>DOM</t>
  </si>
  <si>
    <t>SEG</t>
  </si>
  <si>
    <t>TER</t>
  </si>
  <si>
    <t>QUA</t>
  </si>
  <si>
    <t>QUI</t>
  </si>
  <si>
    <t>SEX</t>
  </si>
  <si>
    <t>SÁB</t>
  </si>
  <si>
    <t xml:space="preserve">SISTEMA </t>
  </si>
  <si>
    <t>DISCIPLINA</t>
  </si>
  <si>
    <t>Local da tarefa</t>
  </si>
  <si>
    <t>ÁREA</t>
  </si>
  <si>
    <t>EIXO</t>
  </si>
  <si>
    <t>Atividade</t>
  </si>
  <si>
    <t>Desenho</t>
  </si>
  <si>
    <t>FRENTE SERVIÇO</t>
  </si>
  <si>
    <t>RECURSO NECESSÁRIO</t>
  </si>
  <si>
    <t>QTD.</t>
  </si>
  <si>
    <t>UNID.</t>
  </si>
  <si>
    <t>%  CONCLUIDO ACUM.</t>
  </si>
  <si>
    <t>% AVANÇO PROGR.</t>
  </si>
  <si>
    <t>OBS.:</t>
  </si>
  <si>
    <t>1.4.2</t>
  </si>
  <si>
    <t xml:space="preserve">   (PO) Sistema de Polimento e tanque de condensado</t>
  </si>
  <si>
    <t>MECANICA</t>
  </si>
  <si>
    <t>Tubulações</t>
  </si>
  <si>
    <t>Eixo B e C</t>
  </si>
  <si>
    <t xml:space="preserve">Ajuste e Soldagem da linha 6"-S3-14E-5322-H </t>
  </si>
  <si>
    <t>D3-2900-14-T-1187</t>
  </si>
  <si>
    <t>FRANCIVALDO/ THIAGO</t>
  </si>
  <si>
    <t>Relocação de mão de obra para montagem da linha 5328</t>
  </si>
  <si>
    <t>LADO NORTE</t>
  </si>
  <si>
    <t>Montagem da linha 6"-S3-14E-5328-H</t>
  </si>
  <si>
    <t>D3-2900-14-T-1189</t>
  </si>
  <si>
    <t>m</t>
  </si>
  <si>
    <t>Equipe relocada para Montagem e soldagem do teto do tanque</t>
  </si>
  <si>
    <t>LADO OESTE</t>
  </si>
  <si>
    <t>FRANCIVALDO/THIAGO</t>
  </si>
  <si>
    <t>GUINDASTE 55 ton</t>
  </si>
  <si>
    <t>Alinhamento e montagem de suportes  linha 3"-S3-14E-5324-H</t>
  </si>
  <si>
    <t>D3-2900-14-T-1188</t>
  </si>
  <si>
    <t>BOLA DE FOGO/THIAGO</t>
  </si>
  <si>
    <t>Montagem da linha 3"-S3-14E-5324-H</t>
  </si>
  <si>
    <t>Montagem da linha 3"-S3-14E-5330-H</t>
  </si>
  <si>
    <t>D3-2900-14-T-1190</t>
  </si>
  <si>
    <t>Montagem da linha 8"-S3-14E-5333-H</t>
  </si>
  <si>
    <t>D3-2900-14-T-1192</t>
  </si>
  <si>
    <t>Tanque Polidor</t>
  </si>
  <si>
    <t>N/A</t>
  </si>
  <si>
    <t>Montagem da Linha 6" - S1 -14E-5345-H</t>
  </si>
  <si>
    <t>D3-2900-14-T-1177</t>
  </si>
  <si>
    <t>Equipe relocada para realização do Tie In 143 &amp; 145</t>
  </si>
  <si>
    <t>Montagem da Linha 3" - S1 -14E-5347-H</t>
  </si>
  <si>
    <t>D3-2900-14-T-1179</t>
  </si>
  <si>
    <t>Montagem da Linha 3" - W2 -14E-5353</t>
  </si>
  <si>
    <t>D3-2900-14-T-1185</t>
  </si>
  <si>
    <t>Montagem da Linha 3"-S1-14E-5346-H</t>
  </si>
  <si>
    <t>D3-2900-14-T-1178</t>
  </si>
  <si>
    <t>1.4.3</t>
  </si>
  <si>
    <t xml:space="preserve">   (VP) Sistema de vapor </t>
  </si>
  <si>
    <t xml:space="preserve">Reforço do pipe rack </t>
  </si>
  <si>
    <t>46 AO 64</t>
  </si>
  <si>
    <t>Montagem e Soldagem dos Suportes</t>
  </si>
  <si>
    <t>pç</t>
  </si>
  <si>
    <t>64 AO 58</t>
  </si>
  <si>
    <t>Montagem da linha 20"-S3-14E-5313-H</t>
  </si>
  <si>
    <t>D3-2900-14-T-1217</t>
  </si>
  <si>
    <t>ANDAIME</t>
  </si>
  <si>
    <t>Montagem de andaime para lançamento de tubulação e soldagem</t>
  </si>
  <si>
    <t>OSVALDO</t>
  </si>
  <si>
    <t xml:space="preserve">   (CO) Sistema de Controle, retorno e transferência de condensado</t>
  </si>
  <si>
    <t>LADO LESTE/OESTE</t>
  </si>
  <si>
    <t>Montagem de Andaime para linha 8"-S3-14E-5336-H / 3"-S3-14E-5310-H</t>
  </si>
  <si>
    <t>D3-2900-14-T-1195/D3-2900-14-T-3078</t>
  </si>
  <si>
    <t>ROGERIO</t>
  </si>
  <si>
    <t>SEM01</t>
  </si>
  <si>
    <t>1.4.4</t>
  </si>
  <si>
    <t>LADO LESTE/SUL</t>
  </si>
  <si>
    <t>Montagem da linha 8"-S3-14E-5336-H</t>
  </si>
  <si>
    <t>D3-2900-14-T-1195</t>
  </si>
  <si>
    <t>Montagem da linha 3"-S3-14E-5310-H</t>
  </si>
  <si>
    <t>D3-2900-14-T-3078</t>
  </si>
  <si>
    <t>Montagem de Andaime para ajuste e soldagem da linha 8"-S3-14E-5336-H / 3"-S3-14E-5310-H</t>
  </si>
  <si>
    <t>LADO LESTE</t>
  </si>
  <si>
    <t>Montagem da linha 10"- S1-14E-5385-H</t>
  </si>
  <si>
    <t>D3-2900-57-T-0001</t>
  </si>
  <si>
    <t>Eixo 5 ao 20A</t>
  </si>
  <si>
    <t>Montagem de andaime dos Suportes da linha 10"- S1-14E-5385-H</t>
  </si>
  <si>
    <t>X</t>
  </si>
  <si>
    <t>1.4.5</t>
  </si>
  <si>
    <t xml:space="preserve">   (AR) Sistema de Água de Resfriamento  </t>
  </si>
  <si>
    <t xml:space="preserve">Pipe rack_Rua N18 </t>
  </si>
  <si>
    <t>P53 A P60</t>
  </si>
  <si>
    <t>Montagem de andaime</t>
  </si>
  <si>
    <t>P58 A P55</t>
  </si>
  <si>
    <t>P47 A P52</t>
  </si>
  <si>
    <t>Montagem de andaime para linhas 6"-W6-14E-5362 / 6"-W6-14E-5363</t>
  </si>
  <si>
    <t>D3-2900-58-T-1001/D3-2900-58-T-1002</t>
  </si>
  <si>
    <t xml:space="preserve">   (RA) Sistema de Água de Resfriamento  </t>
  </si>
  <si>
    <t>Montar e soldar das linhas 6"-W6-14E-5362 / 6"-W6-14E-5363</t>
  </si>
  <si>
    <t>Pipe rack</t>
  </si>
  <si>
    <t>Eixo 44 ao 35</t>
  </si>
  <si>
    <t>E14E-2A</t>
  </si>
  <si>
    <t xml:space="preserve">Montagem de Andaime no Tanque Polidor </t>
  </si>
  <si>
    <t>Tanque de Condensado</t>
  </si>
  <si>
    <t>T14E-13A</t>
  </si>
  <si>
    <t>Montagem e Soldagem Das BV's  E bocais do Tanque</t>
  </si>
  <si>
    <t>Pré-montagem e Montagem da Plataforma de acesso ao Tanque</t>
  </si>
  <si>
    <t>Ajuste e acabamento das Soldas do tanque</t>
  </si>
  <si>
    <t>Contrato</t>
  </si>
  <si>
    <t>Descrição da tarefa</t>
  </si>
  <si>
    <t>Reprogramado</t>
  </si>
  <si>
    <t>Início</t>
  </si>
  <si>
    <t>Término</t>
  </si>
  <si>
    <t>Duração</t>
  </si>
  <si>
    <t>Fabricação dos Suportes</t>
  </si>
  <si>
    <t>Não</t>
  </si>
  <si>
    <t>Jatemento e pintura</t>
  </si>
  <si>
    <t>Sim</t>
  </si>
  <si>
    <t>Montagem e Soldagem de cantoneira do 4º Anel</t>
  </si>
  <si>
    <t>Montagem e Soldagem do Teto do Tanque</t>
  </si>
  <si>
    <t>Montagem do Tanque Polidor na base</t>
  </si>
  <si>
    <t>Montagem da Linha 3" - S1 -14E-5343-H</t>
  </si>
  <si>
    <t>Jateamento e pintura</t>
  </si>
  <si>
    <t xml:space="preserve">Montagem de andaime </t>
  </si>
  <si>
    <t>Jateamento e Pintura dos Suportes  da linha 10"- S1-14E-5385-H</t>
  </si>
  <si>
    <t>SEM06</t>
  </si>
  <si>
    <t>SEM07</t>
  </si>
  <si>
    <t>SEM08</t>
  </si>
  <si>
    <t>1.6.1.1.1.1</t>
  </si>
  <si>
    <t>Tubulação Torrre de resfriamento E-58B-3A/B/C</t>
  </si>
  <si>
    <t>Montagem de andaime linhas (6''W6-14E-5386/5387) dos tie ins 154/167/168 para o pipe rack</t>
  </si>
  <si>
    <t>1.6.1.1.2.1</t>
  </si>
  <si>
    <t>Pipe rack_Rua N18</t>
  </si>
  <si>
    <t>Montagem de andaime para Montar e soldar linhas ( 6'' W6-14E-5362/5363)</t>
  </si>
  <si>
    <t>D3-2900-58-T-1001-R3</t>
  </si>
  <si>
    <t>Solda de suportes Montar e soldar linhas ( 6'' W6-14E-5362/5363)</t>
  </si>
  <si>
    <t>GENILSON</t>
  </si>
  <si>
    <t>Montar e soldar linhas ( 6'' W6-14E-5362/5363)</t>
  </si>
  <si>
    <t>desmontagem de andaime para Montar e soldar linhas ( 6'' W6-14E-5362/5363)</t>
  </si>
  <si>
    <t>Montagem de andaime para Montar e soldar linhas (6''W6-14E-5386/5387) dos tie ins 154/167/168 para o pipe rack</t>
  </si>
  <si>
    <t>Montar e soldar linhas (6''W6-14E-5386/5387) dos tie ins 154/167/168 para o pipe rack</t>
  </si>
  <si>
    <t>Equipe relocada para rua N18, devido a liberação de andaime pra sonda de tubulaçao &amp; liberação para solda de suportes.</t>
  </si>
  <si>
    <t>Desmontar andaime usado para Montar e soldar linhas (6''W6-14E-5386/5387) dos tie ins 154/167/168 para o pipe rack</t>
  </si>
  <si>
    <t>Pipe rack_Rua E</t>
  </si>
  <si>
    <t>1.5.2.5.3
1.5.2.5.4</t>
  </si>
  <si>
    <t>(CD) Sistema de retorno e Transferência de condensado</t>
  </si>
  <si>
    <t>Sistema de condensado</t>
  </si>
  <si>
    <t>Montagem de andaime e realização de TIE IN</t>
  </si>
  <si>
    <t>GILVANDERSON</t>
  </si>
  <si>
    <t>Pipe rack_Área 14C</t>
  </si>
  <si>
    <t>Montagem de andaime para montagem soldagem linhas ( 6'' W6-14E-5362/5363)</t>
  </si>
  <si>
    <t>1.6.3.2.1.1.1.2</t>
  </si>
  <si>
    <t>(VP) Sistema de vapor de média pressão</t>
  </si>
  <si>
    <t>SISTEMA DE VAPOR</t>
  </si>
  <si>
    <t>14A</t>
  </si>
  <si>
    <t>Montar e soldar trecho de linha 20"-S3-14E-5313-H</t>
  </si>
  <si>
    <t>S3-14E-5313-H</t>
  </si>
  <si>
    <t>MARCOS DOS ANJOS</t>
  </si>
  <si>
    <t>1.6.3.2.1.1.1.1</t>
  </si>
  <si>
    <t xml:space="preserve">Montar e soldar complemento estrutural do Pipe Rack </t>
  </si>
  <si>
    <t>und</t>
  </si>
  <si>
    <t>1.6.3.2.1.4.1.1</t>
  </si>
  <si>
    <t>Montar e soldar trecho de linha 14"-S3-14E-5314-H</t>
  </si>
  <si>
    <t>S3-14E-5314-H</t>
  </si>
  <si>
    <t>Montagem de andaime para trecho do dilator montagem dilador</t>
  </si>
  <si>
    <t>Montagem de andaime ultimo trecho 28m do dilatador</t>
  </si>
  <si>
    <t>montagem de andaime para montar e soldar trecho de linha 14"-S3-14E-5314-H</t>
  </si>
  <si>
    <t>1.6.4.1.2</t>
  </si>
  <si>
    <t>Solda de suporte Linha 3-S3-14E-5330-H - Fabricação para soldar linha &amp; suportes</t>
  </si>
  <si>
    <t xml:space="preserve"> 3-S3-14E-5330-H</t>
  </si>
  <si>
    <t>1.6.4.1.3</t>
  </si>
  <si>
    <t>Solda de suporte Linha 3-S3-14E-5324-H - Fabricação para soldar linha &amp; suportes</t>
  </si>
  <si>
    <t xml:space="preserve"> 3-S3-14E-5324-H</t>
  </si>
  <si>
    <t>1.6.4.1.4</t>
  </si>
  <si>
    <t>Linha 3-S3-14E-5322-H - Fabricação para soldar linha &amp; suportes</t>
  </si>
  <si>
    <t xml:space="preserve"> 3-S3-14E-5322-H</t>
  </si>
  <si>
    <t>1.6.4.1.5</t>
  </si>
  <si>
    <t>Linha 3-S3-14E-5328-H - Fabricação para soldar linha &amp; suportes</t>
  </si>
  <si>
    <t xml:space="preserve"> 3-S3-14E-5328-H</t>
  </si>
  <si>
    <t>Montagem e adequação de andaime Linha 3-S3-14E-5330/24/22/28-H - para montar Suportes</t>
  </si>
  <si>
    <t>1.6.2.4.1</t>
  </si>
  <si>
    <t>(PO) Sistema de Polimento</t>
  </si>
  <si>
    <t>SISTEMA DE POLIMENTO</t>
  </si>
  <si>
    <t>Montar andaime para Fabricar Montar e soldar linha  5346</t>
  </si>
  <si>
    <t>3"-S1-14E-5346-H</t>
  </si>
  <si>
    <t xml:space="preserve">Fabricar Montar e soldar linha </t>
  </si>
  <si>
    <t>1.6.2.4.2</t>
  </si>
  <si>
    <t xml:space="preserve">Montar andaime para Fabricar Montar e soldar linha </t>
  </si>
  <si>
    <t>3"-S1-14E-5347-H</t>
  </si>
  <si>
    <t>1.6.2.4.3</t>
  </si>
  <si>
    <t xml:space="preserve">Montar andaime Fabricar Montar e soldar linha </t>
  </si>
  <si>
    <t xml:space="preserve"> 1.1/2"-C1-14E-5344</t>
  </si>
  <si>
    <t>1.6.2.4.4</t>
  </si>
  <si>
    <t xml:space="preserve">Montar andaime  Fabricar Montar e soldar linha </t>
  </si>
  <si>
    <t>Linha 2"-A1-14E-5352</t>
  </si>
  <si>
    <t>1.6.1.1.1.2</t>
  </si>
  <si>
    <t>Montar e soldar linhas (4''W6-14E-5364/5365/5366)  dos tie ins 147/152/153 para o pipe rack</t>
  </si>
  <si>
    <t>Linha 3-S3-14E-5330-H - Montar e soldar linha</t>
  </si>
  <si>
    <t>Reprogramado para realização do Tie in</t>
  </si>
  <si>
    <t>Linha 3-S3-14E-5324-H - Montar e soldar Linha</t>
  </si>
  <si>
    <t>Linha 3-S3-14E-5322-H - Montar e soldar linha</t>
  </si>
  <si>
    <t>Linha 3-S3-14E-5328-H - Montar Soldar linha</t>
  </si>
  <si>
    <t>GENILSON/DAVYDSON</t>
  </si>
  <si>
    <t>STATUS DAS ATIVIDADES DA SEMANA</t>
  </si>
  <si>
    <t>Programado</t>
  </si>
  <si>
    <t>Concluído</t>
  </si>
  <si>
    <t>Reprogramada, atividade não pêde ocorrer, atividade não liberada pela operação</t>
  </si>
  <si>
    <t>Atividade Reprogramada, operação não liberou o bloqueio.</t>
  </si>
  <si>
    <t>1.6.1.1.1</t>
  </si>
  <si>
    <t>Montar e soldar linhas ( 6'' W6-14E-5362/5363) - 2º trecho</t>
  </si>
  <si>
    <t>1.6.1.1.1.5</t>
  </si>
  <si>
    <t>Montar e soldar suportes - 2º trecho</t>
  </si>
  <si>
    <t>1.6.1.1.1.6</t>
  </si>
  <si>
    <t>Inspeção ENDs das soldas - 2º trecho</t>
  </si>
  <si>
    <t>Montar e soldar linhas (6''W6-14E-5386/5387) dos tie ins 154/167/168 para o pipe rack - 1º Trecho</t>
  </si>
  <si>
    <t>1.6.1.1.2.3</t>
  </si>
  <si>
    <t>1.6.1.1.2.4</t>
  </si>
  <si>
    <t>Montar e soldar linhas (4''W6-14E-5364/5365/5366) dos tie ins 147/152/153 para o pipe rack - 2º Trecho</t>
  </si>
  <si>
    <t>1.6.1.1.2.5</t>
  </si>
  <si>
    <t>Montar e soldar suportes</t>
  </si>
  <si>
    <t>Inspeção ENDs das soldas</t>
  </si>
  <si>
    <t>INSPEÇÃO</t>
  </si>
  <si>
    <t>1.6.1.1.3.4</t>
  </si>
  <si>
    <t>1.6.1.1.3.5</t>
  </si>
  <si>
    <t>Montar e soldar suportes - 2º Trecho</t>
  </si>
  <si>
    <t>Pipe rack_Rua E 19</t>
  </si>
  <si>
    <t>1.6.1.1.4.4</t>
  </si>
  <si>
    <t>1.6.1.3</t>
  </si>
  <si>
    <t>CIVIL</t>
  </si>
  <si>
    <t>Civil torre de resfriamento</t>
  </si>
  <si>
    <t>Base civil suporte PS1-2900-58-0707</t>
  </si>
  <si>
    <t>1.6.3.1.1.4</t>
  </si>
  <si>
    <t>Montar e soldar linha 2º trecho (Linha 3-S3-14E-5330-H)</t>
  </si>
  <si>
    <t>Montar suportes 2º trecho ((Linha 3-S3-14E-5330-H))</t>
  </si>
  <si>
    <t>1.6.3.1.1.5</t>
  </si>
  <si>
    <t>1.6.3.1.1.6</t>
  </si>
  <si>
    <t>1.6.3.1.1.7</t>
  </si>
  <si>
    <t>Inspeção ENDs das soldas 2º trecho (Linha 3-S3-14E-5330-H)</t>
  </si>
  <si>
    <t>Teste hidrostático (Linha 3-S3-14E-5330-H)</t>
  </si>
  <si>
    <t>1.6.3.1.2.3</t>
  </si>
  <si>
    <t>1.6.3.1.2.4</t>
  </si>
  <si>
    <t>1.6.3.1.2.5</t>
  </si>
  <si>
    <t>Montar e soldar linha 2º trecho Linha 3"-S3-14E-5324-H</t>
  </si>
  <si>
    <t>Montar suportes 2º trecho
Linha 3"-S3-14E-5324-H</t>
  </si>
  <si>
    <t>Inspeção ENDs das soldas 
Linha 3"-S3-14E-5324-H</t>
  </si>
  <si>
    <t>1.6.4.2.1.1.1.1</t>
  </si>
  <si>
    <t>Montar e soldar complemento estrutural do Pipe Rack
Linha 20"-S3-14E-5313-H</t>
  </si>
  <si>
    <t>1.6.4.2.1.1.1.2</t>
  </si>
  <si>
    <t>Pipe rack_Rua N18 entre as áreas 4A e 4B</t>
  </si>
  <si>
    <t>1.6.4.2.1.4.1.4</t>
  </si>
  <si>
    <t>Montar e soldar trecho de linha 14"-S3-14E-5314-H 2º trecho</t>
  </si>
  <si>
    <t>Montagem de andaime Linha 20"-S3-14E-5313-H</t>
  </si>
  <si>
    <t>Montagem de andaime
Linha 14"-S3-14E-5314-H</t>
  </si>
  <si>
    <t>1.6.4.2.1.4.1</t>
  </si>
  <si>
    <t>1.6.4.2.1.1</t>
  </si>
  <si>
    <t>Montagem de andaime
Linha 3-S3-14E-5330-H</t>
  </si>
  <si>
    <t>1.6.3.1.1</t>
  </si>
  <si>
    <t>1.6.3.1.2</t>
  </si>
  <si>
    <t>Montagem de andaime
Linha 3"-S3-14E-5324-H</t>
  </si>
  <si>
    <t>1.6.3.1.3</t>
  </si>
  <si>
    <t>Montagem de andaime
Linha 6"-S3-14E-5322-H</t>
  </si>
  <si>
    <t>Montagem de andaime
Linha 6"-S3-14E-5328-H</t>
  </si>
  <si>
    <t>1.6.3.1.4</t>
  </si>
  <si>
    <t>Montagem de andaime 14C - Tubulação de 6''</t>
  </si>
  <si>
    <t>Montagem de andaime Rua E19 (Dilatador/14C) - Tubulação de 6''</t>
  </si>
  <si>
    <t>Montagem de andaime Rua E19 (Dilatador) - Tubulação de 6'''</t>
  </si>
  <si>
    <t>Rua E19</t>
  </si>
  <si>
    <t>14C</t>
  </si>
  <si>
    <t>Inspeção ENDs das soldas - 2º Trecho</t>
  </si>
  <si>
    <t>1.6.1.1.4.5</t>
  </si>
  <si>
    <t>1.6.1.1.4.6</t>
  </si>
  <si>
    <t>1.6.2.5.2</t>
  </si>
  <si>
    <t>Solda de reforço estruturarl ( 05 peças )</t>
  </si>
  <si>
    <t>1.6.3.1.1.8</t>
  </si>
  <si>
    <t>Isolamento térmico</t>
  </si>
  <si>
    <t>1.6.3.1.2.6</t>
  </si>
  <si>
    <t>Teste hidrostático</t>
  </si>
  <si>
    <t>1.6.3.1.3.2</t>
  </si>
  <si>
    <t>1.6.3.1.3.3</t>
  </si>
  <si>
    <t>1.6.3.1.7</t>
  </si>
  <si>
    <t>Linha 3"-S3-14E-5310/5327 -H
Trecho área 14A
Montar suportes</t>
  </si>
  <si>
    <t>Linha 3"-S3-14E-5310/5327 -H
Trecho área 14A
Inspeção ENDs das soldas</t>
  </si>
  <si>
    <t>1.6.3.1.7.1.3</t>
  </si>
  <si>
    <t>Montagem de andaime para e soldar linhas ( 6'' W6-14E-5362/5363) - 2º trecho</t>
  </si>
  <si>
    <t>SEM09</t>
  </si>
  <si>
    <t>SEM10</t>
  </si>
  <si>
    <t>,</t>
  </si>
  <si>
    <t>Equipe de andaime relocada para montagem do andaime do Dilatador tubulação de 20'', atraso de 1 dia no início da atividade;
Pausa na atividade 23/02, devido a montagem de andaime para realização de tie in</t>
  </si>
  <si>
    <t>Atividade não iniciou 22/02/2024 devido à não conclusão do pois equipe foi relocada para o dilatador 1 dia</t>
  </si>
  <si>
    <t>atividade não realizada por falta de guindaste</t>
  </si>
  <si>
    <t>atividade não realizada por falta de bloqueio da via/guindaste</t>
  </si>
  <si>
    <t>Aguardando material Socolete</t>
  </si>
  <si>
    <t>Rua E &amp; Torre de resfriamento</t>
  </si>
  <si>
    <t>Desmontagem de andaime</t>
  </si>
  <si>
    <t>1.6.1.1.5.1</t>
  </si>
  <si>
    <t>Pipe 
rack_14C</t>
  </si>
  <si>
    <t>1.6.1.2.1.4.1</t>
  </si>
  <si>
    <t>Tie Ins (154, 167.168)</t>
  </si>
  <si>
    <t>(CD) Sistema de Polimento</t>
  </si>
  <si>
    <t>Montar e soldar linha 2º trecho
Linha 6"-S3-14E-5322-H</t>
  </si>
  <si>
    <t>Montar suportes
Linha 6"-S3-14E-5322-H</t>
  </si>
  <si>
    <t>1.6.3.1.3.4</t>
  </si>
  <si>
    <t>Inspeção ENDs das soldas
Linha 6"-S3-14E-5322-H</t>
  </si>
  <si>
    <t>1.6.3.1.4.2</t>
  </si>
  <si>
    <t>Montar e soldar linha 2º trecho
Linha 6"-S3-14E-5328-H</t>
  </si>
  <si>
    <t>1.6.3.1.7.2.1</t>
  </si>
  <si>
    <t>1.6.3.1.13.1</t>
  </si>
  <si>
    <t>Montar e soldar linha
Linha 8'' -S3-14E-5355/5356/5357-H</t>
  </si>
  <si>
    <t>Montar e soldar linha
Linha 3"-S3-14E-5310/5327 -H - Trecho das caldeiras</t>
  </si>
  <si>
    <t>Montagem de Tie Ins (154, 167,168)</t>
  </si>
  <si>
    <t>Montagem de andaime para solda de PIPE rack</t>
  </si>
  <si>
    <t>Necessidade de guindaste</t>
  </si>
  <si>
    <t>Necessidade do bloqueio da Rua para realização de atividade.</t>
  </si>
  <si>
    <t>BACKLOG DE OPORTUNIDADE</t>
  </si>
  <si>
    <t>1.6.3.1.7.2.5</t>
  </si>
  <si>
    <t>Fabricação de linha 8'' 5333</t>
  </si>
  <si>
    <t>Backlog de Oportunidade</t>
  </si>
  <si>
    <t xml:space="preserve">Montagem de andaime
Linha 14"-S3-14E-5314-H 
Linha 20'' </t>
  </si>
  <si>
    <t>Relização de tie In 168; equipe relocada para solda de dilatador; e Solda das curvas da Rua E com a rua N18</t>
  </si>
  <si>
    <t>Atividade não inicio devido a realização do Tie In 124</t>
  </si>
  <si>
    <t>Equipe relocada para atividade do linha 5335</t>
  </si>
  <si>
    <t>ABSENTEÍSMO</t>
  </si>
  <si>
    <t>Por motivo de absenteísmo de andaime atividade reprogramada - Equipe relocada para atividade do linha 5335</t>
  </si>
  <si>
    <t>Equipe relocada para montagem de andaime para Tie In 159</t>
  </si>
  <si>
    <t>1.6.1.1.5.2</t>
  </si>
  <si>
    <t>1.6.1.1.5.3</t>
  </si>
  <si>
    <t>SEM11</t>
  </si>
  <si>
    <t>SEM12</t>
  </si>
  <si>
    <t>1.6.1.2.1</t>
  </si>
  <si>
    <t>Torre de resfriamento E-58B-3A/B/C</t>
  </si>
  <si>
    <t>Tie in 154;Tie in 167</t>
  </si>
  <si>
    <t>Montagem de andaime para para linhas 6'' W6-14E-5362/5363)</t>
  </si>
  <si>
    <t>1.6.4.2.1.1.2.1</t>
  </si>
  <si>
    <t>Pipe rack_Rua N18 até a área 4A</t>
  </si>
  <si>
    <t>"Montar e soldar trecho de linha 20""-S3-14E-5313-H"</t>
  </si>
  <si>
    <t>Equipe relocada para atividade com guindaste na tubulação de 20', Rua N18</t>
  </si>
  <si>
    <t>1.6.4.2.1.1.3.1</t>
  </si>
  <si>
    <t>Montar e soldar suportes sob pipe rack</t>
  </si>
  <si>
    <t>Pipe rack_Rua N33</t>
  </si>
  <si>
    <t>1.6.4.2.1.1.3.2</t>
  </si>
  <si>
    <t>Equipe Relocada para montagem do andaime do Tie In 115, e 114</t>
  </si>
  <si>
    <t>Relização de tie In 168; e equipe relocada para solda de dilatador; e Solda das curvas da Rua E com a rua N18, os Tie ins 154 e 167</t>
  </si>
  <si>
    <t>Reprogramada devido equipe relocada para Tie in 114 &amp; 115</t>
  </si>
  <si>
    <t>atividade não realizada por falta de bloqueio da via</t>
  </si>
  <si>
    <t>Montagem de andaime para montar e soldar trecho de linha 20"-S3-14E-5313-H</t>
  </si>
  <si>
    <t>1.6.4.2.1.1.2</t>
  </si>
  <si>
    <t>Montar e soldar linha
Linha 6'' -S3-14E-5350</t>
  </si>
  <si>
    <t>BACK LOG OPORTUNIDADE</t>
  </si>
  <si>
    <t>ATIVIDADE COM interferência, fazer adequação na linha</t>
  </si>
  <si>
    <t>Montagem de andaime para solda de reforço estruturarl ( 05 peças )</t>
  </si>
  <si>
    <t>Devido a PTA Cedido para ASA atividade não deu andamento</t>
  </si>
  <si>
    <t>Devido a Absenteísmo atividade não realizada</t>
  </si>
  <si>
    <t>1.3.1</t>
  </si>
  <si>
    <t>1.3.2</t>
  </si>
  <si>
    <t>1.3.2.1</t>
  </si>
  <si>
    <t>1.3.2.2</t>
  </si>
  <si>
    <t>1.3.3</t>
  </si>
  <si>
    <t>1.3.3.1</t>
  </si>
  <si>
    <t>1.3.3.1.1</t>
  </si>
  <si>
    <t>1.3.3.1.2</t>
  </si>
  <si>
    <t>1.3.3.1.3</t>
  </si>
  <si>
    <t>1.3.3.1.4</t>
  </si>
  <si>
    <t>1.3.3.2</t>
  </si>
  <si>
    <t>1.3.3.2.1</t>
  </si>
  <si>
    <t>1.3.3.2.2</t>
  </si>
  <si>
    <t>1.3.3.3</t>
  </si>
  <si>
    <t>1.3.3.3.1</t>
  </si>
  <si>
    <t>1.3.3.3.2</t>
  </si>
  <si>
    <t>1.3.3.3.3</t>
  </si>
  <si>
    <t>1.3.3.3.4</t>
  </si>
  <si>
    <t>1.3.4</t>
  </si>
  <si>
    <t>1.3.4.1</t>
  </si>
  <si>
    <t>1.3.4.2</t>
  </si>
  <si>
    <t>1.3.4.3</t>
  </si>
  <si>
    <t>1.3.4.4</t>
  </si>
  <si>
    <t>1.3.4.5</t>
  </si>
  <si>
    <t>1.3.5</t>
  </si>
  <si>
    <t>1.3.5.1</t>
  </si>
  <si>
    <t>1.3.5.2</t>
  </si>
  <si>
    <t>1.3.6</t>
  </si>
  <si>
    <t>1.3.6.1</t>
  </si>
  <si>
    <t>1.3.6.2</t>
  </si>
  <si>
    <t>1.3.7</t>
  </si>
  <si>
    <t>1.3.7.1</t>
  </si>
  <si>
    <t>1.3.7.2</t>
  </si>
  <si>
    <t>1.4</t>
  </si>
  <si>
    <t xml:space="preserve">            Montagem de andaime</t>
  </si>
  <si>
    <t xml:space="preserve">      Comissionamento e testes</t>
  </si>
  <si>
    <t xml:space="preserve">         Atividades de Comissionamento</t>
  </si>
  <si>
    <t xml:space="preserve">         Operação assistida</t>
  </si>
  <si>
    <t>Pedro</t>
  </si>
  <si>
    <t>Paulo</t>
  </si>
  <si>
    <t>Civil</t>
  </si>
  <si>
    <t>Mec</t>
  </si>
  <si>
    <t>Estrutura provisória</t>
  </si>
  <si>
    <t>Suportes</t>
  </si>
  <si>
    <t>Externo</t>
  </si>
  <si>
    <t>Vapor</t>
  </si>
  <si>
    <t>Em redefinição</t>
  </si>
  <si>
    <t>ÁGUA DA CALDEIRA</t>
  </si>
  <si>
    <t>CONDENSADO</t>
  </si>
  <si>
    <t>Falta de materiais</t>
  </si>
  <si>
    <t>Prédio das caldeiras</t>
  </si>
  <si>
    <t>ESTRUTURA PROVISÓRIA</t>
  </si>
  <si>
    <t>Flávio</t>
  </si>
  <si>
    <t>BLOWDOWN</t>
  </si>
  <si>
    <t>Seleção</t>
  </si>
  <si>
    <t>Disciplina</t>
  </si>
  <si>
    <t>Descrição da atividade</t>
  </si>
  <si>
    <t>Observação</t>
  </si>
  <si>
    <t xml:space="preserve">Sistema </t>
  </si>
  <si>
    <t>Local Da Tarefa</t>
  </si>
  <si>
    <t>Área</t>
  </si>
  <si>
    <t>Frente Serviço</t>
  </si>
  <si>
    <t>Recurso Necessário</t>
  </si>
  <si>
    <t>Qtd. Prev.</t>
  </si>
  <si>
    <t>%  Concluido Prog</t>
  </si>
  <si>
    <t>Turno</t>
  </si>
  <si>
    <t>Programação Semanal Montisol Caldeiras</t>
  </si>
  <si>
    <t>Pipe Shop</t>
  </si>
  <si>
    <t>Local</t>
  </si>
  <si>
    <t>Encarregado</t>
  </si>
  <si>
    <t>Genilson</t>
  </si>
  <si>
    <t>Gilvanderson</t>
  </si>
  <si>
    <t>Osvaldo</t>
  </si>
  <si>
    <t>Flávio Rodrigues</t>
  </si>
  <si>
    <t>MEC</t>
  </si>
  <si>
    <t>CIV</t>
  </si>
  <si>
    <t>Sistema</t>
  </si>
  <si>
    <t>(PO) Sistema de Polimento e Tanque de Condensado</t>
  </si>
  <si>
    <t>(CO) Sistema de Controle, retorno e transferência de condensado</t>
  </si>
  <si>
    <t>(DE) Sistema de Desaeração e Água de Alimentação das caldeiras</t>
  </si>
  <si>
    <t>(VP) Sistema de Vapor de média pressão</t>
  </si>
  <si>
    <t>(AR) Sistema de Água de Resfriamento</t>
  </si>
  <si>
    <t>(CA) Sistema Caldeiras B e C</t>
  </si>
  <si>
    <t>(EP) Estrutura Provisória</t>
  </si>
  <si>
    <t>(SC) Suportes das Caldeiras</t>
  </si>
  <si>
    <t>(PM) Plataformas Metálicas</t>
  </si>
  <si>
    <t>Adm</t>
  </si>
  <si>
    <t>Noturno</t>
  </si>
  <si>
    <t>Kg</t>
  </si>
  <si>
    <t>SEM28</t>
  </si>
  <si>
    <t>Plataforma El. 3000</t>
  </si>
  <si>
    <t>vb</t>
  </si>
  <si>
    <t xml:space="preserve">         Montagem do carro de translação com o anel de suporte da caldeira</t>
  </si>
  <si>
    <t xml:space="preserve">         Posicionamento de carro com as tartarugas sobre a estrutura provisória</t>
  </si>
  <si>
    <t xml:space="preserve">         Alinhamento do carro de translado com as tartarugas de movimentação</t>
  </si>
  <si>
    <t xml:space="preserve">            Posicionamento da bomba sobre a base</t>
  </si>
  <si>
    <t xml:space="preserve">            Alinhamento e nivelamento da bomba sobre a base</t>
  </si>
  <si>
    <t xml:space="preserve">            Instalação do chumbador 01 na base</t>
  </si>
  <si>
    <t xml:space="preserve">            Instalação do chumbador 02 na base</t>
  </si>
  <si>
    <t xml:space="preserve">            Instalação do chumbador 03 na base</t>
  </si>
  <si>
    <t xml:space="preserve">            Instalação do chumbador 04 na base</t>
  </si>
  <si>
    <t xml:space="preserve">            Instalação do chumbador 05 na base</t>
  </si>
  <si>
    <t xml:space="preserve">            Instalação do chumbador 06 na base</t>
  </si>
  <si>
    <t xml:space="preserve">            Fixação da bomba sobre a base</t>
  </si>
  <si>
    <t xml:space="preserve">            Alinhamento do conjunto motor bomba</t>
  </si>
  <si>
    <t xml:space="preserve">            Inspeção ENDs das soldas</t>
  </si>
  <si>
    <t xml:space="preserve">            Linha de descaga, incluíndo válvulas e suportes</t>
  </si>
  <si>
    <t xml:space="preserve">            Isolamento térmico das linhas</t>
  </si>
  <si>
    <t xml:space="preserve">            Isolamento térmico da linha</t>
  </si>
  <si>
    <t xml:space="preserve">         Complementação mecânica</t>
  </si>
  <si>
    <t xml:space="preserve">         Pré Comissionamento</t>
  </si>
  <si>
    <t xml:space="preserve">            Posicionamento do tanque sobre a base</t>
  </si>
  <si>
    <t xml:space="preserve">            Alinhamento e nivelamento do tanque sobre a base</t>
  </si>
  <si>
    <t xml:space="preserve">            Fixação do tanque sobre a base</t>
  </si>
  <si>
    <t xml:space="preserve">         Pré comissionamento</t>
  </si>
  <si>
    <t xml:space="preserve">            Montagem das tubulações e válvulas</t>
  </si>
  <si>
    <t xml:space="preserve">            Montagem de suportes e linha de ar de instrumentos</t>
  </si>
  <si>
    <t xml:space="preserve">            Teste de estanqueidade</t>
  </si>
  <si>
    <t xml:space="preserve">         Instalação da bomba P-14E-06O - Sistema de água da caldeira E</t>
  </si>
  <si>
    <t xml:space="preserve">         Tubulações do sistema de água da Caldeira E</t>
  </si>
  <si>
    <t xml:space="preserve">            Montagem das linhas de sucção, incluíndo válvulas e suportes</t>
  </si>
  <si>
    <t xml:space="preserve">            Teste hidrostático das linhas </t>
  </si>
  <si>
    <t xml:space="preserve">         Água de Alimentação do sistema da Caldeira E</t>
  </si>
  <si>
    <t xml:space="preserve">            Montagem de suportes e da linha 6"-S3-14E-5602-H e válvulas</t>
  </si>
  <si>
    <t xml:space="preserve">         Teste hidrostático do sistema de água de alimentação da Caldeira E</t>
  </si>
  <si>
    <t xml:space="preserve">         Instalação do Sistema Blowdown da Caldeira E</t>
  </si>
  <si>
    <t xml:space="preserve">            Linha 1/2"-S3-14E-5603-P</t>
  </si>
  <si>
    <t xml:space="preserve">            Linha 1/2"-S3-14E-5604-P</t>
  </si>
  <si>
    <t xml:space="preserve">            Linha 2"-S3-14E-5605-P</t>
  </si>
  <si>
    <t xml:space="preserve">            Linha 2"-S3-14E-5606-P</t>
  </si>
  <si>
    <t xml:space="preserve">            Linha 2"-S3-14E-5600-H</t>
  </si>
  <si>
    <t xml:space="preserve">            Linha 1"-S3-14E-5634-P</t>
  </si>
  <si>
    <t xml:space="preserve">         Teste hidrostático do sistema Blowdown da Caldeira E</t>
  </si>
  <si>
    <t xml:space="preserve">         Instalação do Sistema de vapor da Caldeira E</t>
  </si>
  <si>
    <t xml:space="preserve">            Montagem de suportes e da linha 14"-S3-14E-5601-H e válvulas saíndo da caldeira até o novo header de vapor</t>
  </si>
  <si>
    <t xml:space="preserve">            Montagem da linha de alívio 10"-S3-14E-5624 na PSV-14E-801</t>
  </si>
  <si>
    <t xml:space="preserve">            Montagem da linha de alívio 10"-S3-14E-5625 na PSV-14E-802</t>
  </si>
  <si>
    <t xml:space="preserve">         Teste hidrostático do sistema de vapor da Caldeira E</t>
  </si>
  <si>
    <t xml:space="preserve">         Instalação de Água de resfriamento da Caldeira E</t>
  </si>
  <si>
    <t xml:space="preserve">            Montagem do resfriador de amostragem HE-14E-01E</t>
  </si>
  <si>
    <t xml:space="preserve">            Teste hidrostático da linha</t>
  </si>
  <si>
    <t xml:space="preserve">         Instalação do Sistema de condensado da Caldeira E</t>
  </si>
  <si>
    <t xml:space="preserve">            Montagem de andaime linha 8"-S1-14E-5620 VENT</t>
  </si>
  <si>
    <t xml:space="preserve">            Instalação do chumbador 01 na coluna do prédio linha 8"-S1-14E-5620 VENT</t>
  </si>
  <si>
    <t xml:space="preserve">            Instalação do chumbador 02 na coluna do prédio linha 8"-S1-14E-5620 VENT</t>
  </si>
  <si>
    <t xml:space="preserve">            Instalação do chumbador 03 na coluna do prédio linha 8"-S1-14E-5620 VENT</t>
  </si>
  <si>
    <t xml:space="preserve">            Instalação do chumbador 04 na coluna do prédio linha 8"-S1-14E-5620 VENT</t>
  </si>
  <si>
    <t xml:space="preserve">            Montagem e soldagem da linha 8"-S1-14E-5620 VENT</t>
  </si>
  <si>
    <t xml:space="preserve">            Montagem da linha de 1"-S3-14E-5635</t>
  </si>
  <si>
    <t xml:space="preserve">            Montagem da linha de 1"-S3-14E-5636</t>
  </si>
  <si>
    <t xml:space="preserve">            Montagem da linha de 4"-S1-14E-5619</t>
  </si>
  <si>
    <t xml:space="preserve">            Montagem da linha de 1"-S3-14E-5637</t>
  </si>
  <si>
    <t xml:space="preserve">            Montagem da linha de 1"-S1-14E-5626</t>
  </si>
  <si>
    <t xml:space="preserve">         Instalação do Sistema de dosagem química da Caldeira E</t>
  </si>
  <si>
    <t xml:space="preserve">            Montagem do T-14E-02E</t>
  </si>
  <si>
    <t xml:space="preserve">         Instalação do sistema de ar de instrumento da Caldeira E</t>
  </si>
  <si>
    <t xml:space="preserve">   Desmobilização</t>
  </si>
  <si>
    <t xml:space="preserve">      Desmobilização de materiais, equipamentos e canteiro</t>
  </si>
  <si>
    <t xml:space="preserve">      Entrega do Data Book</t>
  </si>
  <si>
    <t>1.3.3.1.5</t>
  </si>
  <si>
    <t>1.3.3.1.6</t>
  </si>
  <si>
    <t>1.3.3.1.7</t>
  </si>
  <si>
    <t>1.3.3.1.8</t>
  </si>
  <si>
    <t>1.3.3.1.9</t>
  </si>
  <si>
    <t>1.3.3.1.10</t>
  </si>
  <si>
    <t>1.3.3.1.11</t>
  </si>
  <si>
    <t>1.3.3.1.12</t>
  </si>
  <si>
    <t>1.3.3.1.13</t>
  </si>
  <si>
    <t>1.3.3.1.14</t>
  </si>
  <si>
    <t>1.3.3.1.15</t>
  </si>
  <si>
    <t>1.3.3.1.16</t>
  </si>
  <si>
    <t>1.3.3.2.3</t>
  </si>
  <si>
    <t>1.3.3.2.4</t>
  </si>
  <si>
    <t>1.3.3.2.5</t>
  </si>
  <si>
    <t>1.3.3.2.6</t>
  </si>
  <si>
    <t>1.3.3.2.7</t>
  </si>
  <si>
    <t>1.3.3.2.8</t>
  </si>
  <si>
    <t>1.3.3.2.9</t>
  </si>
  <si>
    <t>1.3.3.2.10</t>
  </si>
  <si>
    <t>1.3.3.2.11</t>
  </si>
  <si>
    <t>1.3.3.2.12</t>
  </si>
  <si>
    <t>1.3.3.2.13</t>
  </si>
  <si>
    <t>1.3.3.2.14</t>
  </si>
  <si>
    <t>1.3.3.2.15</t>
  </si>
  <si>
    <t>1.3.3.2.16</t>
  </si>
  <si>
    <t>1.3.3.3.5</t>
  </si>
  <si>
    <t>1.3.3.3.6</t>
  </si>
  <si>
    <t>1.3.3.3.7</t>
  </si>
  <si>
    <t>1.3.3.3.8</t>
  </si>
  <si>
    <t>1.3.3.3.9</t>
  </si>
  <si>
    <t>1.3.3.3.10</t>
  </si>
  <si>
    <t>1.3.3.3.11</t>
  </si>
  <si>
    <t>1.3.3.3.12</t>
  </si>
  <si>
    <t>1.3.3.4</t>
  </si>
  <si>
    <t>1.3.4.6</t>
  </si>
  <si>
    <t>1.3.6.3</t>
  </si>
  <si>
    <t>1.3.6.4</t>
  </si>
  <si>
    <t>1.3.7.3</t>
  </si>
  <si>
    <t>1.3.7.3.1</t>
  </si>
  <si>
    <t>1.3.7.3.2</t>
  </si>
  <si>
    <t>1.3.7.3.3</t>
  </si>
  <si>
    <t>1.3.7.3.4</t>
  </si>
  <si>
    <t>1.3.7.3.5</t>
  </si>
  <si>
    <t>1.3.7.3.6</t>
  </si>
  <si>
    <t>1.3.7.3.7</t>
  </si>
  <si>
    <t>1.3.7.3.8</t>
  </si>
  <si>
    <t>1.3.7.3.9</t>
  </si>
  <si>
    <t>1.3.7.4</t>
  </si>
  <si>
    <t>1.3.7.4.1</t>
  </si>
  <si>
    <t>1.3.7.4.2</t>
  </si>
  <si>
    <t>1.3.7.4.3</t>
  </si>
  <si>
    <t>1.3.7.4.4</t>
  </si>
  <si>
    <t>1.3.7.4.5</t>
  </si>
  <si>
    <t>1.3.7.4.6</t>
  </si>
  <si>
    <t>1.3.7.4.7</t>
  </si>
  <si>
    <t>1.3.7.4.8</t>
  </si>
  <si>
    <t>1.3.7.4.9</t>
  </si>
  <si>
    <t>1.3.7.4.10</t>
  </si>
  <si>
    <t>1.3.7.4.11</t>
  </si>
  <si>
    <t>1.3.7.4.12</t>
  </si>
  <si>
    <t>1.3.7.5</t>
  </si>
  <si>
    <t>1.3.7.5.1</t>
  </si>
  <si>
    <t>1.3.7.5.2</t>
  </si>
  <si>
    <t>1.3.7.5.3</t>
  </si>
  <si>
    <t>1.3.7.5.4</t>
  </si>
  <si>
    <t>1.3.7.5.5</t>
  </si>
  <si>
    <t>1.3.7.5.6</t>
  </si>
  <si>
    <t>1.3.7.5.7</t>
  </si>
  <si>
    <t>1.3.7.5.8</t>
  </si>
  <si>
    <t>1.3.7.5.9</t>
  </si>
  <si>
    <t>1.3.7.5.10</t>
  </si>
  <si>
    <t>1.3.7.5.11</t>
  </si>
  <si>
    <t>1.3.7.5.12</t>
  </si>
  <si>
    <t>1.3.7.5.13</t>
  </si>
  <si>
    <t>1.3.7.5.14</t>
  </si>
  <si>
    <t>1.3.7.5.15</t>
  </si>
  <si>
    <t>1.3.8</t>
  </si>
  <si>
    <t>1.3.8.1</t>
  </si>
  <si>
    <t>1.3.8.1.1</t>
  </si>
  <si>
    <t>1.3.8.1.2</t>
  </si>
  <si>
    <t>1.3.8.1.3</t>
  </si>
  <si>
    <t>1.3.8.1.4</t>
  </si>
  <si>
    <t>1.3.8.1.5</t>
  </si>
  <si>
    <t>1.3.8.1.6</t>
  </si>
  <si>
    <t>1.3.8.1.7</t>
  </si>
  <si>
    <t>1.3.8.1.8</t>
  </si>
  <si>
    <t>1.3.8.1.9</t>
  </si>
  <si>
    <t>1.3.8.1.10</t>
  </si>
  <si>
    <t>1.3.8.1.11</t>
  </si>
  <si>
    <t>1.3.8.1.12</t>
  </si>
  <si>
    <t>1.3.8.1.13</t>
  </si>
  <si>
    <t>1.3.8.1.14</t>
  </si>
  <si>
    <t>1.3.8.1.15</t>
  </si>
  <si>
    <t>1.3.8.1.16</t>
  </si>
  <si>
    <t>1.3.8.1.17</t>
  </si>
  <si>
    <t>1.3.8.1.18</t>
  </si>
  <si>
    <t>1.3.8.1.19</t>
  </si>
  <si>
    <t>1.3.8.1.20</t>
  </si>
  <si>
    <t>1.3.8.1.21</t>
  </si>
  <si>
    <t>1.3.8.1.22</t>
  </si>
  <si>
    <t>1.3.8.2</t>
  </si>
  <si>
    <t>1.3.8.2.1</t>
  </si>
  <si>
    <t>1.3.8.2.2</t>
  </si>
  <si>
    <t>1.3.8.2.3</t>
  </si>
  <si>
    <t>1.3.8.2.4</t>
  </si>
  <si>
    <t>1.3.8.2.5</t>
  </si>
  <si>
    <t>1.3.8.2.6</t>
  </si>
  <si>
    <t>1.3.8.2.7</t>
  </si>
  <si>
    <t>1.3.8.2.8</t>
  </si>
  <si>
    <t>1.3.8.2.9</t>
  </si>
  <si>
    <t>1.3.8.2.10</t>
  </si>
  <si>
    <t>1.3.8.2.11</t>
  </si>
  <si>
    <t>1.3.8.2.12</t>
  </si>
  <si>
    <t>1.3.8.2.13</t>
  </si>
  <si>
    <t>1.3.8.2.14</t>
  </si>
  <si>
    <t>1.3.8.2.15</t>
  </si>
  <si>
    <t>1.3.8.2.16</t>
  </si>
  <si>
    <t>1.3.8.2.17</t>
  </si>
  <si>
    <t>1.3.8.2.18</t>
  </si>
  <si>
    <t>1.3.8.2.19</t>
  </si>
  <si>
    <t>1.3.8.2.20</t>
  </si>
  <si>
    <t>1.3.8.2.21</t>
  </si>
  <si>
    <t>1.3.8.2.22</t>
  </si>
  <si>
    <t>1.3.8.2.23</t>
  </si>
  <si>
    <t>1.3.8.2.24</t>
  </si>
  <si>
    <t>1.3.8.2.25</t>
  </si>
  <si>
    <t>1.3.8.2.26</t>
  </si>
  <si>
    <t>1.3.8.2.27</t>
  </si>
  <si>
    <t>1.3.8.2.28</t>
  </si>
  <si>
    <t>1.3.8.2.29</t>
  </si>
  <si>
    <t>1.3.8.2.30</t>
  </si>
  <si>
    <t>1.3.8.2.31</t>
  </si>
  <si>
    <t>1.3.8.2.32</t>
  </si>
  <si>
    <t>1.3.8.2.33</t>
  </si>
  <si>
    <t>1.3.8.2.34</t>
  </si>
  <si>
    <t>1.3.8.2.35</t>
  </si>
  <si>
    <t>1.3.8.2.36</t>
  </si>
  <si>
    <t>1.3.8.2.37</t>
  </si>
  <si>
    <t>1.3.8.2.38</t>
  </si>
  <si>
    <t>1.3.8.2.39</t>
  </si>
  <si>
    <t>1.3.8.2.40</t>
  </si>
  <si>
    <t>1.3.8.2.41</t>
  </si>
  <si>
    <t>1.3.8.2.42</t>
  </si>
  <si>
    <t>1.3.8.2.43</t>
  </si>
  <si>
    <t>1.3.8.2.44</t>
  </si>
  <si>
    <t>1.3.8.2.45</t>
  </si>
  <si>
    <t>1.3.8.2.46</t>
  </si>
  <si>
    <t>1.3.8.2.47</t>
  </si>
  <si>
    <t>1.3.8.2.48</t>
  </si>
  <si>
    <t>1.3.8.2.49</t>
  </si>
  <si>
    <t>1.3.8.3</t>
  </si>
  <si>
    <t>1.3.8.3.1</t>
  </si>
  <si>
    <t>1.3.8.3.2</t>
  </si>
  <si>
    <t>1.3.8.3.3</t>
  </si>
  <si>
    <t>1.3.8.3.4</t>
  </si>
  <si>
    <t>1.3.8.3.5</t>
  </si>
  <si>
    <t>1.3.8.3.6</t>
  </si>
  <si>
    <t>1.3.8.3.7</t>
  </si>
  <si>
    <t>1.3.8.3.8</t>
  </si>
  <si>
    <t>1.3.8.3.9</t>
  </si>
  <si>
    <t>1.3.8.3.10</t>
  </si>
  <si>
    <t>1.3.8.3.11</t>
  </si>
  <si>
    <t>1.3.8.3.12</t>
  </si>
  <si>
    <t>1.3.8.3.13</t>
  </si>
  <si>
    <t>1.3.8.3.14</t>
  </si>
  <si>
    <t>1.3.8.3.15</t>
  </si>
  <si>
    <t>1.3.8.3.16</t>
  </si>
  <si>
    <t>1.3.8.3.17</t>
  </si>
  <si>
    <t>1.3.8.3.18</t>
  </si>
  <si>
    <t>1.3.8.3.19</t>
  </si>
  <si>
    <t>1.3.8.3.20</t>
  </si>
  <si>
    <t>1.3.8.3.21</t>
  </si>
  <si>
    <t>1.3.8.3.22</t>
  </si>
  <si>
    <t>1.3.8.3.23</t>
  </si>
  <si>
    <t>1.3.8.3.24</t>
  </si>
  <si>
    <t>1.3.8.3.25</t>
  </si>
  <si>
    <t>1.3.8.3.26</t>
  </si>
  <si>
    <t>1.3.8.3.27</t>
  </si>
  <si>
    <t>1.3.8.3.28</t>
  </si>
  <si>
    <t>1.3.8.3.29</t>
  </si>
  <si>
    <t>1.3.8.3.30</t>
  </si>
  <si>
    <t>1.3.8.3.31</t>
  </si>
  <si>
    <t>1.3.8.3.32</t>
  </si>
  <si>
    <t>1.3.8.3.33</t>
  </si>
  <si>
    <t>1.3.8.4</t>
  </si>
  <si>
    <t>1.3.8.4.1</t>
  </si>
  <si>
    <t>1.3.8.4.2</t>
  </si>
  <si>
    <t>1.3.8.4.3</t>
  </si>
  <si>
    <t>1.3.8.4.4</t>
  </si>
  <si>
    <t>1.3.8.4.5</t>
  </si>
  <si>
    <t>1.3.8.4.6</t>
  </si>
  <si>
    <t>1.3.8.4.7</t>
  </si>
  <si>
    <t>1.3.8.4.8</t>
  </si>
  <si>
    <t>1.3.8.4.9</t>
  </si>
  <si>
    <t>1.3.8.4.10</t>
  </si>
  <si>
    <t>1.3.8.4.11</t>
  </si>
  <si>
    <t>1.3.8.4.12</t>
  </si>
  <si>
    <t>1.3.8.4.13</t>
  </si>
  <si>
    <t>1.3.8.4.14</t>
  </si>
  <si>
    <t>1.3.8.4.15</t>
  </si>
  <si>
    <t>1.3.8.4.16</t>
  </si>
  <si>
    <t>1.3.8.4.17</t>
  </si>
  <si>
    <t>1.3.8.4.18</t>
  </si>
  <si>
    <t>1.3.8.4.19</t>
  </si>
  <si>
    <t>1.3.8.4.20</t>
  </si>
  <si>
    <t>1.3.8.4.21</t>
  </si>
  <si>
    <t>1.3.8.4.22</t>
  </si>
  <si>
    <t>1.3.8.4.23</t>
  </si>
  <si>
    <t>1.3.8.4.24</t>
  </si>
  <si>
    <t>1.3.8.4.25</t>
  </si>
  <si>
    <t>1.3.8.4.26</t>
  </si>
  <si>
    <t>1.3.8.4.27</t>
  </si>
  <si>
    <t>1.3.8.4.28</t>
  </si>
  <si>
    <t>1.3.8.4.29</t>
  </si>
  <si>
    <t>1.3.8.4.30</t>
  </si>
  <si>
    <t>1.3.8.4.31</t>
  </si>
  <si>
    <t>1.3.8.4.32</t>
  </si>
  <si>
    <t>1.3.8.4.33</t>
  </si>
  <si>
    <t>1.3.8.5</t>
  </si>
  <si>
    <t>1.3.8.5.1</t>
  </si>
  <si>
    <t>1.3.8.5.2</t>
  </si>
  <si>
    <t>1.3.8.5.3</t>
  </si>
  <si>
    <t>1.3.8.5.4</t>
  </si>
  <si>
    <t>1.3.8.5.5</t>
  </si>
  <si>
    <t>1.3.8.5.6</t>
  </si>
  <si>
    <t>1.3.8.6</t>
  </si>
  <si>
    <t>1.3.8.6.1</t>
  </si>
  <si>
    <t>1.3.8.6.2</t>
  </si>
  <si>
    <t>1.3.8.6.3</t>
  </si>
  <si>
    <t>1.3.8.6.4</t>
  </si>
  <si>
    <t>1.3.8.6.5</t>
  </si>
  <si>
    <t>1.3.8.6.6</t>
  </si>
  <si>
    <t>1.3.8.6.7</t>
  </si>
  <si>
    <t>1.3.8.6.8</t>
  </si>
  <si>
    <t>1.3.8.6.9</t>
  </si>
  <si>
    <t>1.3.8.6.10</t>
  </si>
  <si>
    <t>1.3.8.6.11</t>
  </si>
  <si>
    <t>1.3.8.6.12</t>
  </si>
  <si>
    <t>1.3.8.6.13</t>
  </si>
  <si>
    <t>1.3.8.6.14</t>
  </si>
  <si>
    <t>1.3.8.6.15</t>
  </si>
  <si>
    <t>1.3.8.6.16</t>
  </si>
  <si>
    <t>1.3.8.6.17</t>
  </si>
  <si>
    <t>1.3.8.6.18</t>
  </si>
  <si>
    <t>1.3.8.6.19</t>
  </si>
  <si>
    <t>1.3.8.6.20</t>
  </si>
  <si>
    <t>1.3.9</t>
  </si>
  <si>
    <t>1.3.9.1</t>
  </si>
  <si>
    <t>1.3.9.1.1</t>
  </si>
  <si>
    <t>1.3.9.1.2</t>
  </si>
  <si>
    <t>1.3.9.1.3</t>
  </si>
  <si>
    <t>1.3.9.1.4</t>
  </si>
  <si>
    <t>1.3.9.1.5</t>
  </si>
  <si>
    <t>1.3.9.1.6</t>
  </si>
  <si>
    <t>1.3.9.1.7</t>
  </si>
  <si>
    <t>1.3.9.1.8</t>
  </si>
  <si>
    <t>1.3.9.1.9</t>
  </si>
  <si>
    <t>1.3.9.1.10</t>
  </si>
  <si>
    <t>1.3.9.2</t>
  </si>
  <si>
    <t>1.3.9.2.1</t>
  </si>
  <si>
    <t>1.3.9.2.2</t>
  </si>
  <si>
    <t>1.3.9.2.3</t>
  </si>
  <si>
    <t>1.3.9.2.4</t>
  </si>
  <si>
    <t>1.3.9.2.5</t>
  </si>
  <si>
    <t>1.3.9.2.6</t>
  </si>
  <si>
    <t>1.3.9.2.7</t>
  </si>
  <si>
    <t>1.3.9.2.8</t>
  </si>
  <si>
    <t>1.3.9.2.9</t>
  </si>
  <si>
    <t>1.3.9.2.10</t>
  </si>
  <si>
    <t>1.3.9.3</t>
  </si>
  <si>
    <t>1.3.9.3.1</t>
  </si>
  <si>
    <t>1.3.9.3.2</t>
  </si>
  <si>
    <t>1.3.9.3.3</t>
  </si>
  <si>
    <t>1.3.9.3.4</t>
  </si>
  <si>
    <t>1.3.9.3.5</t>
  </si>
  <si>
    <t>1.3.9.3.6</t>
  </si>
  <si>
    <t>1.3.9.3.7</t>
  </si>
  <si>
    <t>1.3.9.3.8</t>
  </si>
  <si>
    <t>1.3.9.3.9</t>
  </si>
  <si>
    <t>1.3.9.3.10</t>
  </si>
  <si>
    <t>1.3.9.4</t>
  </si>
  <si>
    <t>1.3.9.4.1</t>
  </si>
  <si>
    <t>1.3.9.4.2</t>
  </si>
  <si>
    <t>1.3.9.4.3</t>
  </si>
  <si>
    <t>1.3.9.4.4</t>
  </si>
  <si>
    <t>1.3.9.4.5</t>
  </si>
  <si>
    <t>1.3.9.5</t>
  </si>
  <si>
    <t>1.3.9.6</t>
  </si>
  <si>
    <t>1.3.9.6.1</t>
  </si>
  <si>
    <t>1.3.9.6.2</t>
  </si>
  <si>
    <t>1.3.9.6.3</t>
  </si>
  <si>
    <t>1.3.9.6.4</t>
  </si>
  <si>
    <t>1.3.9.7</t>
  </si>
  <si>
    <t>1.3.9.8</t>
  </si>
  <si>
    <t>1.3.9.9</t>
  </si>
  <si>
    <t>1.3.9.10</t>
  </si>
  <si>
    <t>1.3.9.10.1</t>
  </si>
  <si>
    <t>1.3.9.10.2</t>
  </si>
  <si>
    <t>1.3.9.10.3</t>
  </si>
  <si>
    <t>1.3.9.10.4</t>
  </si>
  <si>
    <t>1.3.9.10.5</t>
  </si>
  <si>
    <t>1.3.9.10.6</t>
  </si>
  <si>
    <t>1.3.9.10.7</t>
  </si>
  <si>
    <t>1.3.9.10.8</t>
  </si>
  <si>
    <t>1.3.9.10.9</t>
  </si>
  <si>
    <t>1.3.9.10.10</t>
  </si>
  <si>
    <t>1.3.9.10.11</t>
  </si>
  <si>
    <t>1.3.9.10.12</t>
  </si>
  <si>
    <t>1.3.9.10.13</t>
  </si>
  <si>
    <t>1.3.9.10.14</t>
  </si>
  <si>
    <t>1.3.9.11</t>
  </si>
  <si>
    <t>1.3.9.12</t>
  </si>
  <si>
    <t>1.3.9.13</t>
  </si>
  <si>
    <t>1.3.9.14</t>
  </si>
  <si>
    <t>1.3.9.14.1</t>
  </si>
  <si>
    <t>1.3.9.14.2</t>
  </si>
  <si>
    <t>1.3.9.14.3</t>
  </si>
  <si>
    <t>1.3.9.14.4</t>
  </si>
  <si>
    <t>1.3.9.14.5</t>
  </si>
  <si>
    <t>1.3.9.14.6</t>
  </si>
  <si>
    <t>1.3.9.15</t>
  </si>
  <si>
    <t>1.3.9.16</t>
  </si>
  <si>
    <t>1.3.9.17</t>
  </si>
  <si>
    <t>1.3.9.18</t>
  </si>
  <si>
    <t>1.3.9.18.1</t>
  </si>
  <si>
    <t>1.3.9.18.2</t>
  </si>
  <si>
    <t>1.3.9.18.3</t>
  </si>
  <si>
    <t>1.3.9.18.4</t>
  </si>
  <si>
    <t>1.3.9.19</t>
  </si>
  <si>
    <t>1.3.9.20</t>
  </si>
  <si>
    <t>1.3.9.21</t>
  </si>
  <si>
    <t>1.3.9.22</t>
  </si>
  <si>
    <t>1.3.9.22.1</t>
  </si>
  <si>
    <t>1.3.9.22.2</t>
  </si>
  <si>
    <t>1.3.9.22.3</t>
  </si>
  <si>
    <t>1.3.9.22.4</t>
  </si>
  <si>
    <t>1.3.9.22.5</t>
  </si>
  <si>
    <t>1.3.9.22.6</t>
  </si>
  <si>
    <t>1.3.9.22.7</t>
  </si>
  <si>
    <t>1.3.9.22.8</t>
  </si>
  <si>
    <t>1.3.9.22.9</t>
  </si>
  <si>
    <t>1.3.9.22.10</t>
  </si>
  <si>
    <t>1.3.9.22.11</t>
  </si>
  <si>
    <t>1.3.9.22.12</t>
  </si>
  <si>
    <t>1.3.9.22.13</t>
  </si>
  <si>
    <t>1.3.9.22.14</t>
  </si>
  <si>
    <t>1.3.9.22.15</t>
  </si>
  <si>
    <t>1.3.9.22.16</t>
  </si>
  <si>
    <t>1.3.9.22.17</t>
  </si>
  <si>
    <t>1.3.9.22.18</t>
  </si>
  <si>
    <t>1.3.9.22.19</t>
  </si>
  <si>
    <t>1.3.9.22.20</t>
  </si>
  <si>
    <t>1.3.9.23</t>
  </si>
  <si>
    <t>1.3.9.24</t>
  </si>
  <si>
    <t>1.3.9.25</t>
  </si>
  <si>
    <t>1.3.9.25.1</t>
  </si>
  <si>
    <t>1.3.9.25.2</t>
  </si>
  <si>
    <t>1.3.9.25.3</t>
  </si>
  <si>
    <t>1.3.9.26</t>
  </si>
  <si>
    <t>1.3.9.27</t>
  </si>
  <si>
    <t>1.3.9.28</t>
  </si>
  <si>
    <t>1.3.9.28.1</t>
  </si>
  <si>
    <t>1.3.9.28.2</t>
  </si>
  <si>
    <t>1.3.9.29</t>
  </si>
  <si>
    <t>1.3.9.30</t>
  </si>
  <si>
    <t>1.3.9.31</t>
  </si>
  <si>
    <t>1.3.9.31.1</t>
  </si>
  <si>
    <t>1.3.9.31.2</t>
  </si>
  <si>
    <t>1.3.9.31.3</t>
  </si>
  <si>
    <t>1.3.9.31.4</t>
  </si>
  <si>
    <t>1.3.9.31.5</t>
  </si>
  <si>
    <t>1.3.9.31.6</t>
  </si>
  <si>
    <t>1.3.9.31.7</t>
  </si>
  <si>
    <t>1.3.9.31.8</t>
  </si>
  <si>
    <t>1.3.9.31.9</t>
  </si>
  <si>
    <t>1.3.9.31.10</t>
  </si>
  <si>
    <t>1.3.9.32</t>
  </si>
  <si>
    <t>1.3.9.32.1</t>
  </si>
  <si>
    <t>1.3.9.32.2</t>
  </si>
  <si>
    <t>1.3.9.32.3</t>
  </si>
  <si>
    <t>1.3.9.32.4</t>
  </si>
  <si>
    <t>1.3.9.32.5</t>
  </si>
  <si>
    <t>1.3.9.32.6</t>
  </si>
  <si>
    <t>1.3.9.32.7</t>
  </si>
  <si>
    <t>1.3.9.32.8</t>
  </si>
  <si>
    <t>1.3.9.32.9</t>
  </si>
  <si>
    <t>1.3.9.32.10</t>
  </si>
  <si>
    <t>1.3.9.33</t>
  </si>
  <si>
    <t>1.3.9.33.1</t>
  </si>
  <si>
    <t>1.3.9.33.2</t>
  </si>
  <si>
    <t>1.3.9.33.3</t>
  </si>
  <si>
    <t>1.3.9.33.4</t>
  </si>
  <si>
    <t>1.3.9.33.5</t>
  </si>
  <si>
    <t>1.3.9.33.6</t>
  </si>
  <si>
    <t>1.3.9.33.7</t>
  </si>
  <si>
    <t>1.3.9.33.8</t>
  </si>
  <si>
    <t>1.3.9.33.9</t>
  </si>
  <si>
    <t>1.3.9.33.10</t>
  </si>
  <si>
    <t>1.3.9.34</t>
  </si>
  <si>
    <t>1.3.9.34.1</t>
  </si>
  <si>
    <t>1.3.9.34.2</t>
  </si>
  <si>
    <t>1.3.9.34.3</t>
  </si>
  <si>
    <t>1.3.9.34.4</t>
  </si>
  <si>
    <t>1.3.9.34.5</t>
  </si>
  <si>
    <t>1.3.9.34.6</t>
  </si>
  <si>
    <t>1.3.9.35</t>
  </si>
  <si>
    <t>1.3.9.35.1</t>
  </si>
  <si>
    <t>1.3.9.35.2</t>
  </si>
  <si>
    <t>1.3.9.35.3</t>
  </si>
  <si>
    <t>1.3.9.35.4</t>
  </si>
  <si>
    <t>1.3.9.36</t>
  </si>
  <si>
    <t>1.3.9.37</t>
  </si>
  <si>
    <t>1.3.9.38</t>
  </si>
  <si>
    <t>1.3.9.39</t>
  </si>
  <si>
    <t>1.3.9.39.1</t>
  </si>
  <si>
    <t>1.3.9.39.2</t>
  </si>
  <si>
    <t>1.3.9.39.3</t>
  </si>
  <si>
    <t>1.3.9.39.4</t>
  </si>
  <si>
    <t>1.3.9.39.5</t>
  </si>
  <si>
    <t>1.3.9.39.6</t>
  </si>
  <si>
    <t>1.3.9.39.7</t>
  </si>
  <si>
    <t>1.3.9.39.8</t>
  </si>
  <si>
    <t>1.3.9.39.9</t>
  </si>
  <si>
    <t>1.3.9.39.10</t>
  </si>
  <si>
    <t>1.3.9.39.11</t>
  </si>
  <si>
    <t>1.3.9.39.12</t>
  </si>
  <si>
    <t>1.3.9.39.13</t>
  </si>
  <si>
    <t>1.3.9.39.14</t>
  </si>
  <si>
    <t>1.3.9.40</t>
  </si>
  <si>
    <t>1.3.9.41</t>
  </si>
  <si>
    <t>1.3.9.42</t>
  </si>
  <si>
    <t>1.3.9.43</t>
  </si>
  <si>
    <t>1.3.9.43.1</t>
  </si>
  <si>
    <t>1.3.9.43.2</t>
  </si>
  <si>
    <t>1.3.9.43.3</t>
  </si>
  <si>
    <t>1.3.9.43.4</t>
  </si>
  <si>
    <t>1.3.9.43.5</t>
  </si>
  <si>
    <t>1.3.9.43.6</t>
  </si>
  <si>
    <t>1.3.9.44</t>
  </si>
  <si>
    <t>1.3.9.45</t>
  </si>
  <si>
    <t>1.3.9.46</t>
  </si>
  <si>
    <t>1.3.9.47</t>
  </si>
  <si>
    <t>1.3.9.47.1</t>
  </si>
  <si>
    <t>1.3.9.47.2</t>
  </si>
  <si>
    <t>1.3.9.47.3</t>
  </si>
  <si>
    <t>1.3.9.47.4</t>
  </si>
  <si>
    <t>1.3.9.47.5</t>
  </si>
  <si>
    <t>1.3.9.48</t>
  </si>
  <si>
    <t>1.3.9.49</t>
  </si>
  <si>
    <t>1.3.9.50</t>
  </si>
  <si>
    <t>1.3.9.50.1</t>
  </si>
  <si>
    <t>1.3.9.50.2</t>
  </si>
  <si>
    <t>1.3.9.50.3</t>
  </si>
  <si>
    <t>1.3.9.50.4</t>
  </si>
  <si>
    <t>1.3.9.50.5</t>
  </si>
  <si>
    <t>1.3.9.50.6</t>
  </si>
  <si>
    <t>1.3.9.50.7</t>
  </si>
  <si>
    <t>1.3.9.50.8</t>
  </si>
  <si>
    <t>1.3.9.50.9</t>
  </si>
  <si>
    <t>1.3.9.50.10</t>
  </si>
  <si>
    <t>1.3.9.50.11</t>
  </si>
  <si>
    <t>1.3.9.50.12</t>
  </si>
  <si>
    <t>1.3.9.51</t>
  </si>
  <si>
    <t>1.3.9.52</t>
  </si>
  <si>
    <t>1.3.9.53</t>
  </si>
  <si>
    <t>1.3.9.53.1</t>
  </si>
  <si>
    <t>1.3.9.53.2</t>
  </si>
  <si>
    <t>1.3.9.53.3</t>
  </si>
  <si>
    <t>1.3.9.54</t>
  </si>
  <si>
    <t>1.3.9.55</t>
  </si>
  <si>
    <t>1.3.9.56</t>
  </si>
  <si>
    <t>1.3.9.56.1</t>
  </si>
  <si>
    <t>1.3.9.56.2</t>
  </si>
  <si>
    <t>1.3.9.57</t>
  </si>
  <si>
    <t>1.3.9.58</t>
  </si>
  <si>
    <t>1.3.10</t>
  </si>
  <si>
    <t>1.3.10.1</t>
  </si>
  <si>
    <t>1.3.10.2</t>
  </si>
  <si>
    <t>Quantidade realizada</t>
  </si>
  <si>
    <t>Quantidade programada W+1</t>
  </si>
  <si>
    <t>Quantidade Total Real</t>
  </si>
  <si>
    <t>Quantidade programada</t>
  </si>
  <si>
    <t>UND</t>
  </si>
  <si>
    <t>Und</t>
  </si>
  <si>
    <t>(EM)Estruturas metálicas</t>
  </si>
  <si>
    <t>(MN) Monovia</t>
  </si>
  <si>
    <t>Marcos</t>
  </si>
  <si>
    <t>Edson</t>
  </si>
  <si>
    <t>Plataforma El. 5000</t>
  </si>
  <si>
    <t>(CAL) Caldeiras Elétricas</t>
  </si>
  <si>
    <t>Plataforma El. 7000</t>
  </si>
  <si>
    <t>(DQ) Sistema de Dosagem Química</t>
  </si>
  <si>
    <t>Necessário guindaste no dia 12/09</t>
  </si>
  <si>
    <t>Plataforma El. 9000</t>
  </si>
  <si>
    <t>1.3.9.4.2.1</t>
  </si>
  <si>
    <t>1.3.9.4.2.2</t>
  </si>
  <si>
    <t>1.3.9.4.2.3</t>
  </si>
  <si>
    <t>1.3.9.4.2.4</t>
  </si>
  <si>
    <t>1.3.9.4.2.5</t>
  </si>
  <si>
    <t>1.3.9.4.2.6</t>
  </si>
  <si>
    <t>1.3.9.4.4.1</t>
  </si>
  <si>
    <t>1.3.9.4.4.2</t>
  </si>
  <si>
    <t>1.3.9.4.4.3</t>
  </si>
  <si>
    <t>1.3.9.4.4.4</t>
  </si>
  <si>
    <t>1.3.9.10.17</t>
  </si>
  <si>
    <t>1.3.9.10.16</t>
  </si>
  <si>
    <t>1.3.9.10.15</t>
  </si>
  <si>
    <t>1.3.9.18.2.1</t>
  </si>
  <si>
    <t>1.3.9.18.2.2</t>
  </si>
  <si>
    <t>1.3.9.18.2.3</t>
  </si>
  <si>
    <t>1.3.9.25.2.2</t>
  </si>
  <si>
    <t>1.3.9.25.2.3</t>
  </si>
  <si>
    <t>1.3.9.25.2.4</t>
  </si>
  <si>
    <t>1.3.9.28.1.1</t>
  </si>
  <si>
    <t>1.3.9.28.1.2</t>
  </si>
  <si>
    <t>1.3.9.28.1.3</t>
  </si>
  <si>
    <t>1.3.9.34.2.1</t>
  </si>
  <si>
    <t>1.3.9.34.2.2</t>
  </si>
  <si>
    <t>1.3.9.34.2.3</t>
  </si>
  <si>
    <t>1.3.9.34.2.4</t>
  </si>
  <si>
    <t>1.3.9.34.2.5</t>
  </si>
  <si>
    <t>1.3.9.34.4.1</t>
  </si>
  <si>
    <t>1.3.9.34.4.2</t>
  </si>
  <si>
    <t>1.3.9.34.4.3</t>
  </si>
  <si>
    <t>1.3.9.34.4.4</t>
  </si>
  <si>
    <t>1.3.9.34.4.5</t>
  </si>
  <si>
    <t>1.3.9.39.15</t>
  </si>
  <si>
    <t>1.3.9.47.2.1</t>
  </si>
  <si>
    <t>1.3.9.47.2.2</t>
  </si>
  <si>
    <t>1.3.9.47.2.3</t>
  </si>
  <si>
    <t>1.3.9.53.2.1</t>
  </si>
  <si>
    <t>1.3.9.53.2.2</t>
  </si>
  <si>
    <t>1.3.9.56.1.1</t>
  </si>
  <si>
    <t>1.3.9.56.1.2</t>
  </si>
  <si>
    <t>1.3.9.56.1.3</t>
  </si>
  <si>
    <t xml:space="preserve">   Liberação do prédio D&amp;E pela Hydro</t>
  </si>
  <si>
    <t xml:space="preserve">   Instalação das vigas de rolamento (in hold)</t>
  </si>
  <si>
    <t xml:space="preserve">      Montagem e alinhamento das vigas na EL. 12,70</t>
  </si>
  <si>
    <t xml:space="preserve">      Alinhamento e fixação das vigas</t>
  </si>
  <si>
    <t xml:space="preserve">   Bases civis</t>
  </si>
  <si>
    <t xml:space="preserve">      Bases do carro de translado da Caldeira D</t>
  </si>
  <si>
    <t xml:space="preserve">         Base 01 - Forma - Caldeira D</t>
  </si>
  <si>
    <t xml:space="preserve">         Base 02 - Forma - Caldeira D</t>
  </si>
  <si>
    <t xml:space="preserve">         Base 03 - Forma - Caldeira D</t>
  </si>
  <si>
    <t xml:space="preserve">         Base 04 - Forma - Caldeira D</t>
  </si>
  <si>
    <t xml:space="preserve">         Base 01 - Posicionamento de chumbadores - Caldeira D</t>
  </si>
  <si>
    <t xml:space="preserve">         Base 02 - Posicionamento de chumbadores - Caldeira D</t>
  </si>
  <si>
    <t xml:space="preserve">         Base 03 - Posicionamento de chumbadores - Caldeira D</t>
  </si>
  <si>
    <t xml:space="preserve">         Base 04 - Posicionamento de chumbadores - Caldeira D</t>
  </si>
  <si>
    <t xml:space="preserve">         Base 01 - Concretagem - Caldeira D</t>
  </si>
  <si>
    <t xml:space="preserve">         Base 02 - Concretagem - Caldeira D</t>
  </si>
  <si>
    <t xml:space="preserve">         Base 03 - Concretagem - Caldeira D</t>
  </si>
  <si>
    <t xml:space="preserve">         Base 04 - Concretagem - Caldeira D</t>
  </si>
  <si>
    <t xml:space="preserve">         Base 01 - Desforma - Caldeira D</t>
  </si>
  <si>
    <t xml:space="preserve">         Base 02 - Desforma - Caldeira D</t>
  </si>
  <si>
    <t xml:space="preserve">         Base 03 - Desforma - Caldeira D</t>
  </si>
  <si>
    <t xml:space="preserve">         Base 04 - Desforma - Caldeira D</t>
  </si>
  <si>
    <t xml:space="preserve">      Bases do carro de translado da Caldeira E</t>
  </si>
  <si>
    <t xml:space="preserve">         Base 01 - Forma - Caldeira E</t>
  </si>
  <si>
    <t xml:space="preserve">         Base 02 - Forma - Caldeira E</t>
  </si>
  <si>
    <t xml:space="preserve">         Base 03 - Forma - Caldeira E</t>
  </si>
  <si>
    <t xml:space="preserve">         Base 04 - Forma - Caldeira E</t>
  </si>
  <si>
    <t xml:space="preserve">         Base 01 - Posicionamento de chumbadores - Caldeira E</t>
  </si>
  <si>
    <t xml:space="preserve">         Base 02 - Posicionamento de chumbadores - Caldeira E</t>
  </si>
  <si>
    <t xml:space="preserve">         Base 03 - Posicionamento de chumbadores - Caldeira E</t>
  </si>
  <si>
    <t xml:space="preserve">         Base 04 - Posicionamento de chumbadores - Caldeira E</t>
  </si>
  <si>
    <t xml:space="preserve">         Base 01 - Concretagem - Caldeira E</t>
  </si>
  <si>
    <t xml:space="preserve">         Base 02 - Concretagem - Caldeira E</t>
  </si>
  <si>
    <t xml:space="preserve">         Base 03 - Concretagem - Caldeira E</t>
  </si>
  <si>
    <t xml:space="preserve">         Base 04 - Concretagem - Caldeira E</t>
  </si>
  <si>
    <t xml:space="preserve">         Base 01 - Desforma - Caldeira E</t>
  </si>
  <si>
    <t xml:space="preserve">         Base 02 - Desforma - Caldeira E</t>
  </si>
  <si>
    <t xml:space="preserve">         Base 03 - Desforma - Caldeira E</t>
  </si>
  <si>
    <t xml:space="preserve">         Base 04 - Desforma - Caldeira E</t>
  </si>
  <si>
    <t xml:space="preserve">      Bases do carro de translado externas</t>
  </si>
  <si>
    <t xml:space="preserve">         Base 01 - Escavação - Externa</t>
  </si>
  <si>
    <t xml:space="preserve">         Base 02 - Escavação - Externa</t>
  </si>
  <si>
    <t xml:space="preserve">         Base 03 - Escavação - Externa</t>
  </si>
  <si>
    <t xml:space="preserve">         Base 01 - Nivelamento com areia - Externa</t>
  </si>
  <si>
    <t xml:space="preserve">         Base 02 - Nivelamento com areia - Externa</t>
  </si>
  <si>
    <t xml:space="preserve">         Base 03 - Nivelamento com areia - Externa</t>
  </si>
  <si>
    <t xml:space="preserve">         Base 01 - Posicionamento de pré moldado - Externa</t>
  </si>
  <si>
    <t xml:space="preserve">         Base 02 - Posicionamento de pré moldado - Externa</t>
  </si>
  <si>
    <t xml:space="preserve">         Base 03 - Posicionamento de pré moldado - Externa</t>
  </si>
  <si>
    <t xml:space="preserve">         Base 01 - Reaterro - Externa</t>
  </si>
  <si>
    <t xml:space="preserve">         Base 02 - Reaterro - Externa</t>
  </si>
  <si>
    <t xml:space="preserve">         Base 03 - Reaterro - Externa</t>
  </si>
  <si>
    <t xml:space="preserve">      Nivelamento das bases com shimms</t>
  </si>
  <si>
    <t xml:space="preserve">   Instalação dos suportes das caldeiras</t>
  </si>
  <si>
    <t xml:space="preserve">      Pré-montagem da estrutura de apoio (Colunas) da Caldeira D</t>
  </si>
  <si>
    <t xml:space="preserve">      Alinhamento topográfico das colunas da Caldeira D</t>
  </si>
  <si>
    <t xml:space="preserve">      Travamento provisório das colunas da Caldeira D</t>
  </si>
  <si>
    <t xml:space="preserve">      Pré-montagem da estrutura de apoio (Colunas) da Caldeira E</t>
  </si>
  <si>
    <t xml:space="preserve">      Alinhamento topográfico das colunas da Caldeira E</t>
  </si>
  <si>
    <t xml:space="preserve">      Travamento provisório das colunas da Caldeira E</t>
  </si>
  <si>
    <t xml:space="preserve">   Montagem da estrutura provisória</t>
  </si>
  <si>
    <t xml:space="preserve">      Montagem de andaime da estrutura provisória</t>
  </si>
  <si>
    <t xml:space="preserve">      Montagem da estrutura de translado</t>
  </si>
  <si>
    <t xml:space="preserve">   Carro de translado</t>
  </si>
  <si>
    <t xml:space="preserve">      Adequação de andaime na parte externa do prédio</t>
  </si>
  <si>
    <t xml:space="preserve">      Montagem do carro de translação com o anel de suporte da caldeira</t>
  </si>
  <si>
    <t xml:space="preserve">      Posicionamento de carro com as tartarugas sobre a estrutura provisória</t>
  </si>
  <si>
    <t xml:space="preserve">      Alinhamento do carro de translado com as tartarugas de movimentação</t>
  </si>
  <si>
    <t xml:space="preserve">   Instalação das Caldeiras</t>
  </si>
  <si>
    <t xml:space="preserve">      Recebimento das caldeiras e bombas pela Hydro</t>
  </si>
  <si>
    <t xml:space="preserve">      Mobilização, patolamento e montagem de contra-pesos do guindaste pela Hydro</t>
  </si>
  <si>
    <t xml:space="preserve">      Instalação da Caldeira D</t>
  </si>
  <si>
    <t xml:space="preserve">         Verticalização da caldeira</t>
  </si>
  <si>
    <t xml:space="preserve">         Posicionamento da caldeira no carro de translado</t>
  </si>
  <si>
    <t xml:space="preserve">         Translado da caldeira até o prédio D</t>
  </si>
  <si>
    <t xml:space="preserve">         Elevação da caldeira com cilindros hidráulicos</t>
  </si>
  <si>
    <t xml:space="preserve">         Desmontagem parcial do carro de translado</t>
  </si>
  <si>
    <t xml:space="preserve">         Posicionamento da caldeira sob as colunas de sustentação</t>
  </si>
  <si>
    <t xml:space="preserve">         Alinhamento topográfico do suporte</t>
  </si>
  <si>
    <t xml:space="preserve">         Soldagem</t>
  </si>
  <si>
    <t xml:space="preserve">         Inspeção visual / LP das soldas</t>
  </si>
  <si>
    <t xml:space="preserve">      Instalação da Caldeira E</t>
  </si>
  <si>
    <t xml:space="preserve">         Translado da caldeira até o prédio E</t>
  </si>
  <si>
    <t xml:space="preserve">      Desmontagem da estrutura provisória</t>
  </si>
  <si>
    <t xml:space="preserve">         Desmontagem</t>
  </si>
  <si>
    <t xml:space="preserve">         Demolição base de translado 01</t>
  </si>
  <si>
    <t xml:space="preserve">         Demolição base de translado 02</t>
  </si>
  <si>
    <t xml:space="preserve">         Demolição base de translado 03</t>
  </si>
  <si>
    <t xml:space="preserve">         Demolição base de translado 04</t>
  </si>
  <si>
    <t xml:space="preserve">         Demolição base de translado 05</t>
  </si>
  <si>
    <t xml:space="preserve">         Demolição base de translado 06</t>
  </si>
  <si>
    <t xml:space="preserve">         Demolição base de translado 07</t>
  </si>
  <si>
    <t xml:space="preserve">         Demolição base de translado 08</t>
  </si>
  <si>
    <t xml:space="preserve">         Demolição base de translado 09</t>
  </si>
  <si>
    <t xml:space="preserve">         Demolição base de translado 10</t>
  </si>
  <si>
    <t xml:space="preserve">         Demolição base de translado 11</t>
  </si>
  <si>
    <t xml:space="preserve">         Demolição base de translado 12</t>
  </si>
  <si>
    <t xml:space="preserve">         Demolição base de translado 13</t>
  </si>
  <si>
    <t xml:space="preserve">         Demolição base de translado 14</t>
  </si>
  <si>
    <t xml:space="preserve">   Instalação das plataformas e escadas</t>
  </si>
  <si>
    <t xml:space="preserve">      Plataforma EL. 3,309m</t>
  </si>
  <si>
    <t xml:space="preserve">         Montagem de andaime</t>
  </si>
  <si>
    <t xml:space="preserve">         Instalação do chumbador 01 na coluna do prédio</t>
  </si>
  <si>
    <t xml:space="preserve">         Instalação do chumbador 02 na coluna do prédio</t>
  </si>
  <si>
    <t xml:space="preserve">         Instalação do chumbador 03 na coluna do prédio</t>
  </si>
  <si>
    <t xml:space="preserve">         Instalação do chumbador 04 na coluna do prédio</t>
  </si>
  <si>
    <t xml:space="preserve">         Instalação do chumbador 05 na coluna do prédio</t>
  </si>
  <si>
    <t xml:space="preserve">         Instalação do chumbador 06 na coluna do prédio</t>
  </si>
  <si>
    <t xml:space="preserve">         Instalação do chumbador 07 na coluna do prédio</t>
  </si>
  <si>
    <t xml:space="preserve">         Instalação do chumbador 08 na coluna do prédio</t>
  </si>
  <si>
    <t xml:space="preserve">         Instalação do chumbador 09 na coluna do prédio</t>
  </si>
  <si>
    <t xml:space="preserve">         Instalação do chumbador 10 na coluna do prédio</t>
  </si>
  <si>
    <t xml:space="preserve">         Instalação do chumbador 11 na coluna do prédio</t>
  </si>
  <si>
    <t xml:space="preserve">         Instalação do chumbador 12 na coluna do prédio</t>
  </si>
  <si>
    <t xml:space="preserve">         Instalação do chumbador 13 na coluna do prédio</t>
  </si>
  <si>
    <t xml:space="preserve">         Instalação do chumbador 14 na coluna do prédio</t>
  </si>
  <si>
    <t xml:space="preserve">         Instalação do chumbador 15 na coluna do prédio</t>
  </si>
  <si>
    <t xml:space="preserve">         Instalação do chumbador 16 na coluna do prédio</t>
  </si>
  <si>
    <t xml:space="preserve">         Montagem das estruturas horizontais da elevação</t>
  </si>
  <si>
    <t xml:space="preserve">         Montagem de colunas</t>
  </si>
  <si>
    <t xml:space="preserve">         Montagem de guarda corpo</t>
  </si>
  <si>
    <t xml:space="preserve">         Montagem e soldagem de chapas de piso</t>
  </si>
  <si>
    <t xml:space="preserve">         Desmontagem de andaime</t>
  </si>
  <si>
    <t xml:space="preserve">      PlataformaEL. 5,030m</t>
  </si>
  <si>
    <t xml:space="preserve">         Instalação do chumbador 01</t>
  </si>
  <si>
    <t xml:space="preserve">         Instalação do chumbador 02</t>
  </si>
  <si>
    <t xml:space="preserve">         Instalação do chumbador 03</t>
  </si>
  <si>
    <t xml:space="preserve">         Instalação do chumbador 04</t>
  </si>
  <si>
    <t xml:space="preserve">         Instalação do chumbador 05</t>
  </si>
  <si>
    <t xml:space="preserve">         Instalação do chumbador 06</t>
  </si>
  <si>
    <t xml:space="preserve">         Instalação do chumbador 07</t>
  </si>
  <si>
    <t xml:space="preserve">         Instalação do chumbador 08</t>
  </si>
  <si>
    <t xml:space="preserve">         Instalação do chumbador 09</t>
  </si>
  <si>
    <t xml:space="preserve">         Instalação do chumbador 10</t>
  </si>
  <si>
    <t xml:space="preserve">         Instalação do chumbador 11</t>
  </si>
  <si>
    <t xml:space="preserve">         Instalação do chumbador 12</t>
  </si>
  <si>
    <t xml:space="preserve">         Instalação do chumbador 13</t>
  </si>
  <si>
    <t xml:space="preserve">         Instalação do chumbador 14</t>
  </si>
  <si>
    <t xml:space="preserve">         Instalação do chumbador 15</t>
  </si>
  <si>
    <t xml:space="preserve">         Instalação do chumbador 16</t>
  </si>
  <si>
    <t xml:space="preserve">         Instalação do chumbador 17</t>
  </si>
  <si>
    <t xml:space="preserve">         Instalação do chumbador 18</t>
  </si>
  <si>
    <t xml:space="preserve">         Instalação do chumbador 19</t>
  </si>
  <si>
    <t xml:space="preserve">         Instalação do chumbador 20</t>
  </si>
  <si>
    <t xml:space="preserve">         Instalação do chumbador 21</t>
  </si>
  <si>
    <t xml:space="preserve">         Instalação do chumbador 22</t>
  </si>
  <si>
    <t xml:space="preserve">         Instalação do chumbador 23</t>
  </si>
  <si>
    <t xml:space="preserve">         Instalação do chumbador 24</t>
  </si>
  <si>
    <t xml:space="preserve">         Instalação do chumbador 25</t>
  </si>
  <si>
    <t xml:space="preserve">         Instalação do chumbador 26</t>
  </si>
  <si>
    <t xml:space="preserve">         Instalação do chumbador 27</t>
  </si>
  <si>
    <t xml:space="preserve">         Instalação do chumbador 28</t>
  </si>
  <si>
    <t xml:space="preserve">         Instalação do chumbador 29</t>
  </si>
  <si>
    <t xml:space="preserve">         Instalação do chumbador 30</t>
  </si>
  <si>
    <t xml:space="preserve">         Instalação do chumbador 31</t>
  </si>
  <si>
    <t xml:space="preserve">         Instalação do chumbador 32</t>
  </si>
  <si>
    <t xml:space="preserve">         Instalação do chumbador 33</t>
  </si>
  <si>
    <t xml:space="preserve">         Instalação do chumbador 34</t>
  </si>
  <si>
    <t xml:space="preserve">         Instalação do chumbador 35</t>
  </si>
  <si>
    <t xml:space="preserve">         Instalação do chumbador 36</t>
  </si>
  <si>
    <t xml:space="preserve">         Instalação do chumbador 37</t>
  </si>
  <si>
    <t xml:space="preserve">         Instalação do chumbador 38</t>
  </si>
  <si>
    <t xml:space="preserve">         Instalação do chumbador 39</t>
  </si>
  <si>
    <t xml:space="preserve">         Instalação do chumbador 40</t>
  </si>
  <si>
    <t xml:space="preserve">         Instalação do chumbador 41</t>
  </si>
  <si>
    <t xml:space="preserve">         Instalação do chumbador 42</t>
  </si>
  <si>
    <t xml:space="preserve">         Instalação do chumbador 43</t>
  </si>
  <si>
    <t xml:space="preserve">         Instalação do chumbador 44</t>
  </si>
  <si>
    <t xml:space="preserve">      PlataformaEL. 7,420m&amp; 7,350m</t>
  </si>
  <si>
    <t xml:space="preserve">      PlataformaEL. 9,810m, 8,850m&amp; 8,040m</t>
  </si>
  <si>
    <t xml:space="preserve">      Monovia das Bombas</t>
  </si>
  <si>
    <t xml:space="preserve">         Instalação de chumbadores nas vigas do prédio (16x)</t>
  </si>
  <si>
    <t xml:space="preserve">         Montagem de suportação e da monovia do prédio D</t>
  </si>
  <si>
    <t xml:space="preserve">         Montagem de suportação e das monovias do prédio E</t>
  </si>
  <si>
    <t xml:space="preserve">      Cobertura das bombas de recirculação - Prédio E</t>
  </si>
  <si>
    <t xml:space="preserve">         Chumbador 01</t>
  </si>
  <si>
    <t xml:space="preserve">         Chumbador 02</t>
  </si>
  <si>
    <t xml:space="preserve">         Chumbador 03</t>
  </si>
  <si>
    <t xml:space="preserve">         Chumbador 04</t>
  </si>
  <si>
    <t xml:space="preserve">         Chumbador 05</t>
  </si>
  <si>
    <t xml:space="preserve">         Chumbador 06</t>
  </si>
  <si>
    <t xml:space="preserve">         Chumbador 07</t>
  </si>
  <si>
    <t xml:space="preserve">         Chumbador 08</t>
  </si>
  <si>
    <t xml:space="preserve">         Chumbador 09</t>
  </si>
  <si>
    <t xml:space="preserve">         Chumbador 10</t>
  </si>
  <si>
    <t xml:space="preserve">         Chumbador 11</t>
  </si>
  <si>
    <t xml:space="preserve">         Chumbador 12</t>
  </si>
  <si>
    <t xml:space="preserve">         Chumbador 13</t>
  </si>
  <si>
    <t xml:space="preserve">         Chumbador 14</t>
  </si>
  <si>
    <t xml:space="preserve">         Chumbador 15</t>
  </si>
  <si>
    <t xml:space="preserve">         Chumbador 16</t>
  </si>
  <si>
    <t xml:space="preserve">         Montagem de mão-francesas e terças de cobertura</t>
  </si>
  <si>
    <t xml:space="preserve">         Montagem de tirantes e telhas</t>
  </si>
  <si>
    <t xml:space="preserve">   Instalação dos Sistemas das Caldeiras</t>
  </si>
  <si>
    <t xml:space="preserve">      Instalação da bomba P-14E-06J - Sistema de água da Caldeira D</t>
  </si>
  <si>
    <t xml:space="preserve">         Posicionamento da bomba sobre a base</t>
  </si>
  <si>
    <t xml:space="preserve">         Alinhamento e nivelamento da bomba sobre a base</t>
  </si>
  <si>
    <t xml:space="preserve">         Instalação do chumbador 01 na base</t>
  </si>
  <si>
    <t xml:space="preserve">         Instalação do chumbador 02 na base</t>
  </si>
  <si>
    <t xml:space="preserve">         Instalação do chumbador 03 na base</t>
  </si>
  <si>
    <t xml:space="preserve">         Instalação do chumbador 04 na base</t>
  </si>
  <si>
    <t xml:space="preserve">         Instalação do chumbador 05 na base</t>
  </si>
  <si>
    <t xml:space="preserve">         Instalação do chumbador 06 na base</t>
  </si>
  <si>
    <t xml:space="preserve">         Fixação da bomba sobre a base</t>
  </si>
  <si>
    <t xml:space="preserve">         Alinhamento do conjunto motor bomba</t>
  </si>
  <si>
    <t xml:space="preserve">      Instalação da bomba P-14E-06K - Sistema de água da Caldeira D</t>
  </si>
  <si>
    <t xml:space="preserve">      Instalação da bomba P-14E-06L - Sistema de água da Caldeira D</t>
  </si>
  <si>
    <t xml:space="preserve">      Tubulações do sistema de água da Caldeira D</t>
  </si>
  <si>
    <t xml:space="preserve">         Montagem e soldagem das linhas de sucção, incluíndo válvulas e suportes</t>
  </si>
  <si>
    <t xml:space="preserve">            12"-S3-14E-5514-H</t>
  </si>
  <si>
    <t xml:space="preserve">            10"-S3-14E-5510-H</t>
  </si>
  <si>
    <t xml:space="preserve">            10"-S3-14E-5508-H</t>
  </si>
  <si>
    <t xml:space="preserve">            10"-S3-14E-5509-H</t>
  </si>
  <si>
    <t xml:space="preserve">            3/4"-S3-14E-5515-P</t>
  </si>
  <si>
    <t xml:space="preserve">            3/4"-S3-14E-5530</t>
  </si>
  <si>
    <t xml:space="preserve">         Inspeção ENDs das soldas</t>
  </si>
  <si>
    <t xml:space="preserve">         Linha de descaga, incluíndo válvulas e suportes</t>
  </si>
  <si>
    <t xml:space="preserve">            14-S3-14E-5507-H</t>
  </si>
  <si>
    <t xml:space="preserve">            12-S3-14E-5511-H</t>
  </si>
  <si>
    <t xml:space="preserve">            12-S3-14E-5513-H</t>
  </si>
  <si>
    <t xml:space="preserve">            12-S3-14E-5512-H</t>
  </si>
  <si>
    <t xml:space="preserve">         Isolamento térmico das linhas</t>
  </si>
  <si>
    <t xml:space="preserve">      Teste hidrostático do sistema de água da Caldeira D</t>
  </si>
  <si>
    <t xml:space="preserve">      Água de Alimentação do sistema da Caldeira D</t>
  </si>
  <si>
    <t xml:space="preserve">         Montagem de suportes e da linha 6"-S3-14E-5502-H e válvulas</t>
  </si>
  <si>
    <t xml:space="preserve">         Isolamento térmico da linha</t>
  </si>
  <si>
    <t xml:space="preserve">      Complementação mecânica</t>
  </si>
  <si>
    <t xml:space="preserve">      Pré Comissionamento</t>
  </si>
  <si>
    <t xml:space="preserve">      Teste hidrostático do sistema de água de alimentação da Caldeira D</t>
  </si>
  <si>
    <t xml:space="preserve">      Instalação do Sistema Blowdown da Caldeira D</t>
  </si>
  <si>
    <t xml:space="preserve">         Posicionamento do tanque sobre a base</t>
  </si>
  <si>
    <t xml:space="preserve">         Alinhamento e nivelamento do tanque sobre a base</t>
  </si>
  <si>
    <t xml:space="preserve">         Fixação do tanque sobre a base</t>
  </si>
  <si>
    <t xml:space="preserve">         2-S3-14E-5505-P</t>
  </si>
  <si>
    <t xml:space="preserve">         2-S3-14E-5368</t>
  </si>
  <si>
    <t xml:space="preserve">         2-S3-14E-5506-P</t>
  </si>
  <si>
    <t xml:space="preserve">         1/2-S3-14E-5503-P</t>
  </si>
  <si>
    <t xml:space="preserve">         1/2-S3-14E-5504-P</t>
  </si>
  <si>
    <t xml:space="preserve">         Linha 1"-S3-14E-5534-P</t>
  </si>
  <si>
    <t xml:space="preserve">         2-S3-14E-5522-P</t>
  </si>
  <si>
    <t xml:space="preserve">         2-A2-14E-5538-P</t>
  </si>
  <si>
    <t xml:space="preserve">         2-A2-14E-5038-P</t>
  </si>
  <si>
    <t xml:space="preserve">      Pré comissionamento</t>
  </si>
  <si>
    <t xml:space="preserve">      Teste hidrostático do sistema Blowdown da Caldeira D</t>
  </si>
  <si>
    <t xml:space="preserve">      Instalação do Sistema de Vapor da Caldeira D</t>
  </si>
  <si>
    <t xml:space="preserve">         Montagem de suportes e da linha 14"-S3-14E-5501-H e válvulas saíndo da caldeira até o novo header de vapor</t>
  </si>
  <si>
    <t xml:space="preserve">         Montagem da linha de alívio 10"-S3-14E-5524 na PSV-14E-701</t>
  </si>
  <si>
    <t xml:space="preserve">         Montagem da linha de alívio 10"-S3-14E-5525 na PSV-14E-702 </t>
  </si>
  <si>
    <t xml:space="preserve">      Teste hidrostático do sistema de Vapor da Caldeira D</t>
  </si>
  <si>
    <t xml:space="preserve">      Instalação do Sistema de Resfriamento da Caldeira D</t>
  </si>
  <si>
    <t xml:space="preserve">         Montagem do resfriador de amostragem HE-14E-01D</t>
  </si>
  <si>
    <t xml:space="preserve">         Montagem das tubulações e válvulas</t>
  </si>
  <si>
    <t xml:space="preserve">            3/4-W6-14E-5516</t>
  </si>
  <si>
    <t xml:space="preserve">            3/4-W6-14E-5517</t>
  </si>
  <si>
    <t xml:space="preserve">            3-W6-14E-5518/5391</t>
  </si>
  <si>
    <t xml:space="preserve">      Teste hidrostático do sistema de resfriamento da Caldeira D</t>
  </si>
  <si>
    <t xml:space="preserve">      Instalação do Sistema de Condensado da Caldeira D</t>
  </si>
  <si>
    <t xml:space="preserve">         Montagem de andaime linha de 8"-S1-14E-5520 VENT</t>
  </si>
  <si>
    <t xml:space="preserve">         Instalação de chumbador 01 na coluna do prédio linha de 8"-S1-14E-5520 VENT</t>
  </si>
  <si>
    <t xml:space="preserve">         Instalação de chumbador 02 na coluna do prédio linha de 8"-S1-14E-5520 VENT</t>
  </si>
  <si>
    <t xml:space="preserve">         Instalação de chumbador 03 na coluna do prédio linha de 8"-S1-14E-5520 VENT</t>
  </si>
  <si>
    <t xml:space="preserve">         Instalação de chumbador 04 na coluna do prédio linha de 8"-S1-14E-5520 VENT</t>
  </si>
  <si>
    <t xml:space="preserve">         Instalação de chumbador 05 na coluna do prédio linha de 8"-S1-14E-5520 VENT</t>
  </si>
  <si>
    <t xml:space="preserve">         Instalação de chumbador 06 na coluna do prédio linha de 8"-S1-14E-5520 VENT</t>
  </si>
  <si>
    <t xml:space="preserve">         Instalação de chumbador 07 na coluna do prédio linha de 8"-S1-14E-5520 VENT</t>
  </si>
  <si>
    <t xml:space="preserve">         Instalação de chumbador 08 na coluna do prédio linha de 8"-S1-14E-5520 VENT</t>
  </si>
  <si>
    <t xml:space="preserve">         Instalação de chumbador 09 na coluna do prédio linha de 8"-S1-14E-5520 VENT</t>
  </si>
  <si>
    <t xml:space="preserve">         Instalação de chumbador 10 na coluna do prédio linha de 8"-S1-14E-5520 VENT</t>
  </si>
  <si>
    <t xml:space="preserve">         Instalação de chumbador 11 na coluna do prédio linha de 8"-S1-14E-5520 VENT</t>
  </si>
  <si>
    <t xml:space="preserve">         Instalação de chumbador 12 na coluna do prédio linha de 8"-S1-14E-5520 VENT</t>
  </si>
  <si>
    <t xml:space="preserve">         Montagem e soldagem da linha de 8"-S1-14E-5520 VENT</t>
  </si>
  <si>
    <t xml:space="preserve">         Montagem da linha de 1"-S3-14E-5535</t>
  </si>
  <si>
    <t xml:space="preserve">         Montagem da linha de 1"-S3-14E-5536</t>
  </si>
  <si>
    <t xml:space="preserve">         Montagem da linha de 4"-S1-14E-5519</t>
  </si>
  <si>
    <t xml:space="preserve">         Montagem da linha de 1"-S3-14E-5537</t>
  </si>
  <si>
    <t xml:space="preserve">         Montagem da linha de 1"-S1-14E-5526</t>
  </si>
  <si>
    <t xml:space="preserve">      Instalação do Sistema de dosagem química da Caldeira D</t>
  </si>
  <si>
    <t xml:space="preserve">         Montagem do T-14E-02D</t>
  </si>
  <si>
    <t xml:space="preserve">            3/4-W2-14E-5521</t>
  </si>
  <si>
    <t xml:space="preserve">            1/2-S3-14E-5532</t>
  </si>
  <si>
    <t xml:space="preserve">            .12-W2-14E-5440</t>
  </si>
  <si>
    <t xml:space="preserve">      Instalação do sistema de Ar de Instrumento da Caldeira D</t>
  </si>
  <si>
    <t xml:space="preserve">         Montagem de suportes e linha de ar de instrumentos</t>
  </si>
  <si>
    <t xml:space="preserve">            3/4-A2-14E-5528/5413</t>
  </si>
  <si>
    <t xml:space="preserve">            3/4-A2-14E-5527</t>
  </si>
  <si>
    <t xml:space="preserve">            3/4-A2-14E-5529</t>
  </si>
  <si>
    <t xml:space="preserve">         Teste de estanqueidade</t>
  </si>
  <si>
    <t xml:space="preserve">      Instalação da bomba P-14E-06M - Sistema de água da Caldeira E</t>
  </si>
  <si>
    <t xml:space="preserve">      Instalação da bomba P-14E-06N -Sistema de água da caldeira E</t>
  </si>
  <si>
    <t xml:space="preserve">      Instalação da bomba P-14E-06O - Sistema de água da caldeira E</t>
  </si>
  <si>
    <t xml:space="preserve">      Tubulações do sistema de água da Caldeira E</t>
  </si>
  <si>
    <t xml:space="preserve">         Montagem das linhas de sucção, incluíndo válvulas e suportes</t>
  </si>
  <si>
    <t xml:space="preserve">            12-S3-14E-5614-H</t>
  </si>
  <si>
    <t xml:space="preserve">            10-S3-14E-5610-H</t>
  </si>
  <si>
    <t xml:space="preserve">            10-S3-14E-5609-H</t>
  </si>
  <si>
    <t xml:space="preserve">            10-S3-14E-5608-H</t>
  </si>
  <si>
    <t xml:space="preserve">            3/4-S3-14E-5615-P</t>
  </si>
  <si>
    <t xml:space="preserve">            14-S3-14E-5607-H</t>
  </si>
  <si>
    <t xml:space="preserve">            12-S3-14E-5613-H</t>
  </si>
  <si>
    <t xml:space="preserve">            12-S3-14E-5612-H</t>
  </si>
  <si>
    <t xml:space="preserve">            12-S3-14E-5611-H</t>
  </si>
  <si>
    <t xml:space="preserve">            3/4-S3-14E-5630</t>
  </si>
  <si>
    <t xml:space="preserve">      Água de Alimentação do sistema da Caldeira E</t>
  </si>
  <si>
    <t xml:space="preserve">         Montagem de suportes e da linha 6"-S3-14E-5602-H e válvulas</t>
  </si>
  <si>
    <t xml:space="preserve">      Teste hidrostático do sistema de água de alimentação da Caldeira E</t>
  </si>
  <si>
    <t xml:space="preserve">      Instalação do Sistema Blowdown da Caldeira E</t>
  </si>
  <si>
    <t xml:space="preserve">         Linha 1/2"-S3-14E-5603-P</t>
  </si>
  <si>
    <t xml:space="preserve">         Linha 1/2"-S3-14E-5604-P</t>
  </si>
  <si>
    <t xml:space="preserve">         Linha 2"-S3-14E-5605-P</t>
  </si>
  <si>
    <t xml:space="preserve">         Linha 2"-S3-14E-5606-P</t>
  </si>
  <si>
    <t xml:space="preserve">         Linha 2"-S3-14E-5600-H</t>
  </si>
  <si>
    <t xml:space="preserve">         Linha 1"-S3-14E-5634-P</t>
  </si>
  <si>
    <t xml:space="preserve">         Linha 1"-S3-14E-5638-P</t>
  </si>
  <si>
    <t xml:space="preserve">      Teste hidrostático do sistema Blowdown da Caldeira E</t>
  </si>
  <si>
    <t xml:space="preserve">      Instalação do Sistema de vapor da Caldeira E</t>
  </si>
  <si>
    <t xml:space="preserve">         Montagem de suportes e da linha 14"-S3-14E-5601-H e válvulas saíndo da caldeira até o novo header de vapor</t>
  </si>
  <si>
    <t xml:space="preserve">         Montagem da linha de alívio 10"-S3-14E-5624 na PSV-14E-801</t>
  </si>
  <si>
    <t xml:space="preserve">         Montagem da linha de alívio 10"-S3-14E-5625 na PSV-14E-802</t>
  </si>
  <si>
    <t xml:space="preserve">      Teste hidrostático do sistema de vapor da Caldeira E</t>
  </si>
  <si>
    <t xml:space="preserve">      Instalação de Água de resfriamento da Caldeira E</t>
  </si>
  <si>
    <t xml:space="preserve">         Montagem do resfriador de amostragem HE-14E-01E</t>
  </si>
  <si>
    <t xml:space="preserve">            3-W6-14E-5618</t>
  </si>
  <si>
    <t xml:space="preserve">            3/4-W6-14E-5616</t>
  </si>
  <si>
    <t xml:space="preserve">            3/4-W6-14E-5617</t>
  </si>
  <si>
    <t xml:space="preserve">         Teste hidrostático da linha</t>
  </si>
  <si>
    <t xml:space="preserve">      Instalação do Sistema de condensado da Caldeira E</t>
  </si>
  <si>
    <t xml:space="preserve">         Montagem de andaime linha 8"-S1-14E-5620 VENT</t>
  </si>
  <si>
    <t xml:space="preserve">         Instalação do chumbador 01 na coluna do prédio linha 8"-S1-14E-5620 VENT</t>
  </si>
  <si>
    <t xml:space="preserve">         Instalação do chumbador 02 na coluna do prédio linha 8"-S1-14E-5620 VENT</t>
  </si>
  <si>
    <t xml:space="preserve">         Instalação do chumbador 03 na coluna do prédio linha 8"-S1-14E-5620 VENT</t>
  </si>
  <si>
    <t xml:space="preserve">         Instalação do chumbador 04 na coluna do prédio linha 8"-S1-14E-5620 VENT</t>
  </si>
  <si>
    <t xml:space="preserve">         Montagem e soldagem da linha 8"-S1-14E-5620 VENT</t>
  </si>
  <si>
    <t xml:space="preserve">         Montagem da linha de 1"-S3-14E-5635</t>
  </si>
  <si>
    <t xml:space="preserve">         Montagem da linha de 1"-S3-14E-5636</t>
  </si>
  <si>
    <t xml:space="preserve">         Montagem da linha de 4"-S1-14E-5619</t>
  </si>
  <si>
    <t xml:space="preserve">         Montagem da linha de 1"-S3-14E-5637</t>
  </si>
  <si>
    <t xml:space="preserve">         Montagem da linha de 1"-S1-14E-5626</t>
  </si>
  <si>
    <t xml:space="preserve">      Instalação do Sistema de dosagem química da Caldeira E</t>
  </si>
  <si>
    <t xml:space="preserve">         Montagem do T-14E-02E</t>
  </si>
  <si>
    <t xml:space="preserve">            3/4-W2-14E-5621</t>
  </si>
  <si>
    <t xml:space="preserve">            1/2-S3-14E-5632</t>
  </si>
  <si>
    <t xml:space="preserve">      Instalação do sistema de ar de instrumento da Caldeira E</t>
  </si>
  <si>
    <t xml:space="preserve">            3/4-A2-14E-5628</t>
  </si>
  <si>
    <t xml:space="preserve">            3/4-A2-14E-5627</t>
  </si>
  <si>
    <t xml:space="preserve">            3/4-A2-14E-5629</t>
  </si>
  <si>
    <t xml:space="preserve">   Comissionamento e testes</t>
  </si>
  <si>
    <t xml:space="preserve">      Atividades de Comissionamento</t>
  </si>
  <si>
    <t xml:space="preserve">      Operação assistida</t>
  </si>
  <si>
    <t>Desmobilização</t>
  </si>
  <si>
    <t xml:space="preserve">   Desmobilização de materiais, equipamentos e canteiro</t>
  </si>
  <si>
    <t xml:space="preserve">   Entrega do Data Book</t>
  </si>
  <si>
    <t xml:space="preserve">         Montagem de guarda corpo - Plat. 3000</t>
  </si>
  <si>
    <t xml:space="preserve">         Montagem e soldagem de chapas de piso - Plat. 5000</t>
  </si>
  <si>
    <t xml:space="preserve">         Montagem de andaime - Plat. 7000</t>
  </si>
  <si>
    <t xml:space="preserve">         Montagem das estruturas horizontais da elevação - Platf. 9000</t>
  </si>
  <si>
    <t>(SB) Sistema de blowdown</t>
  </si>
  <si>
    <t xml:space="preserve">         Montagem e soldagem de chapas de piso - Platf. 9000</t>
  </si>
  <si>
    <t xml:space="preserve">         Montagem das estruturas horizontais da elevação - Platf. 7000</t>
  </si>
  <si>
    <t xml:space="preserve">         3/4-S3-14E-5515-P</t>
  </si>
  <si>
    <t xml:space="preserve">         3/4-S3-14E-5530-P</t>
  </si>
  <si>
    <t xml:space="preserve">         Teste hidrostático das linhas E</t>
  </si>
  <si>
    <t>SEM 45</t>
  </si>
  <si>
    <t>SEM 46</t>
  </si>
  <si>
    <t xml:space="preserve">         Isolamento térmico das linhas das bombas E</t>
  </si>
  <si>
    <t xml:space="preserve">         Isolamento térmico das linha de blowdown E</t>
  </si>
  <si>
    <t xml:space="preserve">         Isolamento térmico da linhas linhas de vapor E</t>
  </si>
  <si>
    <t xml:space="preserve">         Isolamento térmico da linhas linhas de vapor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</si>
</sst>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/mm"/>
  </numFmts>
  <fonts count="2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Arial Black"/>
      <family val="2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name val="Calibri"/>
      <family val="2"/>
      <scheme val="minor"/>
    </font>
    <font>
      <sz val="18"/>
      <color theme="0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18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34998626667073579"/>
        <bgColor auto="1"/>
      </patternFill>
    </fill>
    <fill>
      <patternFill patternType="solid">
        <fgColor rgb="FFFFFF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63">
    <xf numFmtId="0" fontId="0" fillId="0" borderId="0" xfId="0"/>
    <xf numFmtId="0" fontId="2" fillId="0" borderId="1" xfId="0" applyFont="1" applyBorder="1"/>
    <xf numFmtId="0" fontId="3" fillId="0" borderId="5" xfId="0" applyFont="1" applyBorder="1" applyAlignment="1">
      <alignment vertic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" xfId="0" applyBorder="1"/>
    <xf numFmtId="0" fontId="4" fillId="2" borderId="4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0" fillId="0" borderId="3" xfId="0" applyBorder="1"/>
    <xf numFmtId="0" fontId="4" fillId="2" borderId="3" xfId="0" applyFont="1" applyFill="1" applyBorder="1" applyAlignment="1">
      <alignment vertical="center" wrapText="1"/>
    </xf>
    <xf numFmtId="0" fontId="0" fillId="0" borderId="2" xfId="0" applyBorder="1"/>
    <xf numFmtId="0" fontId="5" fillId="0" borderId="5" xfId="0" applyFont="1" applyBorder="1" applyAlignment="1">
      <alignment vertical="center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locked="0" hidden="1"/>
    </xf>
    <xf numFmtId="0" fontId="0" fillId="0" borderId="1" xfId="0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 hidden="1"/>
    </xf>
    <xf numFmtId="0" fontId="0" fillId="0" borderId="2" xfId="0" applyBorder="1" applyAlignment="1" applyProtection="1">
      <alignment horizontal="left"/>
      <protection locked="0"/>
    </xf>
    <xf numFmtId="0" fontId="0" fillId="0" borderId="7" xfId="0" applyBorder="1" applyAlignment="1" applyProtection="1">
      <alignment horizontal="center"/>
      <protection locked="0" hidden="1"/>
    </xf>
    <xf numFmtId="0" fontId="7" fillId="0" borderId="11" xfId="0" applyFont="1" applyBorder="1" applyAlignment="1" applyProtection="1">
      <alignment horizontal="center"/>
      <protection locked="0" hidden="1"/>
    </xf>
    <xf numFmtId="0" fontId="0" fillId="0" borderId="12" xfId="0" applyBorder="1" applyAlignment="1" applyProtection="1">
      <alignment horizontal="center"/>
      <protection locked="0" hidden="1"/>
    </xf>
    <xf numFmtId="0" fontId="7" fillId="0" borderId="13" xfId="0" applyFont="1" applyBorder="1" applyAlignment="1" applyProtection="1">
      <alignment horizontal="center"/>
      <protection locked="0" hidden="1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 hidden="1"/>
    </xf>
    <xf numFmtId="0" fontId="0" fillId="0" borderId="16" xfId="0" applyBorder="1" applyAlignment="1" applyProtection="1">
      <alignment horizontal="center"/>
      <protection locked="0" hidden="1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left" wrapText="1"/>
      <protection locked="0"/>
    </xf>
    <xf numFmtId="0" fontId="9" fillId="0" borderId="0" xfId="0" applyFont="1" applyAlignment="1" applyProtection="1">
      <alignment horizontal="center"/>
      <protection locked="0"/>
    </xf>
    <xf numFmtId="9" fontId="9" fillId="0" borderId="0" xfId="1" applyFont="1" applyAlignment="1" applyProtection="1">
      <alignment horizontal="center"/>
      <protection locked="0"/>
    </xf>
    <xf numFmtId="0" fontId="10" fillId="0" borderId="0" xfId="0" applyFont="1" applyProtection="1">
      <protection locked="0"/>
    </xf>
    <xf numFmtId="0" fontId="10" fillId="0" borderId="0" xfId="0" applyFont="1" applyAlignment="1" applyProtection="1">
      <alignment horizontal="left"/>
      <protection locked="0"/>
    </xf>
    <xf numFmtId="0" fontId="10" fillId="0" borderId="0" xfId="0" applyFont="1" applyAlignment="1" applyProtection="1">
      <alignment horizontal="left" wrapText="1"/>
      <protection locked="0"/>
    </xf>
    <xf numFmtId="0" fontId="10" fillId="0" borderId="0" xfId="0" applyFont="1" applyAlignment="1" applyProtection="1">
      <alignment horizontal="center"/>
      <protection locked="0"/>
    </xf>
    <xf numFmtId="0" fontId="10" fillId="0" borderId="0" xfId="0" applyFont="1" applyProtection="1">
      <protection hidden="1"/>
    </xf>
    <xf numFmtId="0" fontId="10" fillId="0" borderId="0" xfId="0" applyFont="1" applyAlignment="1" applyProtection="1">
      <alignment horizontal="center"/>
      <protection locked="0" hidden="1"/>
    </xf>
    <xf numFmtId="0" fontId="12" fillId="7" borderId="1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/>
      <protection locked="0"/>
    </xf>
    <xf numFmtId="0" fontId="12" fillId="7" borderId="4" xfId="0" applyFont="1" applyFill="1" applyBorder="1" applyAlignment="1" applyProtection="1">
      <alignment horizontal="center" vertical="center" wrapText="1"/>
      <protection locked="0"/>
    </xf>
    <xf numFmtId="0" fontId="12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 wrapText="1"/>
    </xf>
    <xf numFmtId="9" fontId="12" fillId="7" borderId="1" xfId="1" applyFont="1" applyFill="1" applyBorder="1" applyAlignment="1">
      <alignment horizontal="center" vertical="center" wrapText="1"/>
    </xf>
    <xf numFmtId="164" fontId="12" fillId="7" borderId="1" xfId="0" applyNumberFormat="1" applyFont="1" applyFill="1" applyBorder="1" applyAlignment="1" applyProtection="1">
      <alignment horizontal="center" vertical="center"/>
      <protection hidden="1"/>
    </xf>
    <xf numFmtId="164" fontId="12" fillId="7" borderId="2" xfId="0" applyNumberFormat="1" applyFont="1" applyFill="1" applyBorder="1" applyAlignment="1" applyProtection="1">
      <alignment horizontal="center" vertical="center"/>
      <protection hidden="1"/>
    </xf>
    <xf numFmtId="0" fontId="14" fillId="0" borderId="0" xfId="0" applyFont="1" applyAlignment="1" applyProtection="1">
      <alignment horizontal="center" vertical="center"/>
      <protection hidden="1"/>
    </xf>
    <xf numFmtId="0" fontId="15" fillId="5" borderId="1" xfId="0" applyFont="1" applyFill="1" applyBorder="1" applyAlignment="1" applyProtection="1">
      <alignment horizontal="center" vertical="center" wrapText="1"/>
      <protection locked="0"/>
    </xf>
    <xf numFmtId="0" fontId="11" fillId="5" borderId="1" xfId="0" applyFont="1" applyFill="1" applyBorder="1" applyAlignment="1" applyProtection="1">
      <alignment horizontal="left" vertical="center" wrapText="1"/>
      <protection locked="0"/>
    </xf>
    <xf numFmtId="1" fontId="11" fillId="0" borderId="1" xfId="0" applyNumberFormat="1" applyFont="1" applyBorder="1" applyAlignment="1" applyProtection="1">
      <alignment horizontal="center" vertical="center"/>
      <protection locked="0"/>
    </xf>
    <xf numFmtId="14" fontId="11" fillId="0" borderId="1" xfId="0" applyNumberFormat="1" applyFont="1" applyBorder="1" applyAlignment="1" applyProtection="1">
      <alignment horizontal="center" vertical="center"/>
      <protection locked="0"/>
    </xf>
    <xf numFmtId="0" fontId="11" fillId="5" borderId="1" xfId="0" applyFont="1" applyFill="1" applyBorder="1" applyAlignment="1" applyProtection="1">
      <alignment horizontal="center" vertical="center" wrapText="1"/>
      <protection locked="0"/>
    </xf>
    <xf numFmtId="9" fontId="11" fillId="5" borderId="1" xfId="1" applyFont="1" applyFill="1" applyBorder="1" applyAlignment="1" applyProtection="1">
      <alignment horizontal="center" vertical="center" wrapText="1"/>
      <protection locked="0"/>
    </xf>
    <xf numFmtId="0" fontId="11" fillId="8" borderId="1" xfId="0" applyFont="1" applyFill="1" applyBorder="1" applyAlignment="1" applyProtection="1">
      <alignment horizontal="center" vertical="center" wrapText="1"/>
      <protection locked="0" hidden="1"/>
    </xf>
    <xf numFmtId="0" fontId="11" fillId="0" borderId="1" xfId="0" applyFont="1" applyBorder="1" applyAlignment="1" applyProtection="1">
      <alignment horizontal="center" vertical="center" wrapText="1"/>
      <protection locked="0" hidden="1"/>
    </xf>
    <xf numFmtId="0" fontId="11" fillId="0" borderId="0" xfId="0" applyFont="1" applyAlignment="1" applyProtection="1">
      <alignment wrapText="1"/>
      <protection hidden="1"/>
    </xf>
    <xf numFmtId="14" fontId="11" fillId="0" borderId="1" xfId="0" applyNumberFormat="1" applyFont="1" applyBorder="1" applyAlignment="1" applyProtection="1">
      <alignment horizontal="center" vertical="center" wrapText="1"/>
      <protection locked="0"/>
    </xf>
    <xf numFmtId="9" fontId="11" fillId="5" borderId="6" xfId="1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/>
    <xf numFmtId="0" fontId="17" fillId="7" borderId="1" xfId="0" applyFont="1" applyFill="1" applyBorder="1" applyAlignment="1">
      <alignment horizontal="center"/>
    </xf>
    <xf numFmtId="0" fontId="17" fillId="7" borderId="1" xfId="0" applyFont="1" applyFill="1" applyBorder="1" applyProtection="1">
      <protection hidden="1"/>
    </xf>
    <xf numFmtId="0" fontId="0" fillId="0" borderId="1" xfId="0" applyBorder="1" applyProtection="1">
      <protection locked="0"/>
    </xf>
    <xf numFmtId="0" fontId="3" fillId="9" borderId="5" xfId="0" applyFont="1" applyFill="1" applyBorder="1" applyAlignment="1">
      <alignment horizontal="left" vertical="center"/>
    </xf>
    <xf numFmtId="14" fontId="0" fillId="0" borderId="1" xfId="0" applyNumberFormat="1" applyBorder="1" applyProtection="1">
      <protection locked="0"/>
    </xf>
    <xf numFmtId="0" fontId="0" fillId="5" borderId="1" xfId="0" applyFill="1" applyBorder="1" applyAlignment="1" applyProtection="1">
      <alignment horizontal="center"/>
      <protection hidden="1"/>
    </xf>
    <xf numFmtId="0" fontId="0" fillId="5" borderId="2" xfId="0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hidden="1"/>
    </xf>
    <xf numFmtId="0" fontId="10" fillId="0" borderId="0" xfId="0" applyFont="1" applyAlignment="1" applyProtection="1">
      <alignment horizontal="left"/>
      <protection hidden="1"/>
    </xf>
    <xf numFmtId="0" fontId="12" fillId="7" borderId="4" xfId="0" applyFont="1" applyFill="1" applyBorder="1" applyAlignment="1" applyProtection="1">
      <alignment vertical="center"/>
      <protection locked="0"/>
    </xf>
    <xf numFmtId="0" fontId="11" fillId="5" borderId="1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 hidden="1"/>
    </xf>
    <xf numFmtId="0" fontId="2" fillId="0" borderId="18" xfId="0" applyFont="1" applyBorder="1" applyAlignment="1" applyProtection="1">
      <alignment horizontal="center"/>
      <protection locked="0" hidden="1"/>
    </xf>
    <xf numFmtId="0" fontId="18" fillId="0" borderId="0" xfId="0" applyFont="1" applyAlignment="1" applyProtection="1">
      <alignment horizontal="center"/>
      <protection locked="0" hidden="1"/>
    </xf>
    <xf numFmtId="164" fontId="13" fillId="6" borderId="1" xfId="0" applyNumberFormat="1" applyFont="1" applyFill="1" applyBorder="1" applyAlignment="1" applyProtection="1">
      <alignment horizontal="center" vertical="center"/>
      <protection hidden="1"/>
    </xf>
    <xf numFmtId="0" fontId="11" fillId="10" borderId="1" xfId="0" applyFont="1" applyFill="1" applyBorder="1" applyAlignment="1" applyProtection="1">
      <alignment horizontal="left" vertical="center" wrapText="1"/>
      <protection locked="0"/>
    </xf>
    <xf numFmtId="0" fontId="19" fillId="0" borderId="1" xfId="0" applyFont="1" applyBorder="1" applyAlignment="1" applyProtection="1">
      <alignment horizontal="center" vertical="center" wrapText="1"/>
      <protection locked="0" hidden="1"/>
    </xf>
    <xf numFmtId="0" fontId="19" fillId="8" borderId="1" xfId="0" applyFont="1" applyFill="1" applyBorder="1" applyAlignment="1" applyProtection="1">
      <alignment horizontal="center" vertical="center" wrapText="1"/>
      <protection locked="0" hidden="1"/>
    </xf>
    <xf numFmtId="0" fontId="19" fillId="11" borderId="1" xfId="0" applyFont="1" applyFill="1" applyBorder="1" applyAlignment="1" applyProtection="1">
      <alignment horizontal="center" vertical="center" wrapText="1"/>
      <protection locked="0" hidden="1"/>
    </xf>
    <xf numFmtId="0" fontId="11" fillId="6" borderId="1" xfId="0" applyFont="1" applyFill="1" applyBorder="1" applyAlignment="1" applyProtection="1">
      <alignment horizontal="left" vertical="center" wrapText="1"/>
      <protection locked="0"/>
    </xf>
    <xf numFmtId="9" fontId="20" fillId="5" borderId="1" xfId="1" applyFont="1" applyFill="1" applyBorder="1" applyAlignment="1" applyProtection="1">
      <alignment horizontal="center" vertical="center" wrapText="1"/>
      <protection locked="0"/>
    </xf>
    <xf numFmtId="0" fontId="11" fillId="4" borderId="1" xfId="0" applyFont="1" applyFill="1" applyBorder="1" applyAlignment="1" applyProtection="1">
      <alignment horizontal="left" vertical="center" wrapText="1"/>
      <protection locked="0"/>
    </xf>
    <xf numFmtId="0" fontId="11" fillId="6" borderId="1" xfId="0" applyFont="1" applyFill="1" applyBorder="1" applyAlignment="1" applyProtection="1">
      <alignment vertical="center" wrapText="1"/>
      <protection locked="0"/>
    </xf>
    <xf numFmtId="0" fontId="19" fillId="10" borderId="1" xfId="0" applyFont="1" applyFill="1" applyBorder="1" applyAlignment="1" applyProtection="1">
      <alignment horizontal="center" vertical="center" wrapText="1"/>
      <protection locked="0" hidden="1"/>
    </xf>
    <xf numFmtId="0" fontId="15" fillId="0" borderId="1" xfId="0" applyFont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vertical="center" wrapText="1"/>
      <protection locked="0"/>
    </xf>
    <xf numFmtId="0" fontId="11" fillId="0" borderId="1" xfId="0" applyFont="1" applyBorder="1" applyAlignment="1" applyProtection="1">
      <alignment horizontal="left" vertical="center" wrapText="1"/>
      <protection locked="0"/>
    </xf>
    <xf numFmtId="0" fontId="7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left" vertical="center"/>
      <protection hidden="1"/>
    </xf>
    <xf numFmtId="0" fontId="21" fillId="0" borderId="0" xfId="0" applyFont="1" applyAlignment="1" applyProtection="1">
      <alignment vertical="center"/>
      <protection hidden="1"/>
    </xf>
    <xf numFmtId="0" fontId="7" fillId="0" borderId="0" xfId="0" applyFont="1" applyAlignment="1" applyProtection="1">
      <alignment horizontal="right" vertical="center"/>
      <protection locked="0"/>
    </xf>
    <xf numFmtId="0" fontId="22" fillId="7" borderId="1" xfId="0" applyFont="1" applyFill="1" applyBorder="1" applyAlignment="1" applyProtection="1">
      <alignment horizontal="center" vertical="center"/>
      <protection locked="0"/>
    </xf>
    <xf numFmtId="0" fontId="22" fillId="7" borderId="4" xfId="0" applyFont="1" applyFill="1" applyBorder="1" applyAlignment="1" applyProtection="1">
      <alignment horizontal="center" vertical="center"/>
      <protection locked="0"/>
    </xf>
    <xf numFmtId="0" fontId="22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9" fontId="22" fillId="7" borderId="1" xfId="1" applyFont="1" applyFill="1" applyBorder="1" applyAlignment="1">
      <alignment horizontal="center" vertical="center" wrapText="1"/>
    </xf>
    <xf numFmtId="164" fontId="22" fillId="7" borderId="2" xfId="0" applyNumberFormat="1" applyFont="1" applyFill="1" applyBorder="1" applyAlignment="1" applyProtection="1">
      <alignment horizontal="center" vertical="center"/>
      <protection hidden="1"/>
    </xf>
    <xf numFmtId="1" fontId="7" fillId="2" borderId="1" xfId="0" applyNumberFormat="1" applyFont="1" applyFill="1" applyBorder="1" applyAlignment="1" applyProtection="1">
      <alignment horizontal="center" vertical="center"/>
      <protection locked="0"/>
    </xf>
    <xf numFmtId="0" fontId="23" fillId="2" borderId="1" xfId="0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vertical="center"/>
      <protection locked="0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 applyProtection="1">
      <alignment horizontal="center" vertical="center"/>
      <protection locked="0"/>
    </xf>
    <xf numFmtId="9" fontId="7" fillId="2" borderId="1" xfId="1" applyFont="1" applyFill="1" applyBorder="1" applyAlignment="1" applyProtection="1">
      <alignment horizontal="center" vertical="center"/>
      <protection locked="0"/>
    </xf>
    <xf numFmtId="9" fontId="7" fillId="2" borderId="6" xfId="1" applyFont="1" applyFill="1" applyBorder="1" applyAlignment="1" applyProtection="1">
      <alignment horizontal="center" vertical="center"/>
      <protection locked="0"/>
    </xf>
    <xf numFmtId="0" fontId="24" fillId="2" borderId="1" xfId="0" applyFont="1" applyFill="1" applyBorder="1" applyAlignment="1" applyProtection="1">
      <alignment horizontal="center" vertical="center"/>
      <protection locked="0" hidden="1"/>
    </xf>
    <xf numFmtId="0" fontId="24" fillId="12" borderId="1" xfId="0" applyFont="1" applyFill="1" applyBorder="1" applyAlignment="1" applyProtection="1">
      <alignment horizontal="center" vertical="center"/>
      <protection locked="0" hidden="1"/>
    </xf>
    <xf numFmtId="9" fontId="7" fillId="2" borderId="6" xfId="1" applyFont="1" applyFill="1" applyBorder="1" applyAlignment="1" applyProtection="1">
      <alignment horizontal="left" vertical="center"/>
      <protection locked="0"/>
    </xf>
    <xf numFmtId="0" fontId="21" fillId="0" borderId="0" xfId="0" applyFont="1" applyAlignment="1" applyProtection="1">
      <alignment horizontal="center" vertical="center"/>
      <protection locked="0" hidden="1"/>
    </xf>
    <xf numFmtId="0" fontId="7" fillId="2" borderId="0" xfId="0" applyFont="1" applyFill="1" applyAlignment="1">
      <alignment vertical="center"/>
    </xf>
    <xf numFmtId="0" fontId="23" fillId="2" borderId="1" xfId="0" applyFont="1" applyFill="1" applyBorder="1" applyAlignment="1" applyProtection="1">
      <alignment horizontal="left" vertical="center"/>
      <protection locked="0"/>
    </xf>
    <xf numFmtId="0" fontId="7" fillId="2" borderId="1" xfId="0" applyFont="1" applyFill="1" applyBorder="1" applyAlignment="1">
      <alignment vertical="center"/>
    </xf>
    <xf numFmtId="0" fontId="24" fillId="2" borderId="2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Alignment="1" applyProtection="1">
      <alignment vertical="center" wrapText="1"/>
      <protection locked="0"/>
    </xf>
    <xf numFmtId="0" fontId="22" fillId="7" borderId="4" xfId="0" applyFont="1" applyFill="1" applyBorder="1" applyAlignment="1" applyProtection="1">
      <alignment vertical="center" wrapText="1"/>
      <protection locked="0"/>
    </xf>
    <xf numFmtId="0" fontId="7" fillId="2" borderId="1" xfId="0" applyFont="1" applyFill="1" applyBorder="1" applyAlignment="1" applyProtection="1">
      <alignment vertical="center" wrapText="1"/>
      <protection locked="0"/>
    </xf>
    <xf numFmtId="0" fontId="7" fillId="0" borderId="0" xfId="0" applyFont="1" applyAlignment="1">
      <alignment vertical="center" wrapText="1"/>
    </xf>
    <xf numFmtId="0" fontId="22" fillId="7" borderId="4" xfId="0" applyFont="1" applyFill="1" applyBorder="1" applyAlignment="1" applyProtection="1">
      <alignment horizontal="center" vertical="center" wrapText="1"/>
      <protection locked="0"/>
    </xf>
    <xf numFmtId="0" fontId="23" fillId="2" borderId="1" xfId="0" applyFont="1" applyFill="1" applyBorder="1" applyAlignment="1" applyProtection="1">
      <alignment horizontal="left" vertical="center" wrapText="1"/>
      <protection locked="0"/>
    </xf>
    <xf numFmtId="2" fontId="7" fillId="0" borderId="0" xfId="0" applyNumberFormat="1" applyFont="1" applyAlignment="1" applyProtection="1">
      <alignment horizontal="right" vertical="center"/>
      <protection locked="0"/>
    </xf>
    <xf numFmtId="2" fontId="21" fillId="0" borderId="0" xfId="0" applyNumberFormat="1" applyFont="1" applyAlignment="1" applyProtection="1">
      <alignment horizontal="center" vertical="center"/>
      <protection locked="0"/>
    </xf>
    <xf numFmtId="2" fontId="22" fillId="7" borderId="2" xfId="1" applyNumberFormat="1" applyFont="1" applyFill="1" applyBorder="1" applyAlignment="1">
      <alignment horizontal="center" vertical="center" wrapText="1"/>
    </xf>
    <xf numFmtId="2" fontId="7" fillId="2" borderId="1" xfId="1" applyNumberFormat="1" applyFont="1" applyFill="1" applyBorder="1" applyAlignment="1" applyProtection="1">
      <alignment horizontal="center" vertical="center"/>
      <protection locked="0"/>
    </xf>
    <xf numFmtId="2" fontId="7" fillId="0" borderId="0" xfId="0" applyNumberFormat="1" applyFont="1" applyAlignment="1">
      <alignment vertical="center"/>
    </xf>
    <xf numFmtId="2" fontId="7" fillId="2" borderId="2" xfId="1" applyNumberFormat="1" applyFont="1" applyFill="1" applyBorder="1" applyAlignment="1" applyProtection="1">
      <alignment horizontal="center" vertical="center"/>
      <protection locked="0"/>
    </xf>
    <xf numFmtId="2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>
      <alignment horizontal="center" vertical="center"/>
    </xf>
    <xf numFmtId="9" fontId="24" fillId="2" borderId="1" xfId="0" applyNumberFormat="1" applyFont="1" applyFill="1" applyBorder="1" applyAlignment="1" applyProtection="1">
      <alignment horizontal="center" vertical="center"/>
      <protection locked="0" hidden="1"/>
    </xf>
    <xf numFmtId="9" fontId="24" fillId="2" borderId="2" xfId="0" applyNumberFormat="1" applyFont="1" applyFill="1" applyBorder="1" applyAlignment="1" applyProtection="1">
      <alignment horizontal="center" vertical="center"/>
      <protection locked="0" hidden="1"/>
    </xf>
    <xf numFmtId="9" fontId="7" fillId="2" borderId="1" xfId="0" applyNumberFormat="1" applyFont="1" applyFill="1" applyBorder="1" applyAlignment="1">
      <alignment vertical="center"/>
    </xf>
    <xf numFmtId="9" fontId="24" fillId="12" borderId="1" xfId="0" applyNumberFormat="1" applyFont="1" applyFill="1" applyBorder="1" applyAlignment="1" applyProtection="1">
      <alignment horizontal="center" vertical="center"/>
      <protection locked="0" hidden="1"/>
    </xf>
    <xf numFmtId="0" fontId="7" fillId="0" borderId="0" xfId="0" applyFont="1" applyAlignment="1">
      <alignment horizontal="center" vertical="center"/>
    </xf>
    <xf numFmtId="4" fontId="7" fillId="2" borderId="1" xfId="0" applyNumberFormat="1" applyFont="1" applyFill="1" applyBorder="1" applyAlignment="1" applyProtection="1">
      <alignment horizontal="center" vertical="center"/>
      <protection locked="0"/>
    </xf>
    <xf numFmtId="0" fontId="7" fillId="2" borderId="1" xfId="0" applyFont="1" applyFill="1" applyBorder="1" applyAlignment="1" applyProtection="1">
      <alignment horizontal="left" vertical="center" wrapText="1"/>
      <protection locked="0"/>
    </xf>
    <xf numFmtId="0" fontId="26" fillId="2" borderId="1" xfId="0" applyFont="1" applyFill="1" applyBorder="1" applyAlignment="1" applyProtection="1">
      <alignment horizontal="left" vertical="center"/>
      <protection locked="0"/>
    </xf>
    <xf numFmtId="2" fontId="7" fillId="2" borderId="1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6" fillId="0" borderId="17" xfId="0" applyFont="1" applyBorder="1" applyAlignment="1" applyProtection="1">
      <alignment horizontal="left" vertical="center"/>
      <protection locked="0" hidden="1"/>
    </xf>
    <xf numFmtId="0" fontId="16" fillId="0" borderId="18" xfId="0" applyFont="1" applyBorder="1" applyAlignment="1" applyProtection="1">
      <alignment horizontal="left" vertical="center"/>
      <protection locked="0" hidden="1"/>
    </xf>
    <xf numFmtId="0" fontId="16" fillId="0" borderId="19" xfId="0" applyFont="1" applyBorder="1" applyAlignment="1" applyProtection="1">
      <alignment horizontal="left" vertical="center"/>
      <protection locked="0" hidden="1"/>
    </xf>
    <xf numFmtId="0" fontId="16" fillId="0" borderId="17" xfId="0" applyFont="1" applyBorder="1" applyAlignment="1" applyProtection="1">
      <alignment horizontal="center" vertical="center"/>
      <protection locked="0" hidden="1"/>
    </xf>
    <xf numFmtId="0" fontId="16" fillId="0" borderId="18" xfId="0" applyFont="1" applyBorder="1" applyAlignment="1" applyProtection="1">
      <alignment horizontal="center" vertical="center"/>
      <protection locked="0" hidden="1"/>
    </xf>
    <xf numFmtId="0" fontId="10" fillId="0" borderId="4" xfId="0" applyFont="1" applyBorder="1" applyAlignment="1" applyProtection="1">
      <alignment horizontal="center"/>
      <protection locked="0" hidden="1"/>
    </xf>
    <xf numFmtId="0" fontId="10" fillId="0" borderId="20" xfId="0" applyFont="1" applyBorder="1" applyAlignment="1" applyProtection="1">
      <alignment horizontal="center"/>
      <protection locked="0" hidden="1"/>
    </xf>
    <xf numFmtId="0" fontId="10" fillId="0" borderId="6" xfId="0" applyFont="1" applyBorder="1" applyAlignment="1" applyProtection="1">
      <alignment horizontal="center"/>
      <protection locked="0" hidden="1"/>
    </xf>
    <xf numFmtId="0" fontId="16" fillId="0" borderId="1" xfId="0" applyFont="1" applyBorder="1" applyAlignment="1" applyProtection="1">
      <alignment horizontal="left" vertical="center"/>
      <protection locked="0" hidden="1"/>
    </xf>
    <xf numFmtId="0" fontId="16" fillId="0" borderId="1" xfId="0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0" fontId="10" fillId="6" borderId="1" xfId="0" applyFont="1" applyFill="1" applyBorder="1" applyAlignment="1" applyProtection="1">
      <alignment horizontal="center" vertical="center"/>
      <protection locked="0" hidden="1"/>
    </xf>
    <xf numFmtId="0" fontId="21" fillId="0" borderId="4" xfId="0" applyFont="1" applyBorder="1" applyAlignment="1" applyProtection="1">
      <alignment horizontal="center" vertical="center"/>
      <protection locked="0" hidden="1"/>
    </xf>
    <xf numFmtId="0" fontId="21" fillId="0" borderId="20" xfId="0" applyFont="1" applyBorder="1" applyAlignment="1" applyProtection="1">
      <alignment horizontal="center" vertical="center"/>
      <protection locked="0" hidden="1"/>
    </xf>
    <xf numFmtId="0" fontId="21" fillId="0" borderId="6" xfId="0" applyFont="1" applyBorder="1" applyAlignment="1" applyProtection="1">
      <alignment horizontal="center" vertical="center"/>
      <protection locked="0" hidden="1"/>
    </xf>
    <xf numFmtId="0" fontId="25" fillId="0" borderId="0" xfId="0" applyFont="1" applyAlignment="1" applyProtection="1">
      <alignment horizontal="center" vertical="center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2" fontId="25" fillId="0" borderId="0" xfId="0" applyNumberFormat="1" applyFont="1" applyAlignment="1" applyProtection="1">
      <alignment horizontal="center" vertical="center"/>
      <protection locked="0"/>
    </xf>
    <xf numFmtId="0" fontId="25" fillId="0" borderId="21" xfId="0" applyFont="1" applyBorder="1" applyAlignment="1" applyProtection="1">
      <alignment horizontal="center" vertical="center"/>
      <protection locked="0"/>
    </xf>
    <xf numFmtId="0" fontId="6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0" fontId="6" fillId="7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3"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444D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Hydro" pivot="0" count="3" xr9:uid="{6C306848-CEB3-4714-BDD3-2AB9D094A30F}">
      <tableStyleElement type="headerRow" dxfId="2"/>
      <tableStyleElement type="firstRowStripe" dxfId="1"/>
      <tableStyleElement type="secondRowStripe" dxfId="0"/>
    </tableStyle>
  </tableStyles>
  <colors>
    <mruColors>
      <color rgb="FF00FF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624657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4474599-0B5F-44A6-98E9-0BA5852B16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137160"/>
          <a:ext cx="1364273" cy="754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2AE7BED-2774-425B-B1F8-FBA7ADF7DA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6652" cy="7562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6ACA6B3-0593-4C51-847B-3C473509E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EC9E20-891F-488F-90DD-C37CCCFA8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376179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902BAF2-B206-42CD-AC55-C5B760B148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96520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E03F42C-A946-4445-963D-28937F9A3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7210"/>
          <a:ext cx="1345824" cy="75628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121096</xdr:colOff>
      <xdr:row>0</xdr:row>
      <xdr:rowOff>0</xdr:rowOff>
    </xdr:from>
    <xdr:to>
      <xdr:col>1</xdr:col>
      <xdr:colOff>817900</xdr:colOff>
      <xdr:row>1</xdr:row>
      <xdr:rowOff>707219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191897A-980F-421B-BC9E-62AECF9D8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096" y="0"/>
          <a:ext cx="2020742" cy="109851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526020</xdr:colOff>
      <xdr:row>0</xdr:row>
      <xdr:rowOff>266643</xdr:rowOff>
    </xdr:from>
    <xdr:to>
      <xdr:col>2</xdr:col>
      <xdr:colOff>903193</xdr:colOff>
      <xdr:row>1</xdr:row>
      <xdr:rowOff>243968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36141C3-F0BE-467A-9693-B16143E60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6020" y="266643"/>
          <a:ext cx="1997075" cy="110530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1</xdr:row>
      <xdr:rowOff>137160</xdr:rowOff>
    </xdr:from>
    <xdr:to>
      <xdr:col>1</xdr:col>
      <xdr:colOff>133385</xdr:colOff>
      <xdr:row>3</xdr:row>
      <xdr:rowOff>198120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C5EBD0A-45D9-4C42-9A4F-68607FCB10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" y="533400"/>
          <a:ext cx="1398305" cy="75438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endo Garcia" id="{F9DFC33E-3AEB-4EF0-9558-B2BEBB8A8E61}" userId="S::Brendo.Garcia@hydro.com::2c031c71-73c1-4a70-bcd6-5488fb35a98d" providerId="AD"/>
  <person displayName="Rafael Brandão" id="{85922972-DB94-41BD-920E-D4CC7FAE2E1F}" userId="S::rafael.brandao@montisol.com.br::a1f3562b-cdd3-4e2b-a2d4-f82c316f409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D97F44-B70B-432D-91A9-DAC8691747AF}" name="Tabela1" displayName="Tabela1" ref="A1:F161" totalsRowShown="0">
  <autoFilter ref="A1:F161" xr:uid="{95D97F44-B70B-432D-91A9-DAC8691747AF}"/>
  <tableColumns count="6">
    <tableColumn id="1" xr3:uid="{4B8F6A1D-3039-4C99-822B-8CC51B2669AB}" name="Local"/>
    <tableColumn id="2" xr3:uid="{01F2F596-49BA-4E16-8685-D5D081F03295}" name="Encarregado"/>
    <tableColumn id="3" xr3:uid="{1C7CF489-8F1D-4056-ACB6-E9341671D955}" name="Disciplina"/>
    <tableColumn id="4" xr3:uid="{4CBA6C37-8C33-4EA1-8998-29AD2E7EF1CE}" name="Área"/>
    <tableColumn id="5" xr3:uid="{46017506-857E-4AC9-93B2-F90B8E2B24C2}" name="Sistema"/>
    <tableColumn id="6" xr3:uid="{D00D53CB-942E-435A-B3EB-0B5F7C8CCFB1}" name="Tu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S4" dT="2024-06-28T11:17:50.93" personId="{85922972-DB94-41BD-920E-D4CC7FAE2E1F}" id="{E370560D-AE19-463A-801A-02C27ECF8001}">
    <text>Quantidade prevista a ser executada na semana corrente.</text>
  </threadedComment>
  <threadedComment ref="T4" dT="2024-06-28T11:17:25.16" personId="{85922972-DB94-41BD-920E-D4CC7FAE2E1F}" id="{FACB62EF-3474-44B0-A367-76C040662441}">
    <text>Quantidade realizada na semana corrente.</text>
  </threadedComment>
  <threadedComment ref="U4" dT="2024-06-28T11:18:16.55" personId="{85922972-DB94-41BD-920E-D4CC7FAE2E1F}" id="{2E3A1D3F-059D-4907-B834-586F4BDC0BAA}">
    <text>Quantidade prevista a ser realizada na semana seguinte.</text>
  </threadedComment>
  <threadedComment ref="D5" dT="2024-06-21T17:24:22.10" personId="{F9DFC33E-3AEB-4EF0-9558-B2BEBB8A8E61}" id="{1349D479-6578-42AC-9A00-CF93E703815B}">
    <text>Formula!
 Não alterar</text>
  </threadedComment>
  <threadedComment ref="D6" dT="2024-06-21T17:24:22.10" personId="{F9DFC33E-3AEB-4EF0-9558-B2BEBB8A8E61}" id="{994EE45C-1B95-4312-ADC9-6881BE53BD34}">
    <text>Formula!
 Não alterar</text>
  </threadedComment>
  <threadedComment ref="D7" dT="2024-06-21T17:24:22.10" personId="{F9DFC33E-3AEB-4EF0-9558-B2BEBB8A8E61}" id="{DEE823EC-C7ED-49FB-9D07-480A13B10705}">
    <text>Formula!
 Não alterar</text>
  </threadedComment>
  <threadedComment ref="D8" dT="2024-06-21T17:24:22.10" personId="{F9DFC33E-3AEB-4EF0-9558-B2BEBB8A8E61}" id="{376495FC-5382-47DC-BBA6-3A52B7AE55A4}">
    <text>Formula!
 Não alterar</text>
  </threadedComment>
  <threadedComment ref="D9" dT="2024-06-21T17:24:22.10" personId="{F9DFC33E-3AEB-4EF0-9558-B2BEBB8A8E61}" id="{877E1376-D66B-4555-9A33-B67A0E84EB49}">
    <text>Formula!
 Não alterar</text>
  </threadedComment>
  <threadedComment ref="D10" dT="2024-06-21T17:24:22.10" personId="{F9DFC33E-3AEB-4EF0-9558-B2BEBB8A8E61}" id="{E3CFA0B3-EDC7-4142-9C17-C9ACC59E1B25}">
    <text>Formula!
 Não alterar</text>
  </threadedComment>
  <threadedComment ref="D11" dT="2024-06-21T17:24:22.10" personId="{F9DFC33E-3AEB-4EF0-9558-B2BEBB8A8E61}" id="{1F06D36E-40E8-41DA-9C77-1262754CDD12}">
    <text>Formula!
 Não alterar</text>
  </threadedComment>
  <threadedComment ref="D12" dT="2024-06-21T17:24:22.10" personId="{F9DFC33E-3AEB-4EF0-9558-B2BEBB8A8E61}" id="{069113CF-3BAE-42F2-A87D-779A352E54BC}">
    <text>Formula!
 Não alterar</text>
  </threadedComment>
  <threadedComment ref="D13" dT="2024-06-21T17:24:22.10" personId="{F9DFC33E-3AEB-4EF0-9558-B2BEBB8A8E61}" id="{8E76F534-C1CC-4AD3-960F-FB664AF4BCB5}">
    <text>Formula!
 Não alterar</text>
  </threadedComment>
  <threadedComment ref="D14" dT="2024-06-21T17:24:22.10" personId="{F9DFC33E-3AEB-4EF0-9558-B2BEBB8A8E61}" id="{9654313D-FDBE-4B8C-B5AE-86F04DCA0219}">
    <text>Formula!
 Não alterar</text>
  </threadedComment>
  <threadedComment ref="D15" dT="2024-06-21T17:24:22.10" personId="{F9DFC33E-3AEB-4EF0-9558-B2BEBB8A8E61}" id="{9911D241-46FA-4945-9EED-1CE8BFB5DB03}">
    <text>Formula!
 Não alterar</text>
  </threadedComment>
  <threadedComment ref="D16" dT="2024-06-21T17:24:22.10" personId="{F9DFC33E-3AEB-4EF0-9558-B2BEBB8A8E61}" id="{A7C1F8F2-6734-4C2D-9FA0-7840A550B71F}">
    <text>Formula!
 Não alterar</text>
  </threadedComment>
  <threadedComment ref="D17" dT="2024-06-21T17:24:22.10" personId="{F9DFC33E-3AEB-4EF0-9558-B2BEBB8A8E61}" id="{6780EEA6-7929-4AA6-B6F3-AAE3AE5B98A4}">
    <text>Formula!
 Não alterar</text>
  </threadedComment>
  <threadedComment ref="D18" dT="2024-06-21T17:24:22.10" personId="{F9DFC33E-3AEB-4EF0-9558-B2BEBB8A8E61}" id="{DEBD1331-F124-4F93-9E4C-980D6A2EE8CF}">
    <text>Formula!
 Não alterar</text>
  </threadedComment>
  <threadedComment ref="D19" dT="2024-06-21T17:24:22.10" personId="{F9DFC33E-3AEB-4EF0-9558-B2BEBB8A8E61}" id="{EA363B80-550A-4F13-9A5E-304BE0CE3D21}">
    <text>Formula!
 Não alterar</text>
  </threadedComment>
  <threadedComment ref="D20" dT="2024-06-21T17:24:22.10" personId="{F9DFC33E-3AEB-4EF0-9558-B2BEBB8A8E61}" id="{63A8C42B-39AA-4EFA-86AD-57544A2A81A4}">
    <text>Formula!
 Não alterar</text>
  </threadedComment>
  <threadedComment ref="D21" dT="2024-06-21T17:24:22.10" personId="{F9DFC33E-3AEB-4EF0-9558-B2BEBB8A8E61}" id="{E0F7FC0A-C72E-4207-84A6-9EE5C8DB92E7}">
    <text>Formula!
 Não alterar</text>
  </threadedComment>
  <threadedComment ref="D22" dT="2024-06-21T17:24:22.10" personId="{F9DFC33E-3AEB-4EF0-9558-B2BEBB8A8E61}" id="{CF28AF00-067F-4675-B5E0-848A1842557E}">
    <text>Formula!
 Não alterar</text>
  </threadedComment>
  <threadedComment ref="D23" dT="2024-06-21T17:24:22.10" personId="{F9DFC33E-3AEB-4EF0-9558-B2BEBB8A8E61}" id="{ABAF6B7C-5022-48AB-8084-62FB687B5DC6}">
    <text>Formula!
 Não alterar</text>
  </threadedComment>
  <threadedComment ref="D24" dT="2024-06-21T17:24:22.10" personId="{F9DFC33E-3AEB-4EF0-9558-B2BEBB8A8E61}" id="{F667A02E-07EC-4234-B0F2-B69D8F142041}">
    <text>Formula!
 Não alterar</text>
  </threadedComment>
  <threadedComment ref="D25" dT="2024-06-21T17:24:22.10" personId="{F9DFC33E-3AEB-4EF0-9558-B2BEBB8A8E61}" id="{F40CCA78-B453-40FF-8769-DF1300A88A65}">
    <text>Formula!
 Não alterar</text>
  </threadedComment>
  <threadedComment ref="D26" dT="2024-06-21T17:24:22.10" personId="{F9DFC33E-3AEB-4EF0-9558-B2BEBB8A8E61}" id="{50BC260F-2E9E-4C5D-903D-070DD08E9D3B}">
    <text>Formula!
 Não alterar</text>
  </threadedComment>
  <threadedComment ref="D27" dT="2024-06-21T17:24:22.10" personId="{F9DFC33E-3AEB-4EF0-9558-B2BEBB8A8E61}" id="{DC3C1F2F-C512-470D-8F9F-8F64C0DED06F}">
    <text>Formula!
 Não alterar</text>
  </threadedComment>
  <threadedComment ref="D28" dT="2024-06-21T17:24:22.10" personId="{F9DFC33E-3AEB-4EF0-9558-B2BEBB8A8E61}" id="{C70B71C8-3BA4-4C47-8387-850031508DC1}">
    <text>Formula!
 Não alterar</text>
  </threadedComment>
  <threadedComment ref="D29" dT="2024-06-21T17:24:22.10" personId="{F9DFC33E-3AEB-4EF0-9558-B2BEBB8A8E61}" id="{2800D840-A434-4D24-9377-BE98FF3EE99E}">
    <text>Formula!
 Não alterar</text>
  </threadedComment>
  <threadedComment ref="D30" dT="2024-06-21T17:24:22.10" personId="{F9DFC33E-3AEB-4EF0-9558-B2BEBB8A8E61}" id="{88E2308B-FB9B-49A7-BB79-78E5ED98C00E}">
    <text>Formula!
 Não alterar</text>
  </threadedComment>
  <threadedComment ref="D31" dT="2024-06-21T17:24:22.10" personId="{F9DFC33E-3AEB-4EF0-9558-B2BEBB8A8E61}" id="{6484417A-73F3-484E-9619-0E1C0F8B678D}">
    <text>Formula!
 Não alterar</text>
  </threadedComment>
  <threadedComment ref="D32" dT="2024-06-21T17:24:22.10" personId="{F9DFC33E-3AEB-4EF0-9558-B2BEBB8A8E61}" id="{1246F251-92DD-4D94-B7C5-51ACDCB63801}">
    <text>Formula!
 Não alterar</text>
  </threadedComment>
  <threadedComment ref="D33" dT="2024-06-21T17:24:22.10" personId="{F9DFC33E-3AEB-4EF0-9558-B2BEBB8A8E61}" id="{860F299E-4210-482E-B60F-34F135DC8DCE}">
    <text>Formula!
 Não alterar</text>
  </threadedComment>
  <threadedComment ref="D34" dT="2024-06-21T17:24:22.10" personId="{F9DFC33E-3AEB-4EF0-9558-B2BEBB8A8E61}" id="{ABFF2D70-F0C3-49A5-A1D1-1342DA6EEBA9}">
    <text>Formula!
 Não alterar</text>
  </threadedComment>
  <threadedComment ref="D35" dT="2024-06-21T17:24:22.10" personId="{F9DFC33E-3AEB-4EF0-9558-B2BEBB8A8E61}" id="{420E40C0-04E4-4C90-A2A1-D85B52844893}">
    <text>Formula!
 Não alterar</text>
  </threadedComment>
  <threadedComment ref="D36" dT="2024-06-21T17:24:22.10" personId="{F9DFC33E-3AEB-4EF0-9558-B2BEBB8A8E61}" id="{5DB6AB93-B420-4626-9F4F-102B4ED9F8F4}">
    <text>Formula!
 Não alterar</text>
  </threadedComment>
  <threadedComment ref="D37" dT="2024-06-21T17:24:22.10" personId="{F9DFC33E-3AEB-4EF0-9558-B2BEBB8A8E61}" id="{227A20FB-D0B1-4C7E-8325-2F9CCA83EBF6}">
    <text>Formula!
 Não alterar</text>
  </threadedComment>
  <threadedComment ref="D38" dT="2024-06-21T17:24:22.10" personId="{F9DFC33E-3AEB-4EF0-9558-B2BEBB8A8E61}" id="{8AF0DE8C-5BA3-4DFD-B60D-76BA3FDE6765}">
    <text>Formula!
 Não alterar</text>
  </threadedComment>
  <threadedComment ref="D39" dT="2024-06-21T17:24:22.10" personId="{F9DFC33E-3AEB-4EF0-9558-B2BEBB8A8E61}" id="{63CC81BD-C0EB-41AA-B439-68457089CC30}">
    <text>Formula!
 Não alterar</text>
  </threadedComment>
  <threadedComment ref="D40" dT="2024-06-21T17:24:22.10" personId="{F9DFC33E-3AEB-4EF0-9558-B2BEBB8A8E61}" id="{180BC847-8104-4695-B048-B4A49E1B162F}">
    <text>Formula!
 Não alterar</text>
  </threadedComment>
  <threadedComment ref="D41" dT="2024-06-21T17:24:22.10" personId="{F9DFC33E-3AEB-4EF0-9558-B2BEBB8A8E61}" id="{6A0E6A52-CDC7-423A-9013-07B7DEC6DC98}">
    <text>Formula!
 Não alterar</text>
  </threadedComment>
  <threadedComment ref="D42" dT="2024-06-21T17:24:22.10" personId="{F9DFC33E-3AEB-4EF0-9558-B2BEBB8A8E61}" id="{C68CC12A-6D34-4513-A59D-BC85A0F77CE9}">
    <text>Formula!
 Não alterar</text>
  </threadedComment>
  <threadedComment ref="D43" dT="2024-06-21T17:24:22.10" personId="{F9DFC33E-3AEB-4EF0-9558-B2BEBB8A8E61}" id="{27C04585-B757-4154-8021-C764D4FC854D}">
    <text>Formula!
 Não alterar</text>
  </threadedComment>
  <threadedComment ref="D44" dT="2024-06-21T17:24:22.10" personId="{F9DFC33E-3AEB-4EF0-9558-B2BEBB8A8E61}" id="{FE773DF7-1953-4D73-A68F-7C7B5878449D}">
    <text>Formula!
 Não alterar</text>
  </threadedComment>
  <threadedComment ref="D45" dT="2024-06-21T17:24:22.10" personId="{F9DFC33E-3AEB-4EF0-9558-B2BEBB8A8E61}" id="{9F6D8D37-14AA-45CD-AF66-84104DE1FDFA}">
    <text>Formula!
 Não alterar</text>
  </threadedComment>
  <threadedComment ref="D46" dT="2024-06-21T17:24:22.10" personId="{F9DFC33E-3AEB-4EF0-9558-B2BEBB8A8E61}" id="{DC81C286-BDB6-47F4-A099-31A63BABDD23}">
    <text>Formula!
 Não alterar</text>
  </threadedComment>
  <threadedComment ref="D47" dT="2024-06-21T17:24:22.10" personId="{F9DFC33E-3AEB-4EF0-9558-B2BEBB8A8E61}" id="{4EA33321-3C3D-4554-AD4F-CF592E511A20}">
    <text>Formula!
 Não alterar</text>
  </threadedComment>
  <threadedComment ref="D48" dT="2024-06-21T17:24:22.10" personId="{F9DFC33E-3AEB-4EF0-9558-B2BEBB8A8E61}" id="{E5FE70E8-ACD0-477D-A0CE-ED288FE5DA71}">
    <text>Formula!
 Não alterar</text>
  </threadedComment>
  <threadedComment ref="D49" dT="2024-06-21T17:24:22.10" personId="{F9DFC33E-3AEB-4EF0-9558-B2BEBB8A8E61}" id="{736FCC96-5820-4168-B234-C82B69DB402E}">
    <text>Formula!
 Não alterar</text>
  </threadedComment>
  <threadedComment ref="D50" dT="2024-06-21T17:24:22.10" personId="{F9DFC33E-3AEB-4EF0-9558-B2BEBB8A8E61}" id="{5BBE6FC6-787B-4698-BA78-5FE2695E4FB0}">
    <text>Formula!
 Não alterar</text>
  </threadedComment>
  <threadedComment ref="D51" dT="2024-06-21T17:24:22.10" personId="{F9DFC33E-3AEB-4EF0-9558-B2BEBB8A8E61}" id="{583A37A0-0DEA-46C2-AE9E-0C33DEDD0F90}">
    <text>Formula!
 Não alterar</text>
  </threadedComment>
  <threadedComment ref="D52" dT="2024-06-21T17:24:22.10" personId="{F9DFC33E-3AEB-4EF0-9558-B2BEBB8A8E61}" id="{A558F9E5-C201-4EB4-A424-8309581C5781}">
    <text>Formula!
 Não alterar</text>
  </threadedComment>
  <threadedComment ref="D53" dT="2024-06-21T17:24:22.10" personId="{F9DFC33E-3AEB-4EF0-9558-B2BEBB8A8E61}" id="{02989BFE-D03D-423B-85BF-152944F44A24}">
    <text>Formula!
 Não alterar</text>
  </threadedComment>
  <threadedComment ref="D54" dT="2024-06-21T17:24:22.10" personId="{F9DFC33E-3AEB-4EF0-9558-B2BEBB8A8E61}" id="{4BADB52D-F401-4182-908F-47979360DB57}">
    <text>Formula!
 Não alterar</text>
  </threadedComment>
  <threadedComment ref="D55" dT="2024-06-21T17:24:22.10" personId="{F9DFC33E-3AEB-4EF0-9558-B2BEBB8A8E61}" id="{8F864375-A1EF-48B2-B40A-7F450F18E5BD}">
    <text>Formula!
 Não alterar</text>
  </threadedComment>
  <threadedComment ref="D56" dT="2024-06-21T17:24:22.10" personId="{F9DFC33E-3AEB-4EF0-9558-B2BEBB8A8E61}" id="{4FB43BA1-5383-4565-9539-0B6417362AA2}">
    <text>Formula!
 Não alterar</text>
  </threadedComment>
  <threadedComment ref="D57" dT="2024-06-21T17:24:22.10" personId="{F9DFC33E-3AEB-4EF0-9558-B2BEBB8A8E61}" id="{306FFE5E-14BA-41FE-A994-E0D40EFD525D}">
    <text>Formula!
 Não alterar</text>
  </threadedComment>
  <threadedComment ref="D58" dT="2024-06-21T17:24:22.10" personId="{F9DFC33E-3AEB-4EF0-9558-B2BEBB8A8E61}" id="{989BE9D7-EE7E-4984-BAB0-364279798393}">
    <text>Formula!
 Não alterar</text>
  </threadedComment>
  <threadedComment ref="D59" dT="2024-06-21T17:24:22.10" personId="{F9DFC33E-3AEB-4EF0-9558-B2BEBB8A8E61}" id="{6B2BA21C-4291-4901-B5BA-9B9758810936}">
    <text>Formula!
 Não alterar</text>
  </threadedComment>
  <threadedComment ref="D60" dT="2024-06-21T17:24:22.10" personId="{F9DFC33E-3AEB-4EF0-9558-B2BEBB8A8E61}" id="{2E4EEBDE-2EE5-4695-A0A2-973801913588}">
    <text>Formula!
 Não alterar</text>
  </threadedComment>
  <threadedComment ref="D61" dT="2024-06-21T17:24:22.10" personId="{F9DFC33E-3AEB-4EF0-9558-B2BEBB8A8E61}" id="{62C13A2E-51F5-422A-B051-681E426F33D9}">
    <text>Formula!
 Não alterar</text>
  </threadedComment>
  <threadedComment ref="D62" dT="2024-06-21T17:24:22.10" personId="{F9DFC33E-3AEB-4EF0-9558-B2BEBB8A8E61}" id="{CB111D03-8F55-4BCE-A146-B1F4789CCF4D}">
    <text>Formula!
 Não alterar</text>
  </threadedComment>
  <threadedComment ref="D63" dT="2024-06-21T17:24:22.10" personId="{F9DFC33E-3AEB-4EF0-9558-B2BEBB8A8E61}" id="{51FE8648-CD0F-4E31-98BA-871FACAD621A}">
    <text>Formula!
 Não alterar</text>
  </threadedComment>
  <threadedComment ref="D64" dT="2024-06-21T17:24:22.10" personId="{F9DFC33E-3AEB-4EF0-9558-B2BEBB8A8E61}" id="{950BE04C-25AB-4B01-AE63-B1DE225EF519}">
    <text>Formula!
 Não alterar</text>
  </threadedComment>
  <threadedComment ref="D65" dT="2024-06-21T17:24:22.10" personId="{F9DFC33E-3AEB-4EF0-9558-B2BEBB8A8E61}" id="{3F05DF0F-E97B-49B1-A3FF-0245E83432EC}">
    <text>Formula!
 Não alterar</text>
  </threadedComment>
  <threadedComment ref="D66" dT="2024-06-21T17:24:22.10" personId="{F9DFC33E-3AEB-4EF0-9558-B2BEBB8A8E61}" id="{79B54C50-F06B-4296-976E-C6A4565F7691}">
    <text>Formula!
 Não alterar</text>
  </threadedComment>
  <threadedComment ref="D67" dT="2024-06-21T17:24:22.10" personId="{F9DFC33E-3AEB-4EF0-9558-B2BEBB8A8E61}" id="{C0CF7FA9-B906-4257-9F48-B45DC3FF31BA}">
    <text>Formula!
 Não alterar</text>
  </threadedComment>
  <threadedComment ref="D68" dT="2024-06-21T17:24:22.10" personId="{F9DFC33E-3AEB-4EF0-9558-B2BEBB8A8E61}" id="{E40E017D-EB7D-4E4F-A593-D08A9B51F9D8}">
    <text>Formula!
 Não alterar</text>
  </threadedComment>
  <threadedComment ref="D69" dT="2024-06-21T17:24:22.10" personId="{F9DFC33E-3AEB-4EF0-9558-B2BEBB8A8E61}" id="{E27218D8-B143-4C76-A578-F71B80EE8AC8}">
    <text>Formula!
 Não alterar</text>
  </threadedComment>
  <threadedComment ref="D70" dT="2024-06-21T17:24:22.10" personId="{F9DFC33E-3AEB-4EF0-9558-B2BEBB8A8E61}" id="{ECC769D8-EA18-40FF-B7FD-34479F10747B}">
    <text>Formula!
 Não alterar</text>
  </threadedComment>
  <threadedComment ref="D71" dT="2024-06-21T17:24:22.10" personId="{F9DFC33E-3AEB-4EF0-9558-B2BEBB8A8E61}" id="{8EE8B45B-79BE-495D-B4AE-951A0982661C}">
    <text>Formula!
 Não alterar</text>
  </threadedComment>
  <threadedComment ref="D72" dT="2024-06-21T17:24:22.10" personId="{F9DFC33E-3AEB-4EF0-9558-B2BEBB8A8E61}" id="{6E10BEA1-BA6A-4A6B-9740-6D23A2A8A4D6}">
    <text>Formula!
 Não alterar</text>
  </threadedComment>
  <threadedComment ref="D73" dT="2024-06-21T17:24:22.10" personId="{F9DFC33E-3AEB-4EF0-9558-B2BEBB8A8E61}" id="{7C3361F5-29AD-43CC-BD4C-3A26CB3B1AEC}">
    <text>Formula!
 Não alterar</text>
  </threadedComment>
  <threadedComment ref="D74" dT="2024-06-21T17:24:22.10" personId="{F9DFC33E-3AEB-4EF0-9558-B2BEBB8A8E61}" id="{7DBEA2C1-95CC-48FE-8E58-E0AE5CCE6676}">
    <text>Formula!
 Não alterar</text>
  </threadedComment>
  <threadedComment ref="D75" dT="2024-06-21T17:24:22.10" personId="{F9DFC33E-3AEB-4EF0-9558-B2BEBB8A8E61}" id="{EAEC8C37-7F79-432C-900E-B295B1EFBAD2}">
    <text>Formula!
 Não alterar</text>
  </threadedComment>
  <threadedComment ref="D76" dT="2024-06-21T17:24:22.10" personId="{F9DFC33E-3AEB-4EF0-9558-B2BEBB8A8E61}" id="{1B048808-1228-4C6A-98EF-EA64A6747591}">
    <text>Formula!
 Não alterar</text>
  </threadedComment>
  <threadedComment ref="D77" dT="2024-06-21T17:24:22.10" personId="{F9DFC33E-3AEB-4EF0-9558-B2BEBB8A8E61}" id="{0872C01D-A63C-4AE0-9145-EB39534E92C6}">
    <text>Formula!
 Não alterar</text>
  </threadedComment>
  <threadedComment ref="D78" dT="2024-06-21T17:24:22.10" personId="{F9DFC33E-3AEB-4EF0-9558-B2BEBB8A8E61}" id="{01C6877D-5C3D-4DA3-8313-D8CFB9213F49}">
    <text>Formula!
 Não alterar</text>
  </threadedComment>
  <threadedComment ref="D79" dT="2024-06-21T17:24:22.10" personId="{F9DFC33E-3AEB-4EF0-9558-B2BEBB8A8E61}" id="{9B3AF58E-3C06-49F7-8263-658FB3FC7417}">
    <text>Formula!
 Não alterar</text>
  </threadedComment>
  <threadedComment ref="D80" dT="2024-06-21T17:24:22.10" personId="{F9DFC33E-3AEB-4EF0-9558-B2BEBB8A8E61}" id="{930A5417-1B41-427E-800D-C560CD0BEB7D}">
    <text>Formula!
 Não alterar</text>
  </threadedComment>
  <threadedComment ref="D81" dT="2024-06-21T17:24:22.10" personId="{F9DFC33E-3AEB-4EF0-9558-B2BEBB8A8E61}" id="{A3B43E4F-863D-4B92-886F-899FA37BAE93}">
    <text>Formula!
 Não alterar</text>
  </threadedComment>
  <threadedComment ref="D82" dT="2024-06-21T17:24:22.10" personId="{F9DFC33E-3AEB-4EF0-9558-B2BEBB8A8E61}" id="{51205CF9-D3EF-4E13-893E-FA6E6F2F52F7}">
    <text>Formula!
 Não alterar</text>
  </threadedComment>
  <threadedComment ref="D83" dT="2024-06-21T17:24:22.10" personId="{F9DFC33E-3AEB-4EF0-9558-B2BEBB8A8E61}" id="{34885570-F30A-41BE-B4D6-5368FBCCAE31}">
    <text>Formula!
 Não alterar</text>
  </threadedComment>
  <threadedComment ref="D84" dT="2024-06-21T17:24:22.10" personId="{F9DFC33E-3AEB-4EF0-9558-B2BEBB8A8E61}" id="{304C202D-4077-47A2-BB7B-0F09D22BA081}">
    <text>Formula!
 Não alterar</text>
  </threadedComment>
  <threadedComment ref="D85" dT="2024-06-21T17:24:22.10" personId="{F9DFC33E-3AEB-4EF0-9558-B2BEBB8A8E61}" id="{66D9883B-2EFF-4D8A-8146-B9FDD938616F}">
    <text>Formula!
 Não alterar</text>
  </threadedComment>
  <threadedComment ref="D86" dT="2024-06-21T17:24:22.10" personId="{F9DFC33E-3AEB-4EF0-9558-B2BEBB8A8E61}" id="{60F87DD0-D3C4-4F67-8D9D-EAAF4FCDFCC0}">
    <text>Formula!
 Não alterar</text>
  </threadedComment>
  <threadedComment ref="D87" dT="2024-06-21T17:24:22.10" personId="{F9DFC33E-3AEB-4EF0-9558-B2BEBB8A8E61}" id="{3E799E95-409C-4539-9F5A-A44EA9C3D6C2}">
    <text>Formula!
 Não alterar</text>
  </threadedComment>
  <threadedComment ref="D88" dT="2024-06-21T17:24:22.10" personId="{F9DFC33E-3AEB-4EF0-9558-B2BEBB8A8E61}" id="{09A17550-0257-45FE-915E-585C7F515793}">
    <text>Formula!
 Não alterar</text>
  </threadedComment>
  <threadedComment ref="D89" dT="2024-06-21T17:24:22.10" personId="{F9DFC33E-3AEB-4EF0-9558-B2BEBB8A8E61}" id="{E21F7B94-1C08-4C01-A745-56C01EC755EE}">
    <text>Formula!
 Não alterar</text>
  </threadedComment>
  <threadedComment ref="D90" dT="2024-06-21T17:24:22.10" personId="{F9DFC33E-3AEB-4EF0-9558-B2BEBB8A8E61}" id="{4498F1FC-D987-467D-A2B8-4EEA839D2563}">
    <text>Formula!
 Não alterar</text>
  </threadedComment>
  <threadedComment ref="D91" dT="2024-06-21T17:24:22.10" personId="{F9DFC33E-3AEB-4EF0-9558-B2BEBB8A8E61}" id="{F4811C47-61C4-4F05-9C37-43CD668481DE}">
    <text>Formula!
 Não alterar</text>
  </threadedComment>
  <threadedComment ref="D92" dT="2024-06-21T17:24:22.10" personId="{F9DFC33E-3AEB-4EF0-9558-B2BEBB8A8E61}" id="{30FC6677-8AC1-4E15-8C13-25531B38E4FC}">
    <text>Formula!
 Não alterar</text>
  </threadedComment>
  <threadedComment ref="D93" dT="2024-06-21T17:24:22.10" personId="{F9DFC33E-3AEB-4EF0-9558-B2BEBB8A8E61}" id="{BC130589-BA60-4000-8117-9C5E6A560DB6}">
    <text>Formula!
 Não alterar</text>
  </threadedComment>
  <threadedComment ref="D94" dT="2024-06-21T17:24:22.10" personId="{F9DFC33E-3AEB-4EF0-9558-B2BEBB8A8E61}" id="{14C2729D-BC5B-4129-85DC-BA16199DF23E}">
    <text>Formula!
 Não alterar</text>
  </threadedComment>
  <threadedComment ref="D95" dT="2024-06-21T17:24:22.10" personId="{F9DFC33E-3AEB-4EF0-9558-B2BEBB8A8E61}" id="{F9B66D6B-980D-48E8-9A1A-67C8AFA39BF8}">
    <text>Formula!
 Não alterar</text>
  </threadedComment>
  <threadedComment ref="D96" dT="2024-06-21T17:24:22.10" personId="{F9DFC33E-3AEB-4EF0-9558-B2BEBB8A8E61}" id="{78C4E171-69FE-45B5-977C-0F2199F27D72}">
    <text>Formula!
 Não alterar</text>
  </threadedComment>
  <threadedComment ref="D97" dT="2024-06-21T17:24:22.10" personId="{F9DFC33E-3AEB-4EF0-9558-B2BEBB8A8E61}" id="{B450BE0E-BF9D-43A0-8CAB-44857061975D}">
    <text>Formula!
 Não alterar</text>
  </threadedComment>
  <threadedComment ref="D98" dT="2024-06-21T17:24:22.10" personId="{F9DFC33E-3AEB-4EF0-9558-B2BEBB8A8E61}" id="{75280D07-CBFB-4D40-B0C8-4F140B454D97}">
    <text>Formula!
 Não alterar</text>
  </threadedComment>
  <threadedComment ref="D99" dT="2024-06-21T17:24:22.10" personId="{F9DFC33E-3AEB-4EF0-9558-B2BEBB8A8E61}" id="{1FAE054C-F7A0-487A-93DF-7656EAE4A365}">
    <text>Formula!
 Não alterar</text>
  </threadedComment>
  <threadedComment ref="D100" dT="2024-06-21T17:24:22.10" personId="{F9DFC33E-3AEB-4EF0-9558-B2BEBB8A8E61}" id="{E576F04B-8C3E-47CF-B855-6CD0FB4DB966}">
    <text>Formula!
 Não alterar</text>
  </threadedComment>
  <threadedComment ref="D101" dT="2024-06-21T17:24:22.10" personId="{F9DFC33E-3AEB-4EF0-9558-B2BEBB8A8E61}" id="{F71A93E8-FC16-4BE6-B279-C732B3E95374}">
    <text>Formula!
 Não alterar</text>
  </threadedComment>
  <threadedComment ref="D102" dT="2024-06-21T17:24:22.10" personId="{F9DFC33E-3AEB-4EF0-9558-B2BEBB8A8E61}" id="{F29CD95F-3D8B-49D9-BB95-961894393BCB}">
    <text>Formula!
 Não alterar</text>
  </threadedComment>
  <threadedComment ref="D103" dT="2024-06-21T17:24:22.10" personId="{F9DFC33E-3AEB-4EF0-9558-B2BEBB8A8E61}" id="{609A94CC-D457-4D72-BD30-D703F4AFC9EE}">
    <text>Formula!
 Não alterar</text>
  </threadedComment>
  <threadedComment ref="D104" dT="2024-06-21T17:24:22.10" personId="{F9DFC33E-3AEB-4EF0-9558-B2BEBB8A8E61}" id="{20F5B3EB-5A75-4274-9952-3BD158879272}">
    <text>Formula!
 Não alterar</text>
  </threadedComment>
  <threadedComment ref="D105" dT="2024-06-21T17:24:22.10" personId="{F9DFC33E-3AEB-4EF0-9558-B2BEBB8A8E61}" id="{3C22A046-3214-4454-80D9-58432E024317}">
    <text>Formula!
 Não alterar</text>
  </threadedComment>
  <threadedComment ref="D106" dT="2024-06-21T17:24:22.10" personId="{F9DFC33E-3AEB-4EF0-9558-B2BEBB8A8E61}" id="{E423F866-784B-42A5-9CE0-E48079331AF6}">
    <text>Formula!
 Não alterar</text>
  </threadedComment>
  <threadedComment ref="D107" dT="2024-06-21T17:24:22.10" personId="{F9DFC33E-3AEB-4EF0-9558-B2BEBB8A8E61}" id="{620928E6-C7BD-442A-A656-BFF9F1C9EE10}">
    <text>Formula!
 Não alterar</text>
  </threadedComment>
  <threadedComment ref="D108" dT="2024-06-21T17:24:22.10" personId="{F9DFC33E-3AEB-4EF0-9558-B2BEBB8A8E61}" id="{53FB7E92-8B33-4B42-ADBB-96A814752C9D}">
    <text>Formula!
 Não alterar</text>
  </threadedComment>
  <threadedComment ref="D109" dT="2024-06-21T17:24:22.10" personId="{F9DFC33E-3AEB-4EF0-9558-B2BEBB8A8E61}" id="{A4916691-B23C-4809-83F6-8A60388AA235}">
    <text>Formula!
 Não alterar</text>
  </threadedComment>
  <threadedComment ref="D110" dT="2024-06-21T17:24:22.10" personId="{F9DFC33E-3AEB-4EF0-9558-B2BEBB8A8E61}" id="{4749D922-736E-4E84-947A-20E262E10BD5}">
    <text>Formula!
 Não alterar</text>
  </threadedComment>
  <threadedComment ref="D111" dT="2024-06-21T17:24:22.10" personId="{F9DFC33E-3AEB-4EF0-9558-B2BEBB8A8E61}" id="{B231C8FD-60CD-4827-AEB1-9FC50AF3ABDC}">
    <text>Formula!
 Não alterar</text>
  </threadedComment>
  <threadedComment ref="D112" dT="2024-06-21T17:24:22.10" personId="{F9DFC33E-3AEB-4EF0-9558-B2BEBB8A8E61}" id="{FE51581D-DD90-4F84-830A-C1304CA211F0}">
    <text>Formula!
 Não alterar</text>
  </threadedComment>
  <threadedComment ref="D113" dT="2024-06-21T17:24:22.10" personId="{F9DFC33E-3AEB-4EF0-9558-B2BEBB8A8E61}" id="{9C2F4BC9-CB82-455A-8AF9-144D39124C44}">
    <text>Formula!
 Não alterar</text>
  </threadedComment>
  <threadedComment ref="D114" dT="2024-06-21T17:24:22.10" personId="{F9DFC33E-3AEB-4EF0-9558-B2BEBB8A8E61}" id="{76342D65-51F0-4BD5-B596-E26B8389B122}">
    <text>Formula!
 Não alterar</text>
  </threadedComment>
  <threadedComment ref="D115" dT="2024-06-21T17:24:22.10" personId="{F9DFC33E-3AEB-4EF0-9558-B2BEBB8A8E61}" id="{F7C3A656-579B-419E-B025-25AC0E5379FB}">
    <text>Formula!
 Não alterar</text>
  </threadedComment>
  <threadedComment ref="D116" dT="2024-06-21T17:24:22.10" personId="{F9DFC33E-3AEB-4EF0-9558-B2BEBB8A8E61}" id="{689D822E-378D-41DC-9013-66DBB893E0D2}">
    <text>Formula!
 Não alterar</text>
  </threadedComment>
  <threadedComment ref="D117" dT="2024-06-21T17:24:22.10" personId="{F9DFC33E-3AEB-4EF0-9558-B2BEBB8A8E61}" id="{A6047ED3-AFCA-4FC1-91C2-F914FAB1EFE9}">
    <text>Formula!
 Não alterar</text>
  </threadedComment>
  <threadedComment ref="D118" dT="2024-06-21T17:24:22.10" personId="{F9DFC33E-3AEB-4EF0-9558-B2BEBB8A8E61}" id="{5AE7E0F2-FC89-4CE6-A779-0633492FF3E2}">
    <text>Formula!
 Não alterar</text>
  </threadedComment>
  <threadedComment ref="D119" dT="2024-06-21T17:24:22.10" personId="{F9DFC33E-3AEB-4EF0-9558-B2BEBB8A8E61}" id="{5C99D584-810F-4091-9D6E-EAEE7C0F8E4B}">
    <text>Formula!
 Não alterar</text>
  </threadedComment>
  <threadedComment ref="D120" dT="2024-06-21T17:24:22.10" personId="{F9DFC33E-3AEB-4EF0-9558-B2BEBB8A8E61}" id="{98B4CE28-32BA-44BC-B807-92F68D61E957}">
    <text>Formula!
 Não alterar</text>
  </threadedComment>
  <threadedComment ref="D121" dT="2024-06-21T17:24:22.10" personId="{F9DFC33E-3AEB-4EF0-9558-B2BEBB8A8E61}" id="{BA8B3E30-371C-4B04-8D52-CD52368ECB93}">
    <text>Formula!
 Não alterar</text>
  </threadedComment>
  <threadedComment ref="D122" dT="2024-06-21T17:24:22.10" personId="{F9DFC33E-3AEB-4EF0-9558-B2BEBB8A8E61}" id="{A459B4F4-C534-4D1A-83A3-C6ECA14AAA68}">
    <text>Formula!
 Não alterar</text>
  </threadedComment>
  <threadedComment ref="D123" dT="2024-06-21T17:24:22.10" personId="{F9DFC33E-3AEB-4EF0-9558-B2BEBB8A8E61}" id="{6A35945D-14C3-4DB8-A441-F99C90FB205B}">
    <text>Formula!
 Não alterar</text>
  </threadedComment>
  <threadedComment ref="D124" dT="2024-06-21T17:24:22.10" personId="{F9DFC33E-3AEB-4EF0-9558-B2BEBB8A8E61}" id="{DB0BF95B-4369-4354-A25F-2E5A5C508A64}">
    <text>Formula!
 Não alterar</text>
  </threadedComment>
  <threadedComment ref="D125" dT="2024-06-21T17:24:22.10" personId="{F9DFC33E-3AEB-4EF0-9558-B2BEBB8A8E61}" id="{41432DCC-98AC-4F33-AF11-8A32B692EF62}">
    <text>Formula!
 Não alterar</text>
  </threadedComment>
  <threadedComment ref="D126" dT="2024-06-21T17:24:22.10" personId="{F9DFC33E-3AEB-4EF0-9558-B2BEBB8A8E61}" id="{B25D8980-C54D-499F-B87B-1CCDBC73F5F8}">
    <text>Formula!
 Não alterar</text>
  </threadedComment>
  <threadedComment ref="D127" dT="2024-06-21T17:24:22.10" personId="{F9DFC33E-3AEB-4EF0-9558-B2BEBB8A8E61}" id="{94546A8E-5100-4C2B-8FBE-5F9861A7E18E}">
    <text>Formula!
 Não alterar</text>
  </threadedComment>
  <threadedComment ref="D128" dT="2024-06-21T17:24:22.10" personId="{F9DFC33E-3AEB-4EF0-9558-B2BEBB8A8E61}" id="{EE6789B8-B159-4E5E-9857-3DBA6F31524F}">
    <text>Formula!
 Não alterar</text>
  </threadedComment>
  <threadedComment ref="D129" dT="2024-06-21T17:24:22.10" personId="{F9DFC33E-3AEB-4EF0-9558-B2BEBB8A8E61}" id="{9C560645-ABBD-4B22-866B-A40C34E89FF6}">
    <text>Formula!
 Não alterar</text>
  </threadedComment>
  <threadedComment ref="D130" dT="2024-06-21T17:24:22.10" personId="{F9DFC33E-3AEB-4EF0-9558-B2BEBB8A8E61}" id="{50F9DE56-9BB9-49D1-847C-9E812E99428B}">
    <text>Formula!
 Não alterar</text>
  </threadedComment>
  <threadedComment ref="D131" dT="2024-06-21T17:24:22.10" personId="{F9DFC33E-3AEB-4EF0-9558-B2BEBB8A8E61}" id="{B89DA4BD-F8D9-442A-986C-4EBBDAB17030}">
    <text>Formula!
 Não alterar</text>
  </threadedComment>
  <threadedComment ref="D132" dT="2024-06-21T17:24:22.10" personId="{F9DFC33E-3AEB-4EF0-9558-B2BEBB8A8E61}" id="{99DAE8FE-36EA-4B28-AF74-429E15DF6F56}">
    <text>Formula!
 Não alterar</text>
  </threadedComment>
  <threadedComment ref="D133" dT="2024-06-21T17:24:22.10" personId="{F9DFC33E-3AEB-4EF0-9558-B2BEBB8A8E61}" id="{5811EB3C-F365-4C2D-A745-1592C43877ED}">
    <text>Formula!
 Não alterar</text>
  </threadedComment>
  <threadedComment ref="D134" dT="2024-06-21T17:24:22.10" personId="{F9DFC33E-3AEB-4EF0-9558-B2BEBB8A8E61}" id="{073691B1-6CDD-4D13-8F29-A7AEA8D5DCA1}">
    <text>Formula!
 Não alterar</text>
  </threadedComment>
  <threadedComment ref="D135" dT="2024-06-21T17:24:22.10" personId="{F9DFC33E-3AEB-4EF0-9558-B2BEBB8A8E61}" id="{387D28D6-B435-40EF-8CDF-BE215C16F750}">
    <text>Formula!
 Não alterar</text>
  </threadedComment>
  <threadedComment ref="D136" dT="2024-06-21T17:24:22.10" personId="{F9DFC33E-3AEB-4EF0-9558-B2BEBB8A8E61}" id="{18212D36-61E4-494D-B150-B5AD0EC30A63}">
    <text>Formula!
 Não alterar</text>
  </threadedComment>
  <threadedComment ref="D137" dT="2024-06-21T17:24:22.10" personId="{F9DFC33E-3AEB-4EF0-9558-B2BEBB8A8E61}" id="{23C78718-E5A1-4C3F-AFDD-67A4F623FBE5}">
    <text>Formula!
 Não alterar</text>
  </threadedComment>
  <threadedComment ref="D138" dT="2024-06-21T17:24:22.10" personId="{F9DFC33E-3AEB-4EF0-9558-B2BEBB8A8E61}" id="{8B53B306-8F5D-4F4B-9997-7F9903E14D98}">
    <text>Formula!
 Não alterar</text>
  </threadedComment>
  <threadedComment ref="D139" dT="2024-06-21T17:24:22.10" personId="{F9DFC33E-3AEB-4EF0-9558-B2BEBB8A8E61}" id="{9F5370A5-13C0-41F0-82D3-8BCA833CABC6}">
    <text>Formula!
 Não alterar</text>
  </threadedComment>
  <threadedComment ref="D140" dT="2024-06-21T17:24:22.10" personId="{F9DFC33E-3AEB-4EF0-9558-B2BEBB8A8E61}" id="{3B15D9C4-513F-4370-9F2B-12FE40C1EB36}">
    <text>Formula!
 Não alterar</text>
  </threadedComment>
  <threadedComment ref="D141" dT="2024-06-21T17:24:22.10" personId="{F9DFC33E-3AEB-4EF0-9558-B2BEBB8A8E61}" id="{CF4F4BAA-D492-411C-8ACD-17873764BE2C}">
    <text>Formula!
 Não alterar</text>
  </threadedComment>
  <threadedComment ref="D142" dT="2024-06-21T17:24:22.10" personId="{F9DFC33E-3AEB-4EF0-9558-B2BEBB8A8E61}" id="{5C20E0CA-3EE4-40C1-AAE8-BEAD10A9BE5E}">
    <text>Formula!
 Não alterar</text>
  </threadedComment>
  <threadedComment ref="D143" dT="2024-06-21T17:24:22.10" personId="{F9DFC33E-3AEB-4EF0-9558-B2BEBB8A8E61}" id="{F2B5EAB7-829F-431F-AC6F-DD11DFEC88C2}">
    <text>Formula!
 Não alterar</text>
  </threadedComment>
  <threadedComment ref="D144" dT="2024-06-21T17:24:22.10" personId="{F9DFC33E-3AEB-4EF0-9558-B2BEBB8A8E61}" id="{879F4A30-D74B-4C45-8DA7-384348882367}">
    <text>Formula!
 Não alterar</text>
  </threadedComment>
  <threadedComment ref="D145" dT="2024-06-21T17:24:22.10" personId="{F9DFC33E-3AEB-4EF0-9558-B2BEBB8A8E61}" id="{CFE129CB-2A08-435B-BE79-3DD8867F7A25}">
    <text>Formula!
 Não alterar</text>
  </threadedComment>
  <threadedComment ref="D146" dT="2024-06-21T17:24:22.10" personId="{F9DFC33E-3AEB-4EF0-9558-B2BEBB8A8E61}" id="{B53E3BE1-49EE-4ADF-8D5A-7B99A32681EA}">
    <text>Formula!
 Não alterar</text>
  </threadedComment>
  <threadedComment ref="D147" dT="2024-06-21T17:24:22.10" personId="{F9DFC33E-3AEB-4EF0-9558-B2BEBB8A8E61}" id="{98756076-EDB9-4200-BF6D-CBF5ADD8907D}">
    <text>Formula!
 Não alterar</text>
  </threadedComment>
  <threadedComment ref="D148" dT="2024-06-21T17:24:22.10" personId="{F9DFC33E-3AEB-4EF0-9558-B2BEBB8A8E61}" id="{0C99B61D-5EBC-4952-A0BB-F7A7FA14F481}">
    <text>Formula!
 Não alterar</text>
  </threadedComment>
  <threadedComment ref="D149" dT="2024-06-21T17:24:22.10" personId="{F9DFC33E-3AEB-4EF0-9558-B2BEBB8A8E61}" id="{AAD23F68-CA4A-4E52-A778-1F402587729C}">
    <text>Formula!
 Não alterar</text>
  </threadedComment>
  <threadedComment ref="D150" dT="2024-06-21T17:24:22.10" personId="{F9DFC33E-3AEB-4EF0-9558-B2BEBB8A8E61}" id="{860F1D1B-03E9-4D60-BF28-C4308C90740C}">
    <text>Formula!
 Não alterar</text>
  </threadedComment>
  <threadedComment ref="D151" dT="2024-06-21T17:24:22.10" personId="{F9DFC33E-3AEB-4EF0-9558-B2BEBB8A8E61}" id="{1804B63D-4D9B-424C-94AF-2BAC470241C0}">
    <text>Formula!
 Não alterar</text>
  </threadedComment>
  <threadedComment ref="D152" dT="2024-06-21T17:24:22.10" personId="{F9DFC33E-3AEB-4EF0-9558-B2BEBB8A8E61}" id="{D0692E5D-2BC0-424E-941F-B1C01865503B}">
    <text>Formula!
 Não alterar</text>
  </threadedComment>
  <threadedComment ref="D153" dT="2024-06-21T17:24:22.10" personId="{F9DFC33E-3AEB-4EF0-9558-B2BEBB8A8E61}" id="{5459B4A3-0773-478E-954D-38BD8B054A8D}">
    <text>Formula!
 Não alterar</text>
  </threadedComment>
  <threadedComment ref="D154" dT="2024-06-21T17:24:22.10" personId="{F9DFC33E-3AEB-4EF0-9558-B2BEBB8A8E61}" id="{EB656F3F-455E-4DF6-8028-FB0435203B70}">
    <text>Formula!
 Não alterar</text>
  </threadedComment>
  <threadedComment ref="D155" dT="2024-06-21T17:24:22.10" personId="{F9DFC33E-3AEB-4EF0-9558-B2BEBB8A8E61}" id="{C542051E-C0C4-4E3A-B05E-94C768773BA8}">
    <text>Formula!
 Não alterar</text>
  </threadedComment>
  <threadedComment ref="D156" dT="2024-06-21T17:24:22.10" personId="{F9DFC33E-3AEB-4EF0-9558-B2BEBB8A8E61}" id="{24D4839B-FD88-45C1-B6B4-7C6920EFA4CA}">
    <text>Formula!
 Não alterar</text>
  </threadedComment>
  <threadedComment ref="D157" dT="2024-06-21T17:24:22.10" personId="{F9DFC33E-3AEB-4EF0-9558-B2BEBB8A8E61}" id="{942B578D-8F02-4845-BCF1-372073BB84CC}">
    <text>Formula!
 Não alterar</text>
  </threadedComment>
  <threadedComment ref="D158" dT="2024-06-21T17:24:22.10" personId="{F9DFC33E-3AEB-4EF0-9558-B2BEBB8A8E61}" id="{3F8E9CAD-9808-447A-8A59-470D7B582905}">
    <text>Formula!
 Não alterar</text>
  </threadedComment>
  <threadedComment ref="D159" dT="2024-06-21T17:24:22.10" personId="{F9DFC33E-3AEB-4EF0-9558-B2BEBB8A8E61}" id="{B31201A6-826B-43B5-8FD8-0F9D4F60EA4A}">
    <text>Formula!
 Não alterar</text>
  </threadedComment>
  <threadedComment ref="D160" dT="2024-06-21T17:24:22.10" personId="{F9DFC33E-3AEB-4EF0-9558-B2BEBB8A8E61}" id="{1D495BCD-A38B-457E-B709-84C1BA5D6AD0}">
    <text>Formula!
 Não alterar</text>
  </threadedComment>
  <threadedComment ref="D161" dT="2024-06-21T17:24:22.10" personId="{F9DFC33E-3AEB-4EF0-9558-B2BEBB8A8E61}" id="{A465D7FF-28FD-4AAD-BF6B-070A7B7C7F83}">
    <text>Formula!
 Não alterar</text>
  </threadedComment>
  <threadedComment ref="D162" dT="2024-06-21T17:24:22.10" personId="{F9DFC33E-3AEB-4EF0-9558-B2BEBB8A8E61}" id="{33F04638-EBB6-4686-BB41-2B8C29641513}">
    <text>Formula!
 Não alterar</text>
  </threadedComment>
  <threadedComment ref="D163" dT="2024-06-21T17:24:22.10" personId="{F9DFC33E-3AEB-4EF0-9558-B2BEBB8A8E61}" id="{11AE0634-0024-44A1-AE24-8C05F358830E}">
    <text>Formula!
 Não alterar</text>
  </threadedComment>
  <threadedComment ref="D164" dT="2024-06-21T17:24:22.10" personId="{F9DFC33E-3AEB-4EF0-9558-B2BEBB8A8E61}" id="{6D1B4B62-AF55-4C09-8BDA-C689CC159B15}">
    <text>Formula!
 Não alterar</text>
  </threadedComment>
  <threadedComment ref="D165" dT="2024-06-21T17:24:22.10" personId="{F9DFC33E-3AEB-4EF0-9558-B2BEBB8A8E61}" id="{1C8973FD-7910-4A04-A238-66F52AB309F3}">
    <text>Formula!
 Não alterar</text>
  </threadedComment>
  <threadedComment ref="D166" dT="2024-06-21T17:24:22.10" personId="{F9DFC33E-3AEB-4EF0-9558-B2BEBB8A8E61}" id="{B6B1F3D6-355D-4A96-9C5A-1678EA21BD60}">
    <text>Formula!
 Não alterar</text>
  </threadedComment>
  <threadedComment ref="D167" dT="2024-06-21T17:24:22.10" personId="{F9DFC33E-3AEB-4EF0-9558-B2BEBB8A8E61}" id="{7146E3A3-0515-49B8-808F-D0D0611AD71E}">
    <text>Formula!
 Não alterar</text>
  </threadedComment>
  <threadedComment ref="D168" dT="2024-06-21T17:24:22.10" personId="{F9DFC33E-3AEB-4EF0-9558-B2BEBB8A8E61}" id="{3D067CA1-96BC-464D-A9D2-90C1BC966BA0}">
    <text>Formula!
 Não alterar</text>
  </threadedComment>
  <threadedComment ref="D169" dT="2024-06-21T17:24:22.10" personId="{F9DFC33E-3AEB-4EF0-9558-B2BEBB8A8E61}" id="{1F00AA92-A6AE-4FE9-822F-CE6A968F4816}">
    <text>Formula!
 Não alterar</text>
  </threadedComment>
  <threadedComment ref="D170" dT="2024-06-21T17:24:22.10" personId="{F9DFC33E-3AEB-4EF0-9558-B2BEBB8A8E61}" id="{96454607-3AAE-4FEE-B48E-81E1E2C24E54}">
    <text>Formula!
 Não alterar</text>
  </threadedComment>
  <threadedComment ref="D171" dT="2024-06-21T17:24:22.10" personId="{F9DFC33E-3AEB-4EF0-9558-B2BEBB8A8E61}" id="{588EDFD8-95C7-4F2C-9C93-CDE75ED3186E}">
    <text>Formula!
 Não alterar</text>
  </threadedComment>
  <threadedComment ref="D172" dT="2024-06-21T17:24:22.10" personId="{F9DFC33E-3AEB-4EF0-9558-B2BEBB8A8E61}" id="{3295A048-BE85-4314-9FAC-4C154F0ADC06}">
    <text>Formula!
 Não alterar</text>
  </threadedComment>
  <threadedComment ref="D173" dT="2024-06-21T17:24:22.10" personId="{F9DFC33E-3AEB-4EF0-9558-B2BEBB8A8E61}" id="{AE904D63-7C7D-4EE6-8BA1-24F377FE65CD}">
    <text>Formula!
 Não alterar</text>
  </threadedComment>
  <threadedComment ref="D174" dT="2024-06-21T17:24:22.10" personId="{F9DFC33E-3AEB-4EF0-9558-B2BEBB8A8E61}" id="{997DF3AE-494E-4DFE-B185-AE8D15EFDB2D}">
    <text>Formula!
 Não alterar</text>
  </threadedComment>
  <threadedComment ref="D175" dT="2024-06-21T17:24:22.10" personId="{F9DFC33E-3AEB-4EF0-9558-B2BEBB8A8E61}" id="{15479A30-C991-4B15-9679-5E95482DC984}">
    <text>Formula!
 Não alterar</text>
  </threadedComment>
  <threadedComment ref="D176" dT="2024-06-21T17:24:22.10" personId="{F9DFC33E-3AEB-4EF0-9558-B2BEBB8A8E61}" id="{D583468B-40D8-486C-B805-7FFB42105A36}">
    <text>Formula!
 Não alterar</text>
  </threadedComment>
  <threadedComment ref="D177" dT="2024-06-21T17:24:22.10" personId="{F9DFC33E-3AEB-4EF0-9558-B2BEBB8A8E61}" id="{03240464-F3C3-454E-BC39-4075A17407C7}">
    <text>Formula!
 Não alterar</text>
  </threadedComment>
  <threadedComment ref="D178" dT="2024-06-21T17:24:22.10" personId="{F9DFC33E-3AEB-4EF0-9558-B2BEBB8A8E61}" id="{21F17396-C8CB-4F71-8C66-1DEAD698E546}">
    <text>Formula!
 Não alterar</text>
  </threadedComment>
  <threadedComment ref="D179" dT="2024-06-21T17:24:22.10" personId="{F9DFC33E-3AEB-4EF0-9558-B2BEBB8A8E61}" id="{64DC98C9-0412-49AA-AEEC-4CE22724989E}">
    <text>Formula!
 Não alterar</text>
  </threadedComment>
  <threadedComment ref="D180" dT="2024-06-21T17:24:22.10" personId="{F9DFC33E-3AEB-4EF0-9558-B2BEBB8A8E61}" id="{4C2D206F-391B-4F89-8EE4-9C56FE8CA058}">
    <text>Formula!
 Não alterar</text>
  </threadedComment>
  <threadedComment ref="D181" dT="2024-06-21T17:24:22.10" personId="{F9DFC33E-3AEB-4EF0-9558-B2BEBB8A8E61}" id="{779E4C79-7271-46C6-A682-84FB658DD519}">
    <text>Formula!
 Não alterar</text>
  </threadedComment>
  <threadedComment ref="D182" dT="2024-06-21T17:24:22.10" personId="{F9DFC33E-3AEB-4EF0-9558-B2BEBB8A8E61}" id="{9E3C9C20-C7A0-4423-B249-92DB7263552D}">
    <text>Formula!
 Não alterar</text>
  </threadedComment>
  <threadedComment ref="D183" dT="2024-06-21T17:24:22.10" personId="{F9DFC33E-3AEB-4EF0-9558-B2BEBB8A8E61}" id="{A9371842-CF0B-4EE9-AC99-ECA33D386A4C}">
    <text>Formula!
 Não alterar</text>
  </threadedComment>
  <threadedComment ref="D184" dT="2024-06-21T17:24:22.10" personId="{F9DFC33E-3AEB-4EF0-9558-B2BEBB8A8E61}" id="{3E7EF7B5-A19F-4B9D-AAF7-3BBB0AC203D3}">
    <text>Formula!
 Não alterar</text>
  </threadedComment>
  <threadedComment ref="D185" dT="2024-06-21T17:24:22.10" personId="{F9DFC33E-3AEB-4EF0-9558-B2BEBB8A8E61}" id="{0C758262-5A6A-4849-A2E2-7BFFFE89A403}">
    <text>Formula!
 Não alterar</text>
  </threadedComment>
  <threadedComment ref="D186" dT="2024-06-21T17:24:22.10" personId="{F9DFC33E-3AEB-4EF0-9558-B2BEBB8A8E61}" id="{3F8001C1-3B1B-4FEE-8D19-34C92D24E8DE}">
    <text>Formula!
 Não alterar</text>
  </threadedComment>
  <threadedComment ref="D187" dT="2024-06-21T17:24:22.10" personId="{F9DFC33E-3AEB-4EF0-9558-B2BEBB8A8E61}" id="{A1D46F0A-830D-4978-B368-8D1D4EA63138}">
    <text>Formula!
 Não alterar</text>
  </threadedComment>
  <threadedComment ref="D188" dT="2024-06-21T17:24:22.10" personId="{F9DFC33E-3AEB-4EF0-9558-B2BEBB8A8E61}" id="{574625C8-C287-4A45-9CCC-8A85FD0B04A0}">
    <text>Formula!
 Não alterar</text>
  </threadedComment>
  <threadedComment ref="D189" dT="2024-06-21T17:24:22.10" personId="{F9DFC33E-3AEB-4EF0-9558-B2BEBB8A8E61}" id="{8022C638-96D8-4744-ADD5-80601F0DCD37}">
    <text>Formula!
 Não alterar</text>
  </threadedComment>
  <threadedComment ref="D190" dT="2024-06-21T17:24:22.10" personId="{F9DFC33E-3AEB-4EF0-9558-B2BEBB8A8E61}" id="{662EE64A-E56E-4D0E-A229-608D7A4F310A}">
    <text>Formula!
 Não alterar</text>
  </threadedComment>
  <threadedComment ref="D191" dT="2024-06-21T17:24:22.10" personId="{F9DFC33E-3AEB-4EF0-9558-B2BEBB8A8E61}" id="{54FB2027-CE62-4844-BBB4-AC7E779A8425}">
    <text>Formula!
 Não alterar</text>
  </threadedComment>
  <threadedComment ref="D192" dT="2024-06-21T17:24:22.10" personId="{F9DFC33E-3AEB-4EF0-9558-B2BEBB8A8E61}" id="{05C1E662-283C-4771-886B-8741D0485F9E}">
    <text>Formula!
 Não alterar</text>
  </threadedComment>
  <threadedComment ref="D193" dT="2024-06-21T17:24:22.10" personId="{F9DFC33E-3AEB-4EF0-9558-B2BEBB8A8E61}" id="{19FB414D-8A22-486C-811D-419F22E695F8}">
    <text>Formula!
 Não alterar</text>
  </threadedComment>
  <threadedComment ref="D194" dT="2024-06-21T17:24:22.10" personId="{F9DFC33E-3AEB-4EF0-9558-B2BEBB8A8E61}" id="{9CD08BE2-DFC6-40F5-AB17-9B97A489BA2C}">
    <text>Formula!
 Não alterar</text>
  </threadedComment>
  <threadedComment ref="D195" dT="2024-06-21T17:24:22.10" personId="{F9DFC33E-3AEB-4EF0-9558-B2BEBB8A8E61}" id="{B96467CD-9EB0-4BDC-BB28-605F059B2A45}">
    <text>Formula!
 Não alterar</text>
  </threadedComment>
  <threadedComment ref="D196" dT="2024-06-21T17:24:22.10" personId="{F9DFC33E-3AEB-4EF0-9558-B2BEBB8A8E61}" id="{819BF89A-D47C-4811-AF81-C241883C8882}">
    <text>Formula!
 Não alterar</text>
  </threadedComment>
  <threadedComment ref="D197" dT="2024-06-21T17:24:22.10" personId="{F9DFC33E-3AEB-4EF0-9558-B2BEBB8A8E61}" id="{D8401EBC-2C31-41FE-A461-C84648D451EA}">
    <text>Formula!
 Não alterar</text>
  </threadedComment>
  <threadedComment ref="D198" dT="2024-06-21T17:24:22.10" personId="{F9DFC33E-3AEB-4EF0-9558-B2BEBB8A8E61}" id="{2DA482CE-5E00-487C-B984-6A4E1FB98ED9}">
    <text>Formula!
 Não alterar</text>
  </threadedComment>
  <threadedComment ref="D199" dT="2024-06-21T17:24:22.10" personId="{F9DFC33E-3AEB-4EF0-9558-B2BEBB8A8E61}" id="{04C90C26-5DED-4C97-B08B-353848A85AB0}">
    <text>Formula!
 Não alterar</text>
  </threadedComment>
  <threadedComment ref="D200" dT="2024-06-21T17:24:22.10" personId="{F9DFC33E-3AEB-4EF0-9558-B2BEBB8A8E61}" id="{462E165A-2438-446F-9FAA-E926B6311D5A}">
    <text>Formula!
 Não alterar</text>
  </threadedComment>
  <threadedComment ref="D201" dT="2024-06-21T17:24:22.10" personId="{F9DFC33E-3AEB-4EF0-9558-B2BEBB8A8E61}" id="{22F236D5-C398-47CA-8284-306FF11E80E2}">
    <text>Formula!
 Não alterar</text>
  </threadedComment>
  <threadedComment ref="D202" dT="2024-06-21T17:24:22.10" personId="{F9DFC33E-3AEB-4EF0-9558-B2BEBB8A8E61}" id="{36F0A6CA-52BA-488C-B2B6-CDAF5ABF563F}">
    <text>Formula!
 Não alterar</text>
  </threadedComment>
  <threadedComment ref="D203" dT="2024-06-21T17:24:22.10" personId="{F9DFC33E-3AEB-4EF0-9558-B2BEBB8A8E61}" id="{96178BC6-B96E-4692-8E8E-8042FCE3C949}">
    <text>Formula!
 Não alterar</text>
  </threadedComment>
  <threadedComment ref="D204" dT="2024-06-21T17:24:22.10" personId="{F9DFC33E-3AEB-4EF0-9558-B2BEBB8A8E61}" id="{09F1D4D6-A87C-4CE2-85EC-72407F9F4D83}">
    <text>Formula!
 Não alterar</text>
  </threadedComment>
  <threadedComment ref="D205" dT="2024-06-21T17:24:22.10" personId="{F9DFC33E-3AEB-4EF0-9558-B2BEBB8A8E61}" id="{F5956A30-150A-4F0C-A2D7-C1553836765B}">
    <text>Formula!
 Não alterar</text>
  </threadedComment>
  <threadedComment ref="D206" dT="2024-06-21T17:24:22.10" personId="{F9DFC33E-3AEB-4EF0-9558-B2BEBB8A8E61}" id="{1C0FE15A-05C7-467D-8997-C4B246B6FB8E}">
    <text>Formula!
 Não alterar</text>
  </threadedComment>
  <threadedComment ref="D207" dT="2024-06-21T17:24:22.10" personId="{F9DFC33E-3AEB-4EF0-9558-B2BEBB8A8E61}" id="{83B7250F-3C6C-4DA2-B3CE-08F6CA12E222}">
    <text>Formula!
 Não alterar</text>
  </threadedComment>
  <threadedComment ref="D208" dT="2024-06-21T17:24:22.10" personId="{F9DFC33E-3AEB-4EF0-9558-B2BEBB8A8E61}" id="{6DB32687-3AD5-4540-B772-24384AE736CB}">
    <text>Formula!
 Não alterar</text>
  </threadedComment>
  <threadedComment ref="D209" dT="2024-06-21T17:24:22.10" personId="{F9DFC33E-3AEB-4EF0-9558-B2BEBB8A8E61}" id="{4FA3A151-4B8F-428E-AAFB-53BBC9478F25}">
    <text>Formula!
 Não alterar</text>
  </threadedComment>
  <threadedComment ref="D210" dT="2024-06-21T17:24:22.10" personId="{F9DFC33E-3AEB-4EF0-9558-B2BEBB8A8E61}" id="{69BC2185-6B74-4DA0-9F96-815DABB6D7AB}">
    <text>Formula!
 Não alterar</text>
  </threadedComment>
  <threadedComment ref="D211" dT="2024-06-21T17:24:22.10" personId="{F9DFC33E-3AEB-4EF0-9558-B2BEBB8A8E61}" id="{131A1BD1-B4EB-4ED4-B519-F94720741B47}">
    <text>Formula!
 Não alterar</text>
  </threadedComment>
  <threadedComment ref="D212" dT="2024-06-21T17:24:22.10" personId="{F9DFC33E-3AEB-4EF0-9558-B2BEBB8A8E61}" id="{AEB34042-4B03-498D-89B5-2C57A73AF1DF}">
    <text>Formula!
 Não alterar</text>
  </threadedComment>
  <threadedComment ref="D213" dT="2024-06-21T17:24:22.10" personId="{F9DFC33E-3AEB-4EF0-9558-B2BEBB8A8E61}" id="{52BB6E38-9599-458F-8E84-905A8C7C5C55}">
    <text>Formula!
 Não alterar</text>
  </threadedComment>
  <threadedComment ref="D214" dT="2024-06-21T17:24:22.10" personId="{F9DFC33E-3AEB-4EF0-9558-B2BEBB8A8E61}" id="{69B5C517-36CE-4EE8-B2EC-7E280DAC73B3}">
    <text>Formula!
 Não alterar</text>
  </threadedComment>
  <threadedComment ref="D215" dT="2024-06-21T17:24:22.10" personId="{F9DFC33E-3AEB-4EF0-9558-B2BEBB8A8E61}" id="{81BFF356-B2A6-4A23-96A0-B0415721F6EF}">
    <text>Formula!
 Não alterar</text>
  </threadedComment>
  <threadedComment ref="D216" dT="2024-06-21T17:24:22.10" personId="{F9DFC33E-3AEB-4EF0-9558-B2BEBB8A8E61}" id="{884898F0-E5CA-4A19-A44C-04E303679B99}">
    <text>Formula!
 Não alterar</text>
  </threadedComment>
  <threadedComment ref="D217" dT="2024-06-21T17:24:22.10" personId="{F9DFC33E-3AEB-4EF0-9558-B2BEBB8A8E61}" id="{8AB249D2-5C5F-4854-97A7-C2AB5CBAA124}">
    <text>Formula!
 Não alterar</text>
  </threadedComment>
  <threadedComment ref="D218" dT="2024-06-21T17:24:22.10" personId="{F9DFC33E-3AEB-4EF0-9558-B2BEBB8A8E61}" id="{985C78CC-42EE-4444-9110-E75A5B4FC4A1}">
    <text>Formula!
 Não alterar</text>
  </threadedComment>
  <threadedComment ref="D219" dT="2024-06-21T17:24:22.10" personId="{F9DFC33E-3AEB-4EF0-9558-B2BEBB8A8E61}" id="{3D5A601D-AFAF-48EA-AFAA-613B6A52BF81}">
    <text>Formula!
 Não alterar</text>
  </threadedComment>
  <threadedComment ref="D220" dT="2024-06-21T17:24:22.10" personId="{F9DFC33E-3AEB-4EF0-9558-B2BEBB8A8E61}" id="{B8735788-1D1C-4105-A59D-4D6436CD74ED}">
    <text>Formula!
 Não alterar</text>
  </threadedComment>
  <threadedComment ref="D221" dT="2024-06-21T17:24:22.10" personId="{F9DFC33E-3AEB-4EF0-9558-B2BEBB8A8E61}" id="{DE274962-BFF4-4830-9F84-4586669495CB}">
    <text>Formula!
 Não alterar</text>
  </threadedComment>
  <threadedComment ref="D222" dT="2024-06-21T17:24:22.10" personId="{F9DFC33E-3AEB-4EF0-9558-B2BEBB8A8E61}" id="{1EFB7CBE-5F72-40C2-B41C-5D87A84CBA06}">
    <text>Formula!
 Não alterar</text>
  </threadedComment>
  <threadedComment ref="D223" dT="2024-06-21T17:24:22.10" personId="{F9DFC33E-3AEB-4EF0-9558-B2BEBB8A8E61}" id="{2B09DA15-8839-4FD7-A1E9-58337A340AB8}">
    <text>Formula!
 Não alterar</text>
  </threadedComment>
  <threadedComment ref="D224" dT="2024-06-21T17:24:22.10" personId="{F9DFC33E-3AEB-4EF0-9558-B2BEBB8A8E61}" id="{15CEB088-8513-405D-98DD-02462B85D585}">
    <text>Formula!
 Não alterar</text>
  </threadedComment>
  <threadedComment ref="D225" dT="2024-06-21T17:24:22.10" personId="{F9DFC33E-3AEB-4EF0-9558-B2BEBB8A8E61}" id="{6B4B78B2-D01D-4B51-9802-C4C957CA5681}">
    <text>Formula!
 Não alterar</text>
  </threadedComment>
  <threadedComment ref="D226" dT="2024-06-21T17:24:22.10" personId="{F9DFC33E-3AEB-4EF0-9558-B2BEBB8A8E61}" id="{A8A32BB2-5ECE-447D-BA61-3D3AECD37456}">
    <text>Formula!
 Não alterar</text>
  </threadedComment>
  <threadedComment ref="D227" dT="2024-06-21T17:24:22.10" personId="{F9DFC33E-3AEB-4EF0-9558-B2BEBB8A8E61}" id="{E4246C3B-EECF-40E1-806C-BD2D4CA6B69D}">
    <text>Formula!
 Não alterar</text>
  </threadedComment>
  <threadedComment ref="D228" dT="2024-06-21T17:24:22.10" personId="{F9DFC33E-3AEB-4EF0-9558-B2BEBB8A8E61}" id="{9ABC1D82-843C-4C00-9BD1-C6C189BF0514}">
    <text>Formula!
 Não alterar</text>
  </threadedComment>
  <threadedComment ref="D229" dT="2024-06-21T17:24:22.10" personId="{F9DFC33E-3AEB-4EF0-9558-B2BEBB8A8E61}" id="{442A287F-EA0F-484D-A54A-7649C44ABD03}">
    <text>Formula!
 Não alterar</text>
  </threadedComment>
  <threadedComment ref="D230" dT="2024-06-21T17:24:22.10" personId="{F9DFC33E-3AEB-4EF0-9558-B2BEBB8A8E61}" id="{83A20765-EA81-4A5E-AB3D-D05DB97A4CC7}">
    <text>Formula!
 Não alterar</text>
  </threadedComment>
  <threadedComment ref="D231" dT="2024-06-21T17:24:22.10" personId="{F9DFC33E-3AEB-4EF0-9558-B2BEBB8A8E61}" id="{5A3100BB-BD26-417E-A4BE-A0DB462500C5}">
    <text>Formula!
 Não alterar</text>
  </threadedComment>
  <threadedComment ref="D232" dT="2024-06-21T17:24:22.10" personId="{F9DFC33E-3AEB-4EF0-9558-B2BEBB8A8E61}" id="{96805E00-D030-451F-83E7-3F77CF10DE87}">
    <text>Formula!
 Não alterar</text>
  </threadedComment>
  <threadedComment ref="D233" dT="2024-06-21T17:24:22.10" personId="{F9DFC33E-3AEB-4EF0-9558-B2BEBB8A8E61}" id="{AC8B603B-5360-4F74-B8EE-D0D86F81AFAC}">
    <text>Formula!
 Não alterar</text>
  </threadedComment>
  <threadedComment ref="D234" dT="2024-06-21T17:24:22.10" personId="{F9DFC33E-3AEB-4EF0-9558-B2BEBB8A8E61}" id="{254FA09E-80BA-432B-B48A-94769D56F87B}">
    <text>Formula!
 Não alterar</text>
  </threadedComment>
  <threadedComment ref="D235" dT="2024-06-21T17:24:22.10" personId="{F9DFC33E-3AEB-4EF0-9558-B2BEBB8A8E61}" id="{F3CC8C90-7538-4397-BC2B-0D7D73D16020}">
    <text>Formula!
 Não alterar</text>
  </threadedComment>
  <threadedComment ref="D236" dT="2024-06-21T17:24:22.10" personId="{F9DFC33E-3AEB-4EF0-9558-B2BEBB8A8E61}" id="{98203E78-FC41-4785-B12E-654BD74A9453}">
    <text>Formula!
 Não alterar</text>
  </threadedComment>
  <threadedComment ref="D237" dT="2024-06-21T17:24:22.10" personId="{F9DFC33E-3AEB-4EF0-9558-B2BEBB8A8E61}" id="{E85D9293-AD11-4E04-8C0B-82C2C8AF0216}">
    <text>Formula!
 Não alterar</text>
  </threadedComment>
  <threadedComment ref="D238" dT="2024-06-21T17:24:22.10" personId="{F9DFC33E-3AEB-4EF0-9558-B2BEBB8A8E61}" id="{717DFD07-F372-428E-BF83-F391628A27BE}">
    <text>Formula!
 Não alterar</text>
  </threadedComment>
  <threadedComment ref="D239" dT="2024-06-21T17:24:22.10" personId="{F9DFC33E-3AEB-4EF0-9558-B2BEBB8A8E61}" id="{1E3AB849-E123-4287-ADDA-0430E3567A69}">
    <text>Formula!
 Não alterar</text>
  </threadedComment>
  <threadedComment ref="D240" dT="2024-06-21T17:24:22.10" personId="{F9DFC33E-3AEB-4EF0-9558-B2BEBB8A8E61}" id="{7D206774-A116-48A3-9722-0F3661CF9BD9}">
    <text>Formula!
 Não alterar</text>
  </threadedComment>
  <threadedComment ref="D241" dT="2024-06-21T17:24:22.10" personId="{F9DFC33E-3AEB-4EF0-9558-B2BEBB8A8E61}" id="{4F5B03E5-B8D4-424F-9D1F-1044BED27F03}">
    <text>Formula!
 Não alterar</text>
  </threadedComment>
  <threadedComment ref="D242" dT="2024-06-21T17:24:22.10" personId="{F9DFC33E-3AEB-4EF0-9558-B2BEBB8A8E61}" id="{FF979480-3F0B-47F3-BF1D-49949CF9D0BB}">
    <text>Formula!
 Não alterar</text>
  </threadedComment>
  <threadedComment ref="D243" dT="2024-06-21T17:24:22.10" personId="{F9DFC33E-3AEB-4EF0-9558-B2BEBB8A8E61}" id="{D3EB62AE-71E9-441E-8A46-27636C6208E8}">
    <text>Formula!
 Não alterar</text>
  </threadedComment>
  <threadedComment ref="D244" dT="2024-06-21T17:24:22.10" personId="{F9DFC33E-3AEB-4EF0-9558-B2BEBB8A8E61}" id="{9729D862-A863-4CA8-BF2D-4072C8C0E268}">
    <text>Formula!
 Não alterar</text>
  </threadedComment>
  <threadedComment ref="D245" dT="2024-06-21T17:24:22.10" personId="{F9DFC33E-3AEB-4EF0-9558-B2BEBB8A8E61}" id="{070089A7-74E4-4CFB-B846-A4F3B5D7FF2B}">
    <text>Formula!
 Não alterar</text>
  </threadedComment>
  <threadedComment ref="D246" dT="2024-06-21T17:24:22.10" personId="{F9DFC33E-3AEB-4EF0-9558-B2BEBB8A8E61}" id="{AF1E280E-8F36-4685-85B7-55F204A3CAAA}">
    <text>Formula!
 Não alterar</text>
  </threadedComment>
  <threadedComment ref="D247" dT="2024-06-21T17:24:22.10" personId="{F9DFC33E-3AEB-4EF0-9558-B2BEBB8A8E61}" id="{C7AE65CE-747A-47F5-A857-E7B3515DADAF}">
    <text>Formula!
 Não alterar</text>
  </threadedComment>
  <threadedComment ref="D248" dT="2024-06-21T17:24:22.10" personId="{F9DFC33E-3AEB-4EF0-9558-B2BEBB8A8E61}" id="{BD8B2DF2-A318-4CFF-AA9C-FA09D4F2FD0E}">
    <text>Formula!
 Não alterar</text>
  </threadedComment>
  <threadedComment ref="D249" dT="2024-06-21T17:24:22.10" personId="{F9DFC33E-3AEB-4EF0-9558-B2BEBB8A8E61}" id="{D5196FB8-6D1F-4157-818E-F331BACC5536}">
    <text>Formula!
 Não alterar</text>
  </threadedComment>
  <threadedComment ref="D250" dT="2024-06-21T17:24:22.10" personId="{F9DFC33E-3AEB-4EF0-9558-B2BEBB8A8E61}" id="{E7E61476-EE82-404E-A061-2907666F1D79}">
    <text>Formula!
 Não alterar</text>
  </threadedComment>
  <threadedComment ref="D251" dT="2024-06-21T17:24:22.10" personId="{F9DFC33E-3AEB-4EF0-9558-B2BEBB8A8E61}" id="{B2572F5B-7236-4FB3-9164-53DF4EB211BC}">
    <text>Formula!
 Não alterar</text>
  </threadedComment>
  <threadedComment ref="D252" dT="2024-06-21T17:24:22.10" personId="{F9DFC33E-3AEB-4EF0-9558-B2BEBB8A8E61}" id="{3ECBB0B9-7FE5-406C-BA08-016F5136E61A}">
    <text>Formula!
 Não alterar</text>
  </threadedComment>
  <threadedComment ref="D253" dT="2024-06-21T17:24:22.10" personId="{F9DFC33E-3AEB-4EF0-9558-B2BEBB8A8E61}" id="{88FF31AD-91AD-4A98-A3FE-BA0899A39AB6}">
    <text>Formula!
 Não alterar</text>
  </threadedComment>
  <threadedComment ref="D254" dT="2024-06-21T17:24:22.10" personId="{F9DFC33E-3AEB-4EF0-9558-B2BEBB8A8E61}" id="{895A8E1D-31DA-48CC-A14C-FEC42033C9AC}">
    <text>Formula!
 Não alterar</text>
  </threadedComment>
  <threadedComment ref="D255" dT="2024-06-21T17:24:22.10" personId="{F9DFC33E-3AEB-4EF0-9558-B2BEBB8A8E61}" id="{6DD09112-CC43-4B39-AAB9-79C06381E903}">
    <text>Formula!
 Não alterar</text>
  </threadedComment>
  <threadedComment ref="D256" dT="2024-06-21T17:24:22.10" personId="{F9DFC33E-3AEB-4EF0-9558-B2BEBB8A8E61}" id="{500983AC-7A94-48D8-8CB6-3B6EBFFABDFE}">
    <text>Formula!
 Não alterar</text>
  </threadedComment>
  <threadedComment ref="D257" dT="2024-06-21T17:24:22.10" personId="{F9DFC33E-3AEB-4EF0-9558-B2BEBB8A8E61}" id="{A3F4E200-8413-4FE6-A5BA-CFC9527E6E5C}">
    <text>Formula!
 Não alterar</text>
  </threadedComment>
  <threadedComment ref="D258" dT="2024-06-21T17:24:22.10" personId="{F9DFC33E-3AEB-4EF0-9558-B2BEBB8A8E61}" id="{53C57052-E68B-49CD-989B-D37C2AAD1052}">
    <text>Formula!
 Não alterar</text>
  </threadedComment>
  <threadedComment ref="D259" dT="2024-06-21T17:24:22.10" personId="{F9DFC33E-3AEB-4EF0-9558-B2BEBB8A8E61}" id="{2C801402-2EC4-4AEB-95B3-0AB0F3F69757}">
    <text>Formula!
 Não alterar</text>
  </threadedComment>
  <threadedComment ref="D260" dT="2024-06-21T17:24:22.10" personId="{F9DFC33E-3AEB-4EF0-9558-B2BEBB8A8E61}" id="{18900793-D78E-4D3F-B95F-1FF69D6AF3BD}">
    <text>Formula!
 Não alterar</text>
  </threadedComment>
  <threadedComment ref="D261" dT="2024-06-21T17:24:22.10" personId="{F9DFC33E-3AEB-4EF0-9558-B2BEBB8A8E61}" id="{09A7CD9D-9897-4CEF-ACB7-149057C4B7CE}">
    <text>Formula!
 Não alterar</text>
  </threadedComment>
  <threadedComment ref="D262" dT="2024-06-21T17:24:22.10" personId="{F9DFC33E-3AEB-4EF0-9558-B2BEBB8A8E61}" id="{106A57E2-A2F0-4255-AD75-6B05F544D02A}">
    <text>Formula!
 Não alterar</text>
  </threadedComment>
  <threadedComment ref="D263" dT="2024-06-21T17:24:22.10" personId="{F9DFC33E-3AEB-4EF0-9558-B2BEBB8A8E61}" id="{453D44DC-3865-4721-AA0F-BB0ECAA6CF39}">
    <text>Formula!
 Não alterar</text>
  </threadedComment>
  <threadedComment ref="D264" dT="2024-06-21T17:24:22.10" personId="{F9DFC33E-3AEB-4EF0-9558-B2BEBB8A8E61}" id="{DD57D044-7D59-4DF2-9096-C345D63F6F25}">
    <text>Formula!
 Não alterar</text>
  </threadedComment>
  <threadedComment ref="D265" dT="2024-06-21T17:24:22.10" personId="{F9DFC33E-3AEB-4EF0-9558-B2BEBB8A8E61}" id="{00D39B73-633F-42C1-859A-9A7F46BBF92E}">
    <text>Formula!
 Não alterar</text>
  </threadedComment>
  <threadedComment ref="D266" dT="2024-06-21T17:24:22.10" personId="{F9DFC33E-3AEB-4EF0-9558-B2BEBB8A8E61}" id="{1E5A84C3-5FFB-49D3-B223-669CCD8079E1}">
    <text>Formula!
 Não alterar</text>
  </threadedComment>
  <threadedComment ref="D267" dT="2024-06-21T17:24:22.10" personId="{F9DFC33E-3AEB-4EF0-9558-B2BEBB8A8E61}" id="{1CD2057A-C865-4583-9676-AF0A37E83363}">
    <text>Formula!
 Não alterar</text>
  </threadedComment>
  <threadedComment ref="D268" dT="2024-06-21T17:24:22.10" personId="{F9DFC33E-3AEB-4EF0-9558-B2BEBB8A8E61}" id="{C5F4136C-3302-4CBA-BBBA-B3E90B09FA31}">
    <text>Formula!
 Não alterar</text>
  </threadedComment>
  <threadedComment ref="D269" dT="2024-06-21T17:24:22.10" personId="{F9DFC33E-3AEB-4EF0-9558-B2BEBB8A8E61}" id="{0DB7EC12-3BFE-4D41-8662-E6F846B1D353}">
    <text>Formula!
 Não alterar</text>
  </threadedComment>
  <threadedComment ref="D270" dT="2024-06-21T17:24:22.10" personId="{F9DFC33E-3AEB-4EF0-9558-B2BEBB8A8E61}" id="{06CC753F-742A-4178-ACC4-34D746E4F014}">
    <text>Formula!
 Não alterar</text>
  </threadedComment>
  <threadedComment ref="D271" dT="2024-06-21T17:24:22.10" personId="{F9DFC33E-3AEB-4EF0-9558-B2BEBB8A8E61}" id="{BB539072-DE97-4486-9047-CFC38A07B0CE}">
    <text>Formula!
 Não alterar</text>
  </threadedComment>
  <threadedComment ref="D272" dT="2024-06-21T17:24:22.10" personId="{F9DFC33E-3AEB-4EF0-9558-B2BEBB8A8E61}" id="{823ED1F8-3EC1-406F-8AF7-C342D9D479C9}">
    <text>Formula!
 Não alterar</text>
  </threadedComment>
  <threadedComment ref="D273" dT="2024-06-21T17:24:22.10" personId="{F9DFC33E-3AEB-4EF0-9558-B2BEBB8A8E61}" id="{7C5AE68A-74A5-4771-8155-F8372D2A3371}">
    <text>Formula!
 Não alterar</text>
  </threadedComment>
  <threadedComment ref="D274" dT="2024-06-21T17:24:22.10" personId="{F9DFC33E-3AEB-4EF0-9558-B2BEBB8A8E61}" id="{AE8A544E-CC60-46EA-B1BF-30203E19E5B6}">
    <text>Formula!
 Não alterar</text>
  </threadedComment>
  <threadedComment ref="D275" dT="2024-06-21T17:24:22.10" personId="{F9DFC33E-3AEB-4EF0-9558-B2BEBB8A8E61}" id="{13CBCF40-6E0B-4522-8DDF-E46AEF59B502}">
    <text>Formula!
 Não alterar</text>
  </threadedComment>
  <threadedComment ref="D276" dT="2024-06-21T17:24:22.10" personId="{F9DFC33E-3AEB-4EF0-9558-B2BEBB8A8E61}" id="{F173F868-FD8F-42E9-BC22-913FF07F41A8}">
    <text>Formula!
 Não alterar</text>
  </threadedComment>
  <threadedComment ref="D277" dT="2024-06-21T17:24:22.10" personId="{F9DFC33E-3AEB-4EF0-9558-B2BEBB8A8E61}" id="{47A1C5C6-24ED-409E-B7EA-E883EAD8BAE5}">
    <text>Formula!
 Não alterar</text>
  </threadedComment>
  <threadedComment ref="D278" dT="2024-06-21T17:24:22.10" personId="{F9DFC33E-3AEB-4EF0-9558-B2BEBB8A8E61}" id="{313E3264-A8F8-45FE-9DD9-A6712F8D6604}">
    <text>Formula!
 Não alterar</text>
  </threadedComment>
  <threadedComment ref="D279" dT="2024-06-21T17:24:22.10" personId="{F9DFC33E-3AEB-4EF0-9558-B2BEBB8A8E61}" id="{D8F528DC-E822-4723-937A-4897354A41BE}">
    <text>Formula!
 Não alterar</text>
  </threadedComment>
  <threadedComment ref="D280" dT="2024-06-21T17:24:22.10" personId="{F9DFC33E-3AEB-4EF0-9558-B2BEBB8A8E61}" id="{ACB06653-DF21-45F1-8DA0-13B721D454DF}">
    <text>Formula!
 Não alterar</text>
  </threadedComment>
  <threadedComment ref="D281" dT="2024-06-21T17:24:22.10" personId="{F9DFC33E-3AEB-4EF0-9558-B2BEBB8A8E61}" id="{F7EF6DAA-DC64-47EB-9393-E22DCD48DCE4}">
    <text>Formula!
 Não alterar</text>
  </threadedComment>
  <threadedComment ref="D282" dT="2024-06-21T17:24:22.10" personId="{F9DFC33E-3AEB-4EF0-9558-B2BEBB8A8E61}" id="{0DC7A1C8-0B6A-4A00-8156-FCCC4ED3BCDD}">
    <text>Formula!
 Não alterar</text>
  </threadedComment>
  <threadedComment ref="D283" dT="2024-06-21T17:24:22.10" personId="{F9DFC33E-3AEB-4EF0-9558-B2BEBB8A8E61}" id="{F86E7C78-B631-4A1F-A23F-D78191091D46}">
    <text>Formula!
 Não alterar</text>
  </threadedComment>
  <threadedComment ref="D284" dT="2024-06-21T17:24:22.10" personId="{F9DFC33E-3AEB-4EF0-9558-B2BEBB8A8E61}" id="{48E0D69C-C0AE-47C7-A24F-5FC2B58217C2}">
    <text>Formula!
 Não alterar</text>
  </threadedComment>
  <threadedComment ref="D285" dT="2024-06-21T17:24:22.10" personId="{F9DFC33E-3AEB-4EF0-9558-B2BEBB8A8E61}" id="{E49B21DE-2882-4965-AFFC-2FB403E96044}">
    <text>Formula!
 Não alterar</text>
  </threadedComment>
  <threadedComment ref="D286" dT="2024-06-21T17:24:22.10" personId="{F9DFC33E-3AEB-4EF0-9558-B2BEBB8A8E61}" id="{1ED3DD19-E53B-42A4-9F47-CB4695C29B40}">
    <text>Formula!
 Não alterar</text>
  </threadedComment>
  <threadedComment ref="D287" dT="2024-06-21T17:24:22.10" personId="{F9DFC33E-3AEB-4EF0-9558-B2BEBB8A8E61}" id="{C26A541E-5A5D-48F4-8340-52D0F40CCDDB}">
    <text>Formula!
 Não alterar</text>
  </threadedComment>
  <threadedComment ref="D288" dT="2024-06-21T17:24:22.10" personId="{F9DFC33E-3AEB-4EF0-9558-B2BEBB8A8E61}" id="{1126F747-AFBE-405B-B46F-A56C0205D7B2}">
    <text>Formula!
 Não alterar</text>
  </threadedComment>
  <threadedComment ref="D289" dT="2024-06-21T17:24:22.10" personId="{F9DFC33E-3AEB-4EF0-9558-B2BEBB8A8E61}" id="{68B6B1BF-F951-4769-8C26-3A0DFEF93BCF}">
    <text>Formula!
 Não alterar</text>
  </threadedComment>
  <threadedComment ref="D290" dT="2024-06-21T17:24:22.10" personId="{F9DFC33E-3AEB-4EF0-9558-B2BEBB8A8E61}" id="{55250E76-4E7D-4465-B942-E956352C7FE2}">
    <text>Formula!
 Não alterar</text>
  </threadedComment>
  <threadedComment ref="D291" dT="2024-06-21T17:24:22.10" personId="{F9DFC33E-3AEB-4EF0-9558-B2BEBB8A8E61}" id="{01CF9826-64E6-4018-A03E-186FA33AA139}">
    <text>Formula!
 Não alterar</text>
  </threadedComment>
  <threadedComment ref="D292" dT="2024-06-21T17:24:22.10" personId="{F9DFC33E-3AEB-4EF0-9558-B2BEBB8A8E61}" id="{58EB67A7-9A0B-4F41-A550-D4957E7EB1E3}">
    <text>Formula!
 Não alterar</text>
  </threadedComment>
  <threadedComment ref="D293" dT="2024-06-21T17:24:22.10" personId="{F9DFC33E-3AEB-4EF0-9558-B2BEBB8A8E61}" id="{A45D12DE-DC3E-4537-957E-3BCF3110F800}">
    <text>Formula!
 Não alterar</text>
  </threadedComment>
  <threadedComment ref="D294" dT="2024-06-21T17:24:22.10" personId="{F9DFC33E-3AEB-4EF0-9558-B2BEBB8A8E61}" id="{476EC7DD-278A-4CAD-9337-0F3193CA560D}">
    <text>Formula!
 Não alterar</text>
  </threadedComment>
  <threadedComment ref="D295" dT="2024-06-21T17:24:22.10" personId="{F9DFC33E-3AEB-4EF0-9558-B2BEBB8A8E61}" id="{C4A55924-F18B-47F2-9378-0FFE8BC75A6A}">
    <text>Formula!
 Não alterar</text>
  </threadedComment>
  <threadedComment ref="D296" dT="2024-06-21T17:24:22.10" personId="{F9DFC33E-3AEB-4EF0-9558-B2BEBB8A8E61}" id="{E54E21AC-F258-4B9C-B4A8-D54AEB2D4C4C}">
    <text>Formula!
 Não alterar</text>
  </threadedComment>
  <threadedComment ref="D297" dT="2024-06-21T17:24:22.10" personId="{F9DFC33E-3AEB-4EF0-9558-B2BEBB8A8E61}" id="{6CCD7340-E778-4FB5-AA27-D17E3D33A0C9}">
    <text>Formula!
 Não alterar</text>
  </threadedComment>
  <threadedComment ref="D298" dT="2024-06-21T17:24:22.10" personId="{F9DFC33E-3AEB-4EF0-9558-B2BEBB8A8E61}" id="{42D7BCEE-BCD4-4905-82BF-F6B07A3F7D68}">
    <text>Formula!
 Não alterar</text>
  </threadedComment>
  <threadedComment ref="D299" dT="2024-06-21T17:24:22.10" personId="{F9DFC33E-3AEB-4EF0-9558-B2BEBB8A8E61}" id="{714626C5-3317-4ADD-8F52-501BD8B3CBD1}">
    <text>Formula!
 Não alterar</text>
  </threadedComment>
  <threadedComment ref="D300" dT="2024-06-21T17:24:22.10" personId="{F9DFC33E-3AEB-4EF0-9558-B2BEBB8A8E61}" id="{EB27B282-6E72-42E5-9536-3C43162DB0F8}">
    <text>Formula!
 Não alterar</text>
  </threadedComment>
  <threadedComment ref="D301" dT="2024-06-21T17:24:22.10" personId="{F9DFC33E-3AEB-4EF0-9558-B2BEBB8A8E61}" id="{095043A1-319F-48E2-9277-A2D02FCB8E5A}">
    <text>Formula!
 Não alterar</text>
  </threadedComment>
  <threadedComment ref="D302" dT="2024-06-21T17:24:22.10" personId="{F9DFC33E-3AEB-4EF0-9558-B2BEBB8A8E61}" id="{69577ED5-C7EE-4ED9-88A4-25861BD0BAB6}">
    <text>Formula!
 Não alterar</text>
  </threadedComment>
  <threadedComment ref="D303" dT="2024-06-21T17:24:22.10" personId="{F9DFC33E-3AEB-4EF0-9558-B2BEBB8A8E61}" id="{86885EAF-0BA6-4741-9F52-F53444592CD5}">
    <text>Formula!
 Não alterar</text>
  </threadedComment>
  <threadedComment ref="D304" dT="2024-06-21T17:24:22.10" personId="{F9DFC33E-3AEB-4EF0-9558-B2BEBB8A8E61}" id="{E92002BF-2B81-4A40-BFB5-DE4386784581}">
    <text>Formula!
 Não alterar</text>
  </threadedComment>
  <threadedComment ref="D305" dT="2024-06-21T17:24:22.10" personId="{F9DFC33E-3AEB-4EF0-9558-B2BEBB8A8E61}" id="{464B0DAD-B384-4130-8E6F-E671AC1929C9}">
    <text>Formula!
 Não alterar</text>
  </threadedComment>
  <threadedComment ref="D306" dT="2024-06-21T17:24:22.10" personId="{F9DFC33E-3AEB-4EF0-9558-B2BEBB8A8E61}" id="{5B55F8DA-4CD3-4297-80AB-8B7B0151F48D}">
    <text>Formula!
 Não alterar</text>
  </threadedComment>
  <threadedComment ref="D307" dT="2024-06-21T17:24:22.10" personId="{F9DFC33E-3AEB-4EF0-9558-B2BEBB8A8E61}" id="{849A33DF-F6DF-4C64-B3CB-6C61D8D6B10C}">
    <text>Formula!
 Não alterar</text>
  </threadedComment>
  <threadedComment ref="D308" dT="2024-06-21T17:24:22.10" personId="{F9DFC33E-3AEB-4EF0-9558-B2BEBB8A8E61}" id="{0CF857F3-B5AD-4BC0-81F0-98820BCCD805}">
    <text>Formula!
 Não alterar</text>
  </threadedComment>
  <threadedComment ref="D309" dT="2024-06-21T17:24:22.10" personId="{F9DFC33E-3AEB-4EF0-9558-B2BEBB8A8E61}" id="{8AEDBB48-E7E8-44D8-B2E0-235B64198E2C}">
    <text>Formula!
 Não alterar</text>
  </threadedComment>
  <threadedComment ref="D310" dT="2024-06-21T17:24:22.10" personId="{F9DFC33E-3AEB-4EF0-9558-B2BEBB8A8E61}" id="{8A3C026F-2BF6-482B-A6A4-CA86DF83E3F8}">
    <text>Formula!
 Não alterar</text>
  </threadedComment>
  <threadedComment ref="D311" dT="2024-06-21T17:24:22.10" personId="{F9DFC33E-3AEB-4EF0-9558-B2BEBB8A8E61}" id="{C53F1738-D88F-46A9-9E8C-8FF7CB6671B3}">
    <text>Formula!
 Não alterar</text>
  </threadedComment>
  <threadedComment ref="D312" dT="2024-06-21T17:24:22.10" personId="{F9DFC33E-3AEB-4EF0-9558-B2BEBB8A8E61}" id="{F747D9C2-E5E5-4A47-8113-3A75CB0DA955}">
    <text>Formula!
 Não alterar</text>
  </threadedComment>
  <threadedComment ref="D313" dT="2024-06-21T17:24:22.10" personId="{F9DFC33E-3AEB-4EF0-9558-B2BEBB8A8E61}" id="{393B0F24-A136-4578-9B70-E4926B6A3A42}">
    <text>Formula!
 Não alterar</text>
  </threadedComment>
  <threadedComment ref="D314" dT="2024-06-21T17:24:22.10" personId="{F9DFC33E-3AEB-4EF0-9558-B2BEBB8A8E61}" id="{8DCD9712-E86F-4E98-BF93-D928891C2392}">
    <text>Formula!
 Não alterar</text>
  </threadedComment>
  <threadedComment ref="D315" dT="2024-06-21T17:24:22.10" personId="{F9DFC33E-3AEB-4EF0-9558-B2BEBB8A8E61}" id="{DE81A02A-A211-4982-AE6E-F9875FA0BEDD}">
    <text>Formula!
 Não alterar</text>
  </threadedComment>
  <threadedComment ref="D316" dT="2024-06-21T17:24:22.10" personId="{F9DFC33E-3AEB-4EF0-9558-B2BEBB8A8E61}" id="{023E1866-61FA-46FC-A502-E4E087EB3748}">
    <text>Formula!
 Não alterar</text>
  </threadedComment>
  <threadedComment ref="D317" dT="2024-06-21T17:24:22.10" personId="{F9DFC33E-3AEB-4EF0-9558-B2BEBB8A8E61}" id="{62176EBD-3564-4AFE-92F2-0E63FA869144}">
    <text>Formula!
 Não alterar</text>
  </threadedComment>
  <threadedComment ref="D318" dT="2024-06-21T17:24:22.10" personId="{F9DFC33E-3AEB-4EF0-9558-B2BEBB8A8E61}" id="{1C7003BF-BCD8-42A5-9BD6-3AEC00612649}">
    <text>Formula!
 Não alterar</text>
  </threadedComment>
  <threadedComment ref="D319" dT="2024-06-21T17:24:22.10" personId="{F9DFC33E-3AEB-4EF0-9558-B2BEBB8A8E61}" id="{3ACF42DC-7495-49FE-9F4B-420BE3FA31EB}">
    <text>Formula!
 Não alterar</text>
  </threadedComment>
  <threadedComment ref="D320" dT="2024-06-21T17:24:22.10" personId="{F9DFC33E-3AEB-4EF0-9558-B2BEBB8A8E61}" id="{203EDA55-6379-4961-80E2-E4C3AB524FF8}">
    <text>Formula!
 Não alterar</text>
  </threadedComment>
  <threadedComment ref="D321" dT="2024-06-21T17:24:22.10" personId="{F9DFC33E-3AEB-4EF0-9558-B2BEBB8A8E61}" id="{4619EFA1-0274-4B6A-94D6-DDCBAF919E30}">
    <text>Formula!
 Não alterar</text>
  </threadedComment>
  <threadedComment ref="D322" dT="2024-06-21T17:24:22.10" personId="{F9DFC33E-3AEB-4EF0-9558-B2BEBB8A8E61}" id="{0D82E20B-8BAA-4BFB-AADE-8CCE805FF872}">
    <text>Formula!
 Não alterar</text>
  </threadedComment>
  <threadedComment ref="D323" dT="2024-06-21T17:24:22.10" personId="{F9DFC33E-3AEB-4EF0-9558-B2BEBB8A8E61}" id="{4BAFBB6A-67F3-4BCE-9750-556AB2332254}">
    <text>Formula!
 Não alterar</text>
  </threadedComment>
  <threadedComment ref="D324" dT="2024-06-21T17:24:22.10" personId="{F9DFC33E-3AEB-4EF0-9558-B2BEBB8A8E61}" id="{63D707E7-72E2-451B-A759-41796BE6E1EB}">
    <text>Formula!
 Não alterar</text>
  </threadedComment>
  <threadedComment ref="D325" dT="2024-06-21T17:24:22.10" personId="{F9DFC33E-3AEB-4EF0-9558-B2BEBB8A8E61}" id="{CB45ADE2-FF5B-42C2-B6A2-9538EAFA0205}">
    <text>Formula!
 Não alterar</text>
  </threadedComment>
  <threadedComment ref="D326" dT="2024-06-21T17:24:22.10" personId="{F9DFC33E-3AEB-4EF0-9558-B2BEBB8A8E61}" id="{E5ECCC98-06AC-47E8-8A03-3F7D00FF4DA9}">
    <text>Formula!
 Não alterar</text>
  </threadedComment>
  <threadedComment ref="D327" dT="2024-06-21T17:24:22.10" personId="{F9DFC33E-3AEB-4EF0-9558-B2BEBB8A8E61}" id="{E77D006E-4930-44CD-B90B-4A1AD62EB30B}">
    <text>Formula!
 Não alterar</text>
  </threadedComment>
  <threadedComment ref="D328" dT="2024-06-21T17:24:22.10" personId="{F9DFC33E-3AEB-4EF0-9558-B2BEBB8A8E61}" id="{CAD9FB1B-112F-4FFC-BDAC-5324316E87AE}">
    <text>Formula!
 Não alterar</text>
  </threadedComment>
  <threadedComment ref="D329" dT="2024-06-21T17:24:22.10" personId="{F9DFC33E-3AEB-4EF0-9558-B2BEBB8A8E61}" id="{E5D0149C-752A-4D20-B09F-4AD13816FFDE}">
    <text>Formula!
 Não alterar</text>
  </threadedComment>
  <threadedComment ref="D330" dT="2024-06-21T17:24:22.10" personId="{F9DFC33E-3AEB-4EF0-9558-B2BEBB8A8E61}" id="{39006547-A9C3-4A50-8EE3-4D4A28F84858}">
    <text>Formula!
 Não alterar</text>
  </threadedComment>
  <threadedComment ref="D331" dT="2024-06-21T17:24:22.10" personId="{F9DFC33E-3AEB-4EF0-9558-B2BEBB8A8E61}" id="{0972820E-C8E4-44A7-9EB7-5EE07577BCD0}">
    <text>Formula!
 Não alterar</text>
  </threadedComment>
  <threadedComment ref="D332" dT="2024-06-21T17:24:22.10" personId="{F9DFC33E-3AEB-4EF0-9558-B2BEBB8A8E61}" id="{D0987FE2-3402-4CFC-A500-B049F00825EB}">
    <text>Formula!
 Não alterar</text>
  </threadedComment>
  <threadedComment ref="D333" dT="2024-06-21T17:24:22.10" personId="{F9DFC33E-3AEB-4EF0-9558-B2BEBB8A8E61}" id="{D4BA903D-EDB5-48B2-8A35-A4D06E00E1E0}">
    <text>Formula!
 Não alterar</text>
  </threadedComment>
  <threadedComment ref="D334" dT="2024-06-21T17:24:22.10" personId="{F9DFC33E-3AEB-4EF0-9558-B2BEBB8A8E61}" id="{D92B2C4B-874B-4D05-9EAD-6F762C810878}">
    <text>Formula!
 Não alterar</text>
  </threadedComment>
  <threadedComment ref="D335" dT="2024-06-21T17:24:22.10" personId="{F9DFC33E-3AEB-4EF0-9558-B2BEBB8A8E61}" id="{A66E0C98-0156-4813-A074-64524AE0B2DB}">
    <text>Formula!
 Não alterar</text>
  </threadedComment>
  <threadedComment ref="D336" dT="2024-06-21T17:24:22.10" personId="{F9DFC33E-3AEB-4EF0-9558-B2BEBB8A8E61}" id="{20FF1A8B-B436-4504-954D-CC2C97202D48}">
    <text>Formula!
 Não alterar</text>
  </threadedComment>
  <threadedComment ref="D337" dT="2024-06-21T17:24:22.10" personId="{F9DFC33E-3AEB-4EF0-9558-B2BEBB8A8E61}" id="{6BF436EB-4402-4E7A-8B52-0135B0C390D9}">
    <text>Formula!
 Não alterar</text>
  </threadedComment>
  <threadedComment ref="D338" dT="2024-06-21T17:24:22.10" personId="{F9DFC33E-3AEB-4EF0-9558-B2BEBB8A8E61}" id="{AFFDC3D2-A4AE-4024-94A6-C430F91BA8BF}">
    <text>Formula!
 Não alterar</text>
  </threadedComment>
  <threadedComment ref="D339" dT="2024-06-21T17:24:22.10" personId="{F9DFC33E-3AEB-4EF0-9558-B2BEBB8A8E61}" id="{9BBBD19E-429F-4775-9DFC-3BDB04719522}">
    <text>Formula!
 Não alterar</text>
  </threadedComment>
  <threadedComment ref="D340" dT="2024-06-21T17:24:22.10" personId="{F9DFC33E-3AEB-4EF0-9558-B2BEBB8A8E61}" id="{B02A2D17-5D5A-4E2B-97BD-33AC3C49FE0E}">
    <text>Formula!
 Não alterar</text>
  </threadedComment>
  <threadedComment ref="D341" dT="2024-06-21T17:24:22.10" personId="{F9DFC33E-3AEB-4EF0-9558-B2BEBB8A8E61}" id="{89E89D3D-6764-4AC5-83EC-7A44BAC9A748}">
    <text>Formula!
 Não alterar</text>
  </threadedComment>
  <threadedComment ref="D342" dT="2024-06-21T17:24:22.10" personId="{F9DFC33E-3AEB-4EF0-9558-B2BEBB8A8E61}" id="{28EA0AB6-8E13-46AA-A4D5-3C57C2B02779}">
    <text>Formula!
 Não alterar</text>
  </threadedComment>
  <threadedComment ref="D343" dT="2024-06-21T17:24:22.10" personId="{F9DFC33E-3AEB-4EF0-9558-B2BEBB8A8E61}" id="{BB641E2E-FA92-49E9-AB77-9788A8875BA5}">
    <text>Formula!
 Não alterar</text>
  </threadedComment>
  <threadedComment ref="D344" dT="2024-06-21T17:24:22.10" personId="{F9DFC33E-3AEB-4EF0-9558-B2BEBB8A8E61}" id="{34C9A5A4-B59F-49B5-842B-C3B21932928F}">
    <text>Formula!
 Não alterar</text>
  </threadedComment>
  <threadedComment ref="D345" dT="2024-06-21T17:24:22.10" personId="{F9DFC33E-3AEB-4EF0-9558-B2BEBB8A8E61}" id="{ABB43E6A-F29C-4B89-B2A3-F913FBC491F2}">
    <text>Formula!
 Não alterar</text>
  </threadedComment>
  <threadedComment ref="D346" dT="2024-06-21T17:24:22.10" personId="{F9DFC33E-3AEB-4EF0-9558-B2BEBB8A8E61}" id="{286E9DE1-E769-4F08-93E9-10B651F63D40}">
    <text>Formula!
 Não alterar</text>
  </threadedComment>
  <threadedComment ref="D347" dT="2024-06-21T17:24:22.10" personId="{F9DFC33E-3AEB-4EF0-9558-B2BEBB8A8E61}" id="{8D05BD9E-6B3A-4F79-912F-BF2BB9ED414A}">
    <text>Formula!
 Não alterar</text>
  </threadedComment>
  <threadedComment ref="D348" dT="2024-06-21T17:24:22.10" personId="{F9DFC33E-3AEB-4EF0-9558-B2BEBB8A8E61}" id="{33E8A51B-693D-416E-9820-A93BBBD47AAA}">
    <text>Formula!
 Não alterar</text>
  </threadedComment>
  <threadedComment ref="D349" dT="2024-06-21T17:24:22.10" personId="{F9DFC33E-3AEB-4EF0-9558-B2BEBB8A8E61}" id="{21E5D1EE-32AC-4542-81A5-92FEE4B2574C}">
    <text>Formula!
 Não alterar</text>
  </threadedComment>
  <threadedComment ref="D350" dT="2024-06-21T17:24:22.10" personId="{F9DFC33E-3AEB-4EF0-9558-B2BEBB8A8E61}" id="{158EC39B-7D1C-48DA-9EB9-C91F96C90B22}">
    <text>Formula!
 Não alterar</text>
  </threadedComment>
  <threadedComment ref="D351" dT="2024-06-21T17:24:22.10" personId="{F9DFC33E-3AEB-4EF0-9558-B2BEBB8A8E61}" id="{9FB25262-67BA-4DB3-AB9F-0C6B656FA7E3}">
    <text>Formula!
 Não alterar</text>
  </threadedComment>
  <threadedComment ref="D352" dT="2024-06-21T17:24:22.10" personId="{F9DFC33E-3AEB-4EF0-9558-B2BEBB8A8E61}" id="{6030EF59-75A3-446B-A5DE-0472665D2091}">
    <text>Formula!
 Não alterar</text>
  </threadedComment>
  <threadedComment ref="D353" dT="2024-06-21T17:24:22.10" personId="{F9DFC33E-3AEB-4EF0-9558-B2BEBB8A8E61}" id="{5AABECC4-9CFF-4F41-A15D-D78FF724F173}">
    <text>Formula!
 Não alterar</text>
  </threadedComment>
  <threadedComment ref="D354" dT="2024-06-21T17:24:22.10" personId="{F9DFC33E-3AEB-4EF0-9558-B2BEBB8A8E61}" id="{3A6B4B28-CAE4-4338-BDF8-C1FB4BDBF222}">
    <text>Formula!
 Não alterar</text>
  </threadedComment>
  <threadedComment ref="D355" dT="2024-06-21T17:24:22.10" personId="{F9DFC33E-3AEB-4EF0-9558-B2BEBB8A8E61}" id="{CF868379-4E2F-4AB0-87A6-C2534272DB61}">
    <text>Formula!
 Não alterar</text>
  </threadedComment>
  <threadedComment ref="D356" dT="2024-06-21T17:24:22.10" personId="{F9DFC33E-3AEB-4EF0-9558-B2BEBB8A8E61}" id="{EAE2367A-9CF6-408D-A02C-90BD2AD27068}">
    <text>Formula!
 Não alterar</text>
  </threadedComment>
  <threadedComment ref="D357" dT="2024-06-21T17:24:22.10" personId="{F9DFC33E-3AEB-4EF0-9558-B2BEBB8A8E61}" id="{8BEEFDD7-B19D-46F0-8AC8-289C985BA3FA}">
    <text>Formula!
 Não alterar</text>
  </threadedComment>
  <threadedComment ref="D358" dT="2024-06-21T17:24:22.10" personId="{F9DFC33E-3AEB-4EF0-9558-B2BEBB8A8E61}" id="{23A9AB38-4624-4ED3-ACCF-EDB832E8CD31}">
    <text>Formula!
 Não alterar</text>
  </threadedComment>
  <threadedComment ref="D359" dT="2024-06-21T17:24:22.10" personId="{F9DFC33E-3AEB-4EF0-9558-B2BEBB8A8E61}" id="{A045C557-FBF3-499F-BE9E-65F3AC841066}">
    <text>Formula!
 Não alterar</text>
  </threadedComment>
  <threadedComment ref="D362" dT="2024-06-21T17:24:22.10" personId="{F9DFC33E-3AEB-4EF0-9558-B2BEBB8A8E61}" id="{102AE7BA-3F09-4D63-8FC0-9CE6BE1C9218}">
    <text>Formula!
 Não alterar</text>
  </threadedComment>
  <threadedComment ref="D363" dT="2024-06-21T17:24:22.10" personId="{F9DFC33E-3AEB-4EF0-9558-B2BEBB8A8E61}" id="{26CC8DCA-2C7E-4855-9045-253F0F8AB263}">
    <text>Formula!
 Não alterar</text>
  </threadedComment>
  <threadedComment ref="D364" dT="2024-06-21T17:24:22.10" personId="{F9DFC33E-3AEB-4EF0-9558-B2BEBB8A8E61}" id="{35C45D4B-D341-4BE0-957E-952769F3E9BC}">
    <text>Formula!
 Não alterar</text>
  </threadedComment>
  <threadedComment ref="D365" dT="2024-06-21T17:24:22.10" personId="{F9DFC33E-3AEB-4EF0-9558-B2BEBB8A8E61}" id="{CDF9B157-7BD9-40C0-B6B8-B3CA83F930E5}">
    <text>Formula!
 Não alterar</text>
  </threadedComment>
  <threadedComment ref="D366" dT="2024-06-21T17:24:22.10" personId="{F9DFC33E-3AEB-4EF0-9558-B2BEBB8A8E61}" id="{1094FCD3-5808-48BE-BB7C-A4C6055B1D2C}">
    <text>Formula!
 Não alterar</text>
  </threadedComment>
  <threadedComment ref="D367" dT="2024-06-21T17:24:22.10" personId="{F9DFC33E-3AEB-4EF0-9558-B2BEBB8A8E61}" id="{1F4C443C-EC23-4154-AA5B-66DD44C81C0B}">
    <text>Formula!
 Não alterar</text>
  </threadedComment>
  <threadedComment ref="D368" dT="2024-06-21T17:24:22.10" personId="{F9DFC33E-3AEB-4EF0-9558-B2BEBB8A8E61}" id="{5514D3D2-2B0B-42F2-9B11-38DC7191C07E}">
    <text>Formula!
 Não alterar</text>
  </threadedComment>
  <threadedComment ref="D369" dT="2024-06-21T17:24:22.10" personId="{F9DFC33E-3AEB-4EF0-9558-B2BEBB8A8E61}" id="{49743E80-15E1-43CA-B530-4B0AAAF1B01A}">
    <text>Formula!
 Não alterar</text>
  </threadedComment>
  <threadedComment ref="D370" dT="2024-06-21T17:24:22.10" personId="{F9DFC33E-3AEB-4EF0-9558-B2BEBB8A8E61}" id="{5C6E0E81-0910-49A6-98AA-63F482CB5AE6}">
    <text>Formula!
 Não alterar</text>
  </threadedComment>
  <threadedComment ref="D371" dT="2024-06-21T17:24:22.10" personId="{F9DFC33E-3AEB-4EF0-9558-B2BEBB8A8E61}" id="{7BA4B4D2-4FB6-452C-85F7-73E2F1580D96}">
    <text>Formula!
 Não alterar</text>
  </threadedComment>
  <threadedComment ref="D372" dT="2024-06-21T17:24:22.10" personId="{F9DFC33E-3AEB-4EF0-9558-B2BEBB8A8E61}" id="{C7AEBDA4-659A-4988-8B70-329B6BB96E6B}">
    <text>Formula!
 Não alterar</text>
  </threadedComment>
  <threadedComment ref="D373" dT="2024-06-21T17:24:22.10" personId="{F9DFC33E-3AEB-4EF0-9558-B2BEBB8A8E61}" id="{CC39C9B8-6C8A-42FA-BB7D-5E717AE236F0}">
    <text>Formula!
 Não alterar</text>
  </threadedComment>
  <threadedComment ref="D374" dT="2024-06-21T17:24:22.10" personId="{F9DFC33E-3AEB-4EF0-9558-B2BEBB8A8E61}" id="{1557F880-4544-4CD2-8F08-D6A78503DCD2}">
    <text>Formula!
 Não alterar</text>
  </threadedComment>
  <threadedComment ref="D375" dT="2024-06-21T17:24:22.10" personId="{F9DFC33E-3AEB-4EF0-9558-B2BEBB8A8E61}" id="{27D44E9E-F56B-4D76-B5CF-038EF03E2B6F}">
    <text>Formula!
 Não alterar</text>
  </threadedComment>
  <threadedComment ref="D376" dT="2024-06-21T17:24:22.10" personId="{F9DFC33E-3AEB-4EF0-9558-B2BEBB8A8E61}" id="{15CE8F37-DBF3-4A24-9003-B9E3A3B898AC}">
    <text>Formula!
 Não alterar</text>
  </threadedComment>
  <threadedComment ref="D377" dT="2024-06-21T17:24:22.10" personId="{F9DFC33E-3AEB-4EF0-9558-B2BEBB8A8E61}" id="{1B574320-8BF3-482C-8452-B6BE5889D7A7}">
    <text>Formula!
 Não alterar</text>
  </threadedComment>
  <threadedComment ref="D378" dT="2024-06-21T17:24:22.10" personId="{F9DFC33E-3AEB-4EF0-9558-B2BEBB8A8E61}" id="{3883537F-7A8C-4AB4-8DA0-6D9C30DC77CC}">
    <text>Formula!
 Não alterar</text>
  </threadedComment>
  <threadedComment ref="D379" dT="2024-06-21T17:24:22.10" personId="{F9DFC33E-3AEB-4EF0-9558-B2BEBB8A8E61}" id="{6AAECEEA-0D4D-4F97-955C-8D8650A3A835}">
    <text>Formula!
 Não alterar</text>
  </threadedComment>
  <threadedComment ref="D380" dT="2024-06-21T17:24:22.10" personId="{F9DFC33E-3AEB-4EF0-9558-B2BEBB8A8E61}" id="{999E0B0C-A735-4C21-833F-440B756A6804}">
    <text>Formula!
 Não alterar</text>
  </threadedComment>
  <threadedComment ref="D381" dT="2024-06-21T17:24:22.10" personId="{F9DFC33E-3AEB-4EF0-9558-B2BEBB8A8E61}" id="{95F1D795-63B5-4FA3-A4A2-F0700CC10F51}">
    <text>Formula!
 Não alterar</text>
  </threadedComment>
  <threadedComment ref="D382" dT="2024-06-21T17:24:22.10" personId="{F9DFC33E-3AEB-4EF0-9558-B2BEBB8A8E61}" id="{4D12300F-8B9F-4F5A-8691-25078ED6042C}">
    <text>Formula!
 Não alterar</text>
  </threadedComment>
  <threadedComment ref="D383" dT="2024-06-21T17:24:22.10" personId="{F9DFC33E-3AEB-4EF0-9558-B2BEBB8A8E61}" id="{B38DB469-8FEC-4AB4-A9B0-57B06CB0C2E3}">
    <text>Formula!
 Não alterar</text>
  </threadedComment>
  <threadedComment ref="D384" dT="2024-06-21T17:24:22.10" personId="{F9DFC33E-3AEB-4EF0-9558-B2BEBB8A8E61}" id="{8EED5909-D8C4-4D57-8618-E22E8A92A830}">
    <text>Formula!
 Não alterar</text>
  </threadedComment>
  <threadedComment ref="D385" dT="2024-06-21T17:24:22.10" personId="{F9DFC33E-3AEB-4EF0-9558-B2BEBB8A8E61}" id="{88D670A6-1918-435C-87E5-E076A5D3D78E}">
    <text>Formula!
 Não alterar</text>
  </threadedComment>
  <threadedComment ref="D386" dT="2024-06-21T17:24:22.10" personId="{F9DFC33E-3AEB-4EF0-9558-B2BEBB8A8E61}" id="{9588F524-C852-4609-B147-E6C76543B65B}">
    <text>Formula!
 Não alterar</text>
  </threadedComment>
  <threadedComment ref="D387" dT="2024-06-21T17:24:22.10" personId="{F9DFC33E-3AEB-4EF0-9558-B2BEBB8A8E61}" id="{90F2DC15-2AF6-40F3-9E84-D9E7AB15D770}">
    <text>Formula!
 Não alterar</text>
  </threadedComment>
  <threadedComment ref="D388" dT="2024-06-21T17:24:22.10" personId="{F9DFC33E-3AEB-4EF0-9558-B2BEBB8A8E61}" id="{3BEE3676-256C-47F3-A855-7A3E622C1D1E}">
    <text>Formula!
 Não alterar</text>
  </threadedComment>
  <threadedComment ref="D389" dT="2024-06-21T17:24:22.10" personId="{F9DFC33E-3AEB-4EF0-9558-B2BEBB8A8E61}" id="{E6469E75-E147-4D0B-811E-746C47BB40D9}">
    <text>Formula!
 Não alterar</text>
  </threadedComment>
  <threadedComment ref="D390" dT="2024-06-21T17:24:22.10" personId="{F9DFC33E-3AEB-4EF0-9558-B2BEBB8A8E61}" id="{5C02B5A0-B424-4087-9010-614A023E85EB}">
    <text>Formula!
 Não alterar</text>
  </threadedComment>
  <threadedComment ref="D391" dT="2024-06-21T17:24:22.10" personId="{F9DFC33E-3AEB-4EF0-9558-B2BEBB8A8E61}" id="{E92156CB-8FEB-4F9A-9C04-EB108F5A4AF7}">
    <text>Formula!
 Não alterar</text>
  </threadedComment>
  <threadedComment ref="D392" dT="2024-06-21T17:24:22.10" personId="{F9DFC33E-3AEB-4EF0-9558-B2BEBB8A8E61}" id="{3EFDE612-6BF6-42AA-B750-FD49E91E3105}">
    <text>Formula!
 Não alterar</text>
  </threadedComment>
  <threadedComment ref="D393" dT="2024-06-21T17:24:22.10" personId="{F9DFC33E-3AEB-4EF0-9558-B2BEBB8A8E61}" id="{891D6597-0E49-49DF-B551-CC080937ECD5}">
    <text>Formula!
 Não alterar</text>
  </threadedComment>
  <threadedComment ref="D394" dT="2024-06-21T17:24:22.10" personId="{F9DFC33E-3AEB-4EF0-9558-B2BEBB8A8E61}" id="{52FD5700-7494-4248-8E12-E9B6BDAEC34C}">
    <text>Formula!
 Não alterar</text>
  </threadedComment>
  <threadedComment ref="D395" dT="2024-06-21T17:24:22.10" personId="{F9DFC33E-3AEB-4EF0-9558-B2BEBB8A8E61}" id="{431F8A91-FB92-4517-AF47-8E0C05957616}">
    <text>Formula!
 Não alterar</text>
  </threadedComment>
  <threadedComment ref="D396" dT="2024-06-21T17:24:22.10" personId="{F9DFC33E-3AEB-4EF0-9558-B2BEBB8A8E61}" id="{178ABAE4-EFE0-4A85-AFF9-ADA46924624A}">
    <text>Formula!
 Não alterar</text>
  </threadedComment>
  <threadedComment ref="D397" dT="2024-06-21T17:24:22.10" personId="{F9DFC33E-3AEB-4EF0-9558-B2BEBB8A8E61}" id="{3FF1FFAC-8DA7-4704-9CB0-260C4C2CB020}">
    <text>Formula!
 Não alterar</text>
  </threadedComment>
  <threadedComment ref="D398" dT="2024-06-21T17:24:22.10" personId="{F9DFC33E-3AEB-4EF0-9558-B2BEBB8A8E61}" id="{FE1A766E-93D9-4698-BADD-93B54C1E1D5F}">
    <text>Formula!
 Não alterar</text>
  </threadedComment>
  <threadedComment ref="D399" dT="2024-06-21T17:24:22.10" personId="{F9DFC33E-3AEB-4EF0-9558-B2BEBB8A8E61}" id="{A1CD3317-874F-4508-ADB7-1AFB8D5A67D6}">
    <text>Formula!
 Não alterar</text>
  </threadedComment>
  <threadedComment ref="D400" dT="2024-06-21T17:24:22.10" personId="{F9DFC33E-3AEB-4EF0-9558-B2BEBB8A8E61}" id="{B420C59A-5796-4089-B22C-BCABE29B1E90}">
    <text>Formula!
 Não alterar</text>
  </threadedComment>
  <threadedComment ref="D401" dT="2024-06-21T17:24:22.10" personId="{F9DFC33E-3AEB-4EF0-9558-B2BEBB8A8E61}" id="{A2041FCB-D9C7-43B7-BCF2-56222A8EC3F9}">
    <text>Formula!
 Não alterar</text>
  </threadedComment>
  <threadedComment ref="D402" dT="2024-06-21T17:24:22.10" personId="{F9DFC33E-3AEB-4EF0-9558-B2BEBB8A8E61}" id="{7B5290D5-862B-4D94-8A69-69EF3C1487E8}">
    <text>Formula!
 Não alterar</text>
  </threadedComment>
  <threadedComment ref="D403" dT="2024-06-21T17:24:22.10" personId="{F9DFC33E-3AEB-4EF0-9558-B2BEBB8A8E61}" id="{DD8FEBCA-3876-47DB-AE90-2C94A1DDB440}">
    <text>Formula!
 Não alterar</text>
  </threadedComment>
  <threadedComment ref="D404" dT="2024-06-21T17:24:22.10" personId="{F9DFC33E-3AEB-4EF0-9558-B2BEBB8A8E61}" id="{B15C2852-CEF6-4A76-B94F-2489BE987DA6}">
    <text>Formula!
 Não alterar</text>
  </threadedComment>
  <threadedComment ref="D405" dT="2024-06-21T17:24:22.10" personId="{F9DFC33E-3AEB-4EF0-9558-B2BEBB8A8E61}" id="{B0C5FFA0-FB7E-4A52-844E-F1669B95FDDB}">
    <text>Formula!
 Não alterar</text>
  </threadedComment>
  <threadedComment ref="D406" dT="2024-06-21T17:24:22.10" personId="{F9DFC33E-3AEB-4EF0-9558-B2BEBB8A8E61}" id="{A19B1DBB-164F-475C-A614-C638DCFF460B}">
    <text>Formula!
 Não alterar</text>
  </threadedComment>
  <threadedComment ref="D407" dT="2024-06-21T17:24:22.10" personId="{F9DFC33E-3AEB-4EF0-9558-B2BEBB8A8E61}" id="{0E2939BA-C907-4309-88CE-0F8ACA85E13B}">
    <text>Formula!
 Não alterar</text>
  </threadedComment>
  <threadedComment ref="D408" dT="2024-06-21T17:24:22.10" personId="{F9DFC33E-3AEB-4EF0-9558-B2BEBB8A8E61}" id="{148701AB-F393-486A-A95A-AFC50FB65332}">
    <text>Formula!
 Não alterar</text>
  </threadedComment>
  <threadedComment ref="D409" dT="2024-06-21T17:24:22.10" personId="{F9DFC33E-3AEB-4EF0-9558-B2BEBB8A8E61}" id="{568C1E59-2E83-4B93-BC1E-21308EDE5CCE}">
    <text>Formula!
 Não alterar</text>
  </threadedComment>
  <threadedComment ref="D410" dT="2024-06-21T17:24:22.10" personId="{F9DFC33E-3AEB-4EF0-9558-B2BEBB8A8E61}" id="{F6E00ACC-C7EB-4617-A2A9-5BFE6D121036}">
    <text>Formula!
 Não alterar</text>
  </threadedComment>
  <threadedComment ref="D411" dT="2024-06-21T17:24:22.10" personId="{F9DFC33E-3AEB-4EF0-9558-B2BEBB8A8E61}" id="{D9D9F5E7-5AD2-44DE-83EE-463EE654F1BE}">
    <text>Formula!
 Não alterar</text>
  </threadedComment>
  <threadedComment ref="D412" dT="2024-06-21T17:24:22.10" personId="{F9DFC33E-3AEB-4EF0-9558-B2BEBB8A8E61}" id="{226212C5-62C8-49EB-8CEA-30F7551B780C}">
    <text>Formula!
 Não alterar</text>
  </threadedComment>
  <threadedComment ref="D413" dT="2024-06-21T17:24:22.10" personId="{F9DFC33E-3AEB-4EF0-9558-B2BEBB8A8E61}" id="{CF98CBDD-189C-4E0A-AB12-35711745D0D5}">
    <text>Formula!
 Não alterar</text>
  </threadedComment>
  <threadedComment ref="D414" dT="2024-06-21T17:24:22.10" personId="{F9DFC33E-3AEB-4EF0-9558-B2BEBB8A8E61}" id="{E9364E11-D47C-490C-939A-7E58BDA2D33D}">
    <text>Formula!
 Não alterar</text>
  </threadedComment>
  <threadedComment ref="D415" dT="2024-06-21T17:24:22.10" personId="{F9DFC33E-3AEB-4EF0-9558-B2BEBB8A8E61}" id="{0C8D967D-2029-4542-9F97-ADE9B1CDA23E}">
    <text>Formula!
 Não alterar</text>
  </threadedComment>
  <threadedComment ref="D416" dT="2024-06-21T17:24:22.10" personId="{F9DFC33E-3AEB-4EF0-9558-B2BEBB8A8E61}" id="{84A71322-D68A-424A-B5BD-5110A496EA8A}">
    <text>Formula!
 Não alterar</text>
  </threadedComment>
  <threadedComment ref="D417" dT="2024-06-21T17:24:22.10" personId="{F9DFC33E-3AEB-4EF0-9558-B2BEBB8A8E61}" id="{A2C0EFFB-546A-4CC2-A6F2-7E0D81251444}">
    <text>Formula!
 Não alterar</text>
  </threadedComment>
  <threadedComment ref="D418" dT="2024-06-21T17:24:22.10" personId="{F9DFC33E-3AEB-4EF0-9558-B2BEBB8A8E61}" id="{BA298FE0-7B26-4ABB-82B5-98536B78B23B}">
    <text>Formula!
 Não alterar</text>
  </threadedComment>
  <threadedComment ref="D419" dT="2024-06-21T17:24:22.10" personId="{F9DFC33E-3AEB-4EF0-9558-B2BEBB8A8E61}" id="{DA348126-8FE8-40CB-A1A2-DED7811D4B63}">
    <text>Formula!
 Não alterar</text>
  </threadedComment>
  <threadedComment ref="D420" dT="2024-06-21T17:24:22.10" personId="{F9DFC33E-3AEB-4EF0-9558-B2BEBB8A8E61}" id="{2119539F-B3F9-4ABF-9CCC-0E66FAB51E56}">
    <text>Formula!
 Não alterar</text>
  </threadedComment>
  <threadedComment ref="D421" dT="2024-06-21T17:24:22.10" personId="{F9DFC33E-3AEB-4EF0-9558-B2BEBB8A8E61}" id="{AF81B10E-80F7-4951-A8AE-172C6304AC4E}">
    <text>Formula!
 Não alterar</text>
  </threadedComment>
  <threadedComment ref="D422" dT="2024-06-21T17:24:22.10" personId="{F9DFC33E-3AEB-4EF0-9558-B2BEBB8A8E61}" id="{4D355780-9361-4BAE-9327-E3EE2D093989}">
    <text>Formula!
 Não alterar</text>
  </threadedComment>
  <threadedComment ref="D423" dT="2024-06-21T17:24:22.10" personId="{F9DFC33E-3AEB-4EF0-9558-B2BEBB8A8E61}" id="{1683BEBA-A7D1-484C-BBA0-CA1152579E6D}">
    <text>Formula!
 Não alterar</text>
  </threadedComment>
  <threadedComment ref="D424" dT="2024-06-21T17:24:22.10" personId="{F9DFC33E-3AEB-4EF0-9558-B2BEBB8A8E61}" id="{32C4C18A-0C8D-4CB4-87BD-6F9506A62054}">
    <text>Formula!
 Não alterar</text>
  </threadedComment>
  <threadedComment ref="D425" dT="2024-06-21T17:24:22.10" personId="{F9DFC33E-3AEB-4EF0-9558-B2BEBB8A8E61}" id="{818B25DB-4688-45D4-8081-84999D1BD80A}">
    <text>Formula!
 Não alterar</text>
  </threadedComment>
  <threadedComment ref="D426" dT="2024-06-21T17:24:22.10" personId="{F9DFC33E-3AEB-4EF0-9558-B2BEBB8A8E61}" id="{EE7614A7-431A-4F08-B240-AEFF7CFE4E9E}">
    <text>Formula!
 Não alterar</text>
  </threadedComment>
  <threadedComment ref="D427" dT="2024-06-21T17:24:22.10" personId="{F9DFC33E-3AEB-4EF0-9558-B2BEBB8A8E61}" id="{A7086B10-02DC-46D8-A421-6D2E7753DEAA}">
    <text>Formula!
 Não alterar</text>
  </threadedComment>
  <threadedComment ref="D428" dT="2024-06-21T17:24:22.10" personId="{F9DFC33E-3AEB-4EF0-9558-B2BEBB8A8E61}" id="{9DDF73CD-EE48-414E-BA98-4F4B901F568A}">
    <text>Formula!
 Não alterar</text>
  </threadedComment>
  <threadedComment ref="D429" dT="2024-06-21T17:24:22.10" personId="{F9DFC33E-3AEB-4EF0-9558-B2BEBB8A8E61}" id="{0CA1B5DF-71F2-4340-9E52-B35D845BECEE}">
    <text>Formula!
 Não alterar</text>
  </threadedComment>
  <threadedComment ref="D430" dT="2024-06-21T17:24:22.10" personId="{F9DFC33E-3AEB-4EF0-9558-B2BEBB8A8E61}" id="{7BD442E0-336B-4BD4-98CD-1A4309B93268}">
    <text>Formula!
 Não alterar</text>
  </threadedComment>
  <threadedComment ref="D431" dT="2024-06-21T17:24:22.10" personId="{F9DFC33E-3AEB-4EF0-9558-B2BEBB8A8E61}" id="{07FD30B7-5DFC-43C0-BE31-723829301525}">
    <text>Formula!
 Não alterar</text>
  </threadedComment>
  <threadedComment ref="D432" dT="2024-06-21T17:24:22.10" personId="{F9DFC33E-3AEB-4EF0-9558-B2BEBB8A8E61}" id="{4CFD7D7A-3471-47EF-B3EB-C11FE4AEBB14}">
    <text>Formula!
 Não alterar</text>
  </threadedComment>
  <threadedComment ref="D433" dT="2024-06-21T17:24:22.10" personId="{F9DFC33E-3AEB-4EF0-9558-B2BEBB8A8E61}" id="{D30E61F3-F89D-4116-915C-4E8B09A90F5C}">
    <text>Formula!
 Não alterar</text>
  </threadedComment>
  <threadedComment ref="D434" dT="2024-06-21T17:24:22.10" personId="{F9DFC33E-3AEB-4EF0-9558-B2BEBB8A8E61}" id="{CC4DBDEB-8E26-4424-B4B7-5707CB6C8B8D}">
    <text>Formula!
 Não alterar</text>
  </threadedComment>
  <threadedComment ref="D435" dT="2024-06-21T17:24:22.10" personId="{F9DFC33E-3AEB-4EF0-9558-B2BEBB8A8E61}" id="{C82829AA-6257-40AA-A155-D20A648685B6}">
    <text>Formula!
 Não alterar</text>
  </threadedComment>
  <threadedComment ref="D436" dT="2024-06-21T17:24:22.10" personId="{F9DFC33E-3AEB-4EF0-9558-B2BEBB8A8E61}" id="{D46CDA70-9E44-4CEA-872C-A6016A7FD2C1}">
    <text>Formula!
 Não alterar</text>
  </threadedComment>
  <threadedComment ref="D437" dT="2024-06-21T17:24:22.10" personId="{F9DFC33E-3AEB-4EF0-9558-B2BEBB8A8E61}" id="{6AD9C5CA-F1D3-4D89-BC7C-C2E75776C6C6}">
    <text>Formula!
 Não alterar</text>
  </threadedComment>
  <threadedComment ref="D438" dT="2024-06-21T17:24:22.10" personId="{F9DFC33E-3AEB-4EF0-9558-B2BEBB8A8E61}" id="{A8324F15-228B-43C7-B94C-6B677F41C166}">
    <text>Formula!
 Não alterar</text>
  </threadedComment>
  <threadedComment ref="D439" dT="2024-06-21T17:24:22.10" personId="{F9DFC33E-3AEB-4EF0-9558-B2BEBB8A8E61}" id="{808731C1-C6CC-410D-9CB2-228C75C24C79}">
    <text>Formula!
 Não alterar</text>
  </threadedComment>
  <threadedComment ref="D440" dT="2024-06-21T17:24:22.10" personId="{F9DFC33E-3AEB-4EF0-9558-B2BEBB8A8E61}" id="{73117220-58ED-48D2-9937-9064174C1A15}">
    <text>Formula!
 Não alterar</text>
  </threadedComment>
  <threadedComment ref="D441" dT="2024-06-21T17:24:22.10" personId="{F9DFC33E-3AEB-4EF0-9558-B2BEBB8A8E61}" id="{130C90FC-9A51-4E68-91E2-B89FCDDC4516}">
    <text>Formula!
 Não alterar</text>
  </threadedComment>
  <threadedComment ref="D442" dT="2024-06-21T17:24:22.10" personId="{F9DFC33E-3AEB-4EF0-9558-B2BEBB8A8E61}" id="{501FF4AC-7348-4F95-A6C4-1D77B7849AC7}">
    <text>Formula!
 Não alterar</text>
  </threadedComment>
  <threadedComment ref="D443" dT="2024-06-21T17:24:22.10" personId="{F9DFC33E-3AEB-4EF0-9558-B2BEBB8A8E61}" id="{E9978FF2-2CCF-4803-982D-BA0E204A2022}">
    <text>Formula!
 Não alterar</text>
  </threadedComment>
  <threadedComment ref="D444" dT="2024-06-21T17:24:22.10" personId="{F9DFC33E-3AEB-4EF0-9558-B2BEBB8A8E61}" id="{7C1718A1-E590-4BB8-9972-26D59B730A42}">
    <text>Formula!
 Não alterar</text>
  </threadedComment>
  <threadedComment ref="D445" dT="2024-06-21T17:24:22.10" personId="{F9DFC33E-3AEB-4EF0-9558-B2BEBB8A8E61}" id="{492CB1DB-EA78-4D90-B4B4-0078E69EF2D5}">
    <text>Formula!
 Não alterar</text>
  </threadedComment>
  <threadedComment ref="D446" dT="2024-06-21T17:24:22.10" personId="{F9DFC33E-3AEB-4EF0-9558-B2BEBB8A8E61}" id="{57787A43-9203-4042-B9B6-32373B1E6E50}">
    <text>Formula!
 Não alterar</text>
  </threadedComment>
  <threadedComment ref="D447" dT="2024-06-21T17:24:22.10" personId="{F9DFC33E-3AEB-4EF0-9558-B2BEBB8A8E61}" id="{2E21E5B8-C4F4-4C73-A93F-165E7B4CA2F3}">
    <text>Formula!
 Não alterar</text>
  </threadedComment>
  <threadedComment ref="D448" dT="2024-06-21T17:24:22.10" personId="{F9DFC33E-3AEB-4EF0-9558-B2BEBB8A8E61}" id="{8345C8BB-108B-47F4-BB76-28463B282251}">
    <text>Formula!
 Não alterar</text>
  </threadedComment>
  <threadedComment ref="D449" dT="2024-06-21T17:24:22.10" personId="{F9DFC33E-3AEB-4EF0-9558-B2BEBB8A8E61}" id="{8D4190E3-391A-4A11-B5CA-50DD60A1DA4C}">
    <text>Formula!
 Não alterar</text>
  </threadedComment>
  <threadedComment ref="D450" dT="2024-06-21T17:24:22.10" personId="{F9DFC33E-3AEB-4EF0-9558-B2BEBB8A8E61}" id="{AFE1B0D0-6FC3-42E4-9741-A25B2BB9A3C0}">
    <text>Formula!
 Não alterar</text>
  </threadedComment>
  <threadedComment ref="D451" dT="2024-06-21T17:24:22.10" personId="{F9DFC33E-3AEB-4EF0-9558-B2BEBB8A8E61}" id="{229B8ABB-9242-4EF8-860C-6F3FC80B8B85}">
    <text>Formula!
 Não alterar</text>
  </threadedComment>
  <threadedComment ref="D452" dT="2024-06-21T17:24:22.10" personId="{F9DFC33E-3AEB-4EF0-9558-B2BEBB8A8E61}" id="{CDC10271-7CA6-4DC4-83D1-7C7DF05AA661}">
    <text>Formula!
 Não alterar</text>
  </threadedComment>
  <threadedComment ref="D453" dT="2024-06-21T17:24:22.10" personId="{F9DFC33E-3AEB-4EF0-9558-B2BEBB8A8E61}" id="{0140ED2F-4929-4D87-918B-350358EA73B2}">
    <text>Formula!
 Não alterar</text>
  </threadedComment>
  <threadedComment ref="D454" dT="2024-06-21T17:24:22.10" personId="{F9DFC33E-3AEB-4EF0-9558-B2BEBB8A8E61}" id="{53DFC6F2-72CA-4A40-8618-A3C1285F0B6B}">
    <text>Formula!
 Não alterar</text>
  </threadedComment>
  <threadedComment ref="D455" dT="2024-06-21T17:24:22.10" personId="{F9DFC33E-3AEB-4EF0-9558-B2BEBB8A8E61}" id="{93AF8097-D608-44D8-BE46-C7717326D54B}">
    <text>Formula!
 Não alterar</text>
  </threadedComment>
  <threadedComment ref="D456" dT="2024-06-21T17:24:22.10" personId="{F9DFC33E-3AEB-4EF0-9558-B2BEBB8A8E61}" id="{D3376A5D-B8F7-4E13-B6CA-408BF12D9BF9}">
    <text>Formula!
 Não alterar</text>
  </threadedComment>
  <threadedComment ref="D457" dT="2024-06-21T17:24:22.10" personId="{F9DFC33E-3AEB-4EF0-9558-B2BEBB8A8E61}" id="{BF1B6F72-7BF1-4708-A2F0-ABA2EE7C7046}">
    <text>Formula!
 Não alterar</text>
  </threadedComment>
  <threadedComment ref="D458" dT="2024-06-21T17:24:22.10" personId="{F9DFC33E-3AEB-4EF0-9558-B2BEBB8A8E61}" id="{7620F79A-653E-46E7-B3BC-25820A80DFB2}">
    <text>Formula!
 Não alterar</text>
  </threadedComment>
  <threadedComment ref="D459" dT="2024-06-21T17:24:22.10" personId="{F9DFC33E-3AEB-4EF0-9558-B2BEBB8A8E61}" id="{08984063-1BB3-4529-964A-DE12E4E61A5F}">
    <text>Formula!
 Não alterar</text>
  </threadedComment>
  <threadedComment ref="D460" dT="2024-06-21T17:24:22.10" personId="{F9DFC33E-3AEB-4EF0-9558-B2BEBB8A8E61}" id="{F2DD21C8-DEBF-41C0-887B-6E4FBBB94A6F}">
    <text>Formula!
 Não alterar</text>
  </threadedComment>
  <threadedComment ref="D461" dT="2024-06-21T17:24:22.10" personId="{F9DFC33E-3AEB-4EF0-9558-B2BEBB8A8E61}" id="{2B8604FE-86F8-4EBB-8555-4F4777942FAF}">
    <text>Formula!
 Não alterar</text>
  </threadedComment>
  <threadedComment ref="D462" dT="2024-06-21T17:24:22.10" personId="{F9DFC33E-3AEB-4EF0-9558-B2BEBB8A8E61}" id="{0F2B053C-C4C0-4EFE-8755-7EC41B95AE33}">
    <text>Formula!
 Não alterar</text>
  </threadedComment>
  <threadedComment ref="D463" dT="2024-06-21T17:24:22.10" personId="{F9DFC33E-3AEB-4EF0-9558-B2BEBB8A8E61}" id="{CBD062D2-C9F0-474C-AABC-BF724698F144}">
    <text>Formula!
 Não alterar</text>
  </threadedComment>
  <threadedComment ref="D464" dT="2024-06-21T17:24:22.10" personId="{F9DFC33E-3AEB-4EF0-9558-B2BEBB8A8E61}" id="{C04D6D3A-902A-47D8-A87C-6E1BD03247ED}">
    <text>Formula!
 Não alterar</text>
  </threadedComment>
  <threadedComment ref="D465" dT="2024-06-21T17:24:22.10" personId="{F9DFC33E-3AEB-4EF0-9558-B2BEBB8A8E61}" id="{AFD149DB-5675-4151-A3AE-302C97FBC873}">
    <text>Formula!
 Não alterar</text>
  </threadedComment>
  <threadedComment ref="D466" dT="2024-06-21T17:24:22.10" personId="{F9DFC33E-3AEB-4EF0-9558-B2BEBB8A8E61}" id="{37D0B0A2-C75E-4EEA-B2FC-AE5CF188082B}">
    <text>Formula!
 Não alterar</text>
  </threadedComment>
  <threadedComment ref="D467" dT="2024-06-21T17:24:22.10" personId="{F9DFC33E-3AEB-4EF0-9558-B2BEBB8A8E61}" id="{354CDD43-D08A-4C37-81BD-E870B9F41547}">
    <text>Formula!
 Não alterar</text>
  </threadedComment>
  <threadedComment ref="D468" dT="2024-06-21T17:24:22.10" personId="{F9DFC33E-3AEB-4EF0-9558-B2BEBB8A8E61}" id="{E85F96DE-0873-4964-A8B0-48549A2CE74A}">
    <text>Formula!
 Não alterar</text>
  </threadedComment>
  <threadedComment ref="D469" dT="2024-06-21T17:24:22.10" personId="{F9DFC33E-3AEB-4EF0-9558-B2BEBB8A8E61}" id="{740FF27A-96AB-4759-BE06-13B02C32C9C3}">
    <text>Formula!
 Não alterar</text>
  </threadedComment>
  <threadedComment ref="D470" dT="2024-06-21T17:24:22.10" personId="{F9DFC33E-3AEB-4EF0-9558-B2BEBB8A8E61}" id="{0F6C23A7-FCB5-4D35-A1CE-63B8B1408823}">
    <text>Formula!
 Não alterar</text>
  </threadedComment>
  <threadedComment ref="D471" dT="2024-06-21T17:24:22.10" personId="{F9DFC33E-3AEB-4EF0-9558-B2BEBB8A8E61}" id="{2AB6C29A-020D-444F-813E-3D6599DAE740}">
    <text>Formula!
 Não alterar</text>
  </threadedComment>
  <threadedComment ref="D472" dT="2024-06-21T17:24:22.10" personId="{F9DFC33E-3AEB-4EF0-9558-B2BEBB8A8E61}" id="{8B683050-887B-40C7-946D-A837F5159576}">
    <text>Formula!
 Não alterar</text>
  </threadedComment>
  <threadedComment ref="D473" dT="2024-06-21T17:24:22.10" personId="{F9DFC33E-3AEB-4EF0-9558-B2BEBB8A8E61}" id="{536A8EDF-A52B-48D6-9962-CE83C0C6948C}">
    <text>Formula!
 Não alterar</text>
  </threadedComment>
  <threadedComment ref="D474" dT="2024-06-21T17:24:22.10" personId="{F9DFC33E-3AEB-4EF0-9558-B2BEBB8A8E61}" id="{F10CD5E6-0A40-44C2-8F86-B3D00E9A659F}">
    <text>Formula!
 Não alterar</text>
  </threadedComment>
  <threadedComment ref="D475" dT="2024-06-21T17:24:22.10" personId="{F9DFC33E-3AEB-4EF0-9558-B2BEBB8A8E61}" id="{A8A38B8B-818B-4C2C-87BD-0E68645A3D48}">
    <text>Formula!
 Não alterar</text>
  </threadedComment>
  <threadedComment ref="D476" dT="2024-06-21T17:24:22.10" personId="{F9DFC33E-3AEB-4EF0-9558-B2BEBB8A8E61}" id="{13C3E969-3C2D-40B1-B009-5A87DAAE3A78}">
    <text>Formula!
 Não alterar</text>
  </threadedComment>
  <threadedComment ref="D477" dT="2024-06-21T17:24:22.10" personId="{F9DFC33E-3AEB-4EF0-9558-B2BEBB8A8E61}" id="{F36D5F50-5FAF-4665-8D23-E9AABCDF5F9C}">
    <text>Formula!
 Não alterar</text>
  </threadedComment>
  <threadedComment ref="D478" dT="2024-06-21T17:24:22.10" personId="{F9DFC33E-3AEB-4EF0-9558-B2BEBB8A8E61}" id="{8DE7C3D9-04C1-44D0-998C-FD00D93A27A3}">
    <text>Formula!
 Não alterar</text>
  </threadedComment>
  <threadedComment ref="D479" dT="2024-06-21T17:24:22.10" personId="{F9DFC33E-3AEB-4EF0-9558-B2BEBB8A8E61}" id="{7CF7A08D-3323-404C-B3A8-2D44468F2644}">
    <text>Formula!
 Não alterar</text>
  </threadedComment>
  <threadedComment ref="D480" dT="2024-06-21T17:24:22.10" personId="{F9DFC33E-3AEB-4EF0-9558-B2BEBB8A8E61}" id="{DA9161CF-072F-484A-926F-9189B29F7B08}">
    <text>Formula!
 Não alterar</text>
  </threadedComment>
  <threadedComment ref="D481" dT="2024-06-21T17:24:22.10" personId="{F9DFC33E-3AEB-4EF0-9558-B2BEBB8A8E61}" id="{79B732AB-2FEE-450C-A3A0-6FAD8FAEF5A8}">
    <text>Formula!
 Não alterar</text>
  </threadedComment>
  <threadedComment ref="D482" dT="2024-06-21T17:24:22.10" personId="{F9DFC33E-3AEB-4EF0-9558-B2BEBB8A8E61}" id="{443F6102-844B-49BC-9394-899A0191F2DB}">
    <text>Formula!
 Não alterar</text>
  </threadedComment>
  <threadedComment ref="D483" dT="2024-06-21T17:24:22.10" personId="{F9DFC33E-3AEB-4EF0-9558-B2BEBB8A8E61}" id="{67CE340D-DBEF-4BA5-83D9-865A57E3BB0D}">
    <text>Formula!
 Não alterar</text>
  </threadedComment>
  <threadedComment ref="D484" dT="2024-06-21T17:24:22.10" personId="{F9DFC33E-3AEB-4EF0-9558-B2BEBB8A8E61}" id="{AB430CE5-FB91-4B06-9C6C-1DE9E5AD53DB}">
    <text>Formula!
 Não alterar</text>
  </threadedComment>
  <threadedComment ref="D485" dT="2024-06-21T17:24:22.10" personId="{F9DFC33E-3AEB-4EF0-9558-B2BEBB8A8E61}" id="{98CF9324-CD4E-4E15-A598-E67575E20500}">
    <text>Formula!
 Não alterar</text>
  </threadedComment>
  <threadedComment ref="D486" dT="2024-06-21T17:24:22.10" personId="{F9DFC33E-3AEB-4EF0-9558-B2BEBB8A8E61}" id="{2405F28A-950E-4021-A509-7C6DEFB92214}">
    <text>Formula!
 Não alterar</text>
  </threadedComment>
  <threadedComment ref="D487" dT="2024-06-21T17:24:22.10" personId="{F9DFC33E-3AEB-4EF0-9558-B2BEBB8A8E61}" id="{A3F649B6-4C7D-45FC-A293-F351593636A0}">
    <text>Formula!
 Não alterar</text>
  </threadedComment>
  <threadedComment ref="D488" dT="2024-06-21T17:24:22.10" personId="{F9DFC33E-3AEB-4EF0-9558-B2BEBB8A8E61}" id="{A9F2E169-6203-4107-BC72-3FF39203CE4C}">
    <text>Formula!
 Não alterar</text>
  </threadedComment>
  <threadedComment ref="D489" dT="2024-06-21T17:24:22.10" personId="{F9DFC33E-3AEB-4EF0-9558-B2BEBB8A8E61}" id="{497F6AEE-92B6-4418-965E-D5F7D9242019}">
    <text>Formula!
 Não alterar</text>
  </threadedComment>
  <threadedComment ref="D490" dT="2024-06-21T17:24:22.10" personId="{F9DFC33E-3AEB-4EF0-9558-B2BEBB8A8E61}" id="{D4EF9CD3-D3F9-4A01-803F-EED8BFBB0B55}">
    <text>Formula!
 Não alterar</text>
  </threadedComment>
  <threadedComment ref="D491" dT="2024-06-21T17:24:22.10" personId="{F9DFC33E-3AEB-4EF0-9558-B2BEBB8A8E61}" id="{34C7DFA0-7266-4859-874E-827EB05A7B4E}">
    <text>Formula!
 Não alterar</text>
  </threadedComment>
  <threadedComment ref="D492" dT="2024-06-21T17:24:22.10" personId="{F9DFC33E-3AEB-4EF0-9558-B2BEBB8A8E61}" id="{0341601A-95B5-4198-AAAD-8A7CA011C95B}">
    <text>Formula!
 Não alterar</text>
  </threadedComment>
  <threadedComment ref="D493" dT="2024-06-21T17:24:22.10" personId="{F9DFC33E-3AEB-4EF0-9558-B2BEBB8A8E61}" id="{5330F220-7D92-4616-B07D-D4B798FC8D9B}">
    <text>Formula!
 Não alterar</text>
  </threadedComment>
  <threadedComment ref="D494" dT="2024-06-21T17:24:22.10" personId="{F9DFC33E-3AEB-4EF0-9558-B2BEBB8A8E61}" id="{7A0A92CA-9173-4C66-BE38-5EEC1698E35E}">
    <text>Formula!
 Não alterar</text>
  </threadedComment>
  <threadedComment ref="D495" dT="2024-06-21T17:24:22.10" personId="{F9DFC33E-3AEB-4EF0-9558-B2BEBB8A8E61}" id="{5515A0EA-A33D-4C50-85BF-5F62A974CDF8}">
    <text>Formula!
 Não alterar</text>
  </threadedComment>
  <threadedComment ref="D496" dT="2024-06-21T17:24:22.10" personId="{F9DFC33E-3AEB-4EF0-9558-B2BEBB8A8E61}" id="{B6409FF2-4398-4CE4-92BB-CC9A7C58FB17}">
    <text>Formula!
 Não alterar</text>
  </threadedComment>
  <threadedComment ref="D497" dT="2024-06-21T17:24:22.10" personId="{F9DFC33E-3AEB-4EF0-9558-B2BEBB8A8E61}" id="{303C4234-256E-4D93-A65E-A739FB8BC4D2}">
    <text>Formula!
 Não alterar</text>
  </threadedComment>
  <threadedComment ref="D498" dT="2024-06-21T17:24:22.10" personId="{F9DFC33E-3AEB-4EF0-9558-B2BEBB8A8E61}" id="{3DAF3FC5-0026-4C82-A8B2-81516363D51C}">
    <text>Formula!
 Não alterar</text>
  </threadedComment>
  <threadedComment ref="D499" dT="2024-06-21T17:24:22.10" personId="{F9DFC33E-3AEB-4EF0-9558-B2BEBB8A8E61}" id="{3BB06C17-D06A-469C-A533-3EE5644A0EF6}">
    <text>Formula!
 Não alterar</text>
  </threadedComment>
  <threadedComment ref="D500" dT="2024-06-21T17:24:22.10" personId="{F9DFC33E-3AEB-4EF0-9558-B2BEBB8A8E61}" id="{8130BF5D-7F48-45F0-AF39-C73E348018A6}">
    <text>Formula!
 Não alterar</text>
  </threadedComment>
  <threadedComment ref="D501" dT="2024-06-21T17:24:22.10" personId="{F9DFC33E-3AEB-4EF0-9558-B2BEBB8A8E61}" id="{D55D3BF4-3F7C-449F-A427-14FB2EB05A21}">
    <text>Formula!
 Não alterar</text>
  </threadedComment>
  <threadedComment ref="D502" dT="2024-06-21T17:24:22.10" personId="{F9DFC33E-3AEB-4EF0-9558-B2BEBB8A8E61}" id="{624062EF-85DF-4171-981F-2102FF3FBC6A}">
    <text>Formula!
 Não alterar</text>
  </threadedComment>
  <threadedComment ref="D503" dT="2024-06-21T17:24:22.10" personId="{F9DFC33E-3AEB-4EF0-9558-B2BEBB8A8E61}" id="{E9310506-5C6F-4F19-84F8-8B771DDB39AE}">
    <text>Formula!
 Não alterar</text>
  </threadedComment>
  <threadedComment ref="D504" dT="2024-06-21T17:24:22.10" personId="{F9DFC33E-3AEB-4EF0-9558-B2BEBB8A8E61}" id="{628CC9DC-29F9-4FEF-8BE8-A1CE218D308E}">
    <text>Formula!
 Não alterar</text>
  </threadedComment>
  <threadedComment ref="D505" dT="2024-06-21T17:24:22.10" personId="{F9DFC33E-3AEB-4EF0-9558-B2BEBB8A8E61}" id="{24ADA5D4-17C8-4200-990A-D11C5EB13008}">
    <text>Formula!
 Não alterar</text>
  </threadedComment>
  <threadedComment ref="D506" dT="2024-06-21T17:24:22.10" personId="{F9DFC33E-3AEB-4EF0-9558-B2BEBB8A8E61}" id="{006897A0-F35A-4573-880E-37214C055DDD}">
    <text>Formula!
 Não alterar</text>
  </threadedComment>
  <threadedComment ref="D507" dT="2024-06-21T17:24:22.10" personId="{F9DFC33E-3AEB-4EF0-9558-B2BEBB8A8E61}" id="{F68F96EF-910E-420E-8492-2C0DE6227265}">
    <text>Formula!
 Não alterar</text>
  </threadedComment>
  <threadedComment ref="D508" dT="2024-06-21T17:24:22.10" personId="{F9DFC33E-3AEB-4EF0-9558-B2BEBB8A8E61}" id="{72D957CE-8B94-408B-9773-D3DCB5CE46A0}">
    <text>Formula!
 Não alterar</text>
  </threadedComment>
  <threadedComment ref="D509" dT="2024-06-21T17:24:22.10" personId="{F9DFC33E-3AEB-4EF0-9558-B2BEBB8A8E61}" id="{D7967254-F12E-4F96-AA56-F8ACC6560763}">
    <text>Formula!
 Não alterar</text>
  </threadedComment>
  <threadedComment ref="D510" dT="2024-06-21T17:24:22.10" personId="{F9DFC33E-3AEB-4EF0-9558-B2BEBB8A8E61}" id="{1EC1EDBD-FBA2-4060-962F-3A10E2FF6E45}">
    <text>Formula!
 Não alterar</text>
  </threadedComment>
  <threadedComment ref="D511" dT="2024-06-21T17:24:22.10" personId="{F9DFC33E-3AEB-4EF0-9558-B2BEBB8A8E61}" id="{C2F793F7-C3AF-47B4-B04B-5CD07C7FD8ED}">
    <text>Formula!
 Não alterar</text>
  </threadedComment>
  <threadedComment ref="D512" dT="2024-06-21T17:24:22.10" personId="{F9DFC33E-3AEB-4EF0-9558-B2BEBB8A8E61}" id="{FEDB8A04-4037-460D-847A-FE543B1F3301}">
    <text>Formula!
 Não alterar</text>
  </threadedComment>
  <threadedComment ref="D513" dT="2024-06-21T17:24:22.10" personId="{F9DFC33E-3AEB-4EF0-9558-B2BEBB8A8E61}" id="{0D45BD09-C15E-4BDD-AF76-A06CAF3FB11B}">
    <text>Formula!
 Não alterar</text>
  </threadedComment>
  <threadedComment ref="D514" dT="2024-06-21T17:24:22.10" personId="{F9DFC33E-3AEB-4EF0-9558-B2BEBB8A8E61}" id="{D5005E45-9F16-49B0-8857-BCC691B3B3C1}">
    <text>Formula!
 Não alterar</text>
  </threadedComment>
  <threadedComment ref="D515" dT="2024-06-21T17:24:22.10" personId="{F9DFC33E-3AEB-4EF0-9558-B2BEBB8A8E61}" id="{A31CFB8C-FA1C-4066-A42E-EFC2D13A2EB0}">
    <text>Formula!
 Não alterar</text>
  </threadedComment>
  <threadedComment ref="D516" dT="2024-06-21T17:24:22.10" personId="{F9DFC33E-3AEB-4EF0-9558-B2BEBB8A8E61}" id="{1FEEAEBE-3619-4927-B1AB-255698155FF8}">
    <text>Formula!
 Não alterar</text>
  </threadedComment>
  <threadedComment ref="D517" dT="2024-06-21T17:24:22.10" personId="{F9DFC33E-3AEB-4EF0-9558-B2BEBB8A8E61}" id="{B6EE3C05-784C-4C46-B8B6-A6252012F9C2}">
    <text>Formula!
 Não alterar</text>
  </threadedComment>
  <threadedComment ref="D518" dT="2024-06-21T17:24:22.10" personId="{F9DFC33E-3AEB-4EF0-9558-B2BEBB8A8E61}" id="{270D48DC-4A16-4B48-ACDC-1AB0F4FDFFCC}">
    <text>Formula!
 Não alterar</text>
  </threadedComment>
  <threadedComment ref="D519" dT="2024-06-21T17:24:22.10" personId="{F9DFC33E-3AEB-4EF0-9558-B2BEBB8A8E61}" id="{378B9622-2261-40FA-AA51-63889D41C70C}">
    <text>Formula!
 Não alterar</text>
  </threadedComment>
  <threadedComment ref="D520" dT="2024-06-21T17:24:22.10" personId="{F9DFC33E-3AEB-4EF0-9558-B2BEBB8A8E61}" id="{0E9B0097-8DE2-4D0A-A8A2-5BF18CB951F5}">
    <text>Formula!
 Não alterar</text>
  </threadedComment>
  <threadedComment ref="D521" dT="2024-06-21T17:24:22.10" personId="{F9DFC33E-3AEB-4EF0-9558-B2BEBB8A8E61}" id="{B687BE19-409D-4042-A3B4-EAA8D7D50FDD}">
    <text>Formula!
 Não alterar</text>
  </threadedComment>
  <threadedComment ref="D522" dT="2024-06-21T17:24:22.10" personId="{F9DFC33E-3AEB-4EF0-9558-B2BEBB8A8E61}" id="{225CFB2A-B9D6-4F85-9F66-0B1B6E02A4BC}">
    <text>Formula!
 Não alterar</text>
  </threadedComment>
  <threadedComment ref="D523" dT="2024-06-21T17:24:22.10" personId="{F9DFC33E-3AEB-4EF0-9558-B2BEBB8A8E61}" id="{4A75D5CC-EB79-4AC4-BFC4-17996B33BB5C}">
    <text>Formula!
 Não alterar</text>
  </threadedComment>
  <threadedComment ref="D524" dT="2024-06-21T17:24:22.10" personId="{F9DFC33E-3AEB-4EF0-9558-B2BEBB8A8E61}" id="{D042C270-D08A-4534-AA36-8C808AEB6504}">
    <text>Formula!
 Não alterar</text>
  </threadedComment>
  <threadedComment ref="D525" dT="2024-06-21T17:24:22.10" personId="{F9DFC33E-3AEB-4EF0-9558-B2BEBB8A8E61}" id="{C712E8C1-4924-41FD-8617-3C36B176F836}">
    <text>Formula!
 Não alterar</text>
  </threadedComment>
  <threadedComment ref="D526" dT="2024-06-21T17:24:22.10" personId="{F9DFC33E-3AEB-4EF0-9558-B2BEBB8A8E61}" id="{FC17997E-0EA6-4C45-9424-BB60F0A3EDB2}">
    <text>Formula!
 Não alterar</text>
  </threadedComment>
  <threadedComment ref="D527" dT="2024-06-21T17:24:22.10" personId="{F9DFC33E-3AEB-4EF0-9558-B2BEBB8A8E61}" id="{DE0B7C70-F23A-4FB0-B688-DCBF5C55E03C}">
    <text>Formula!
 Não alterar</text>
  </threadedComment>
  <threadedComment ref="D528" dT="2024-06-21T17:24:22.10" personId="{F9DFC33E-3AEB-4EF0-9558-B2BEBB8A8E61}" id="{3862D13B-7E81-4D92-BF40-9E19E19E08F0}">
    <text>Formula!
 Não alterar</text>
  </threadedComment>
  <threadedComment ref="D529" dT="2024-06-21T17:24:22.10" personId="{F9DFC33E-3AEB-4EF0-9558-B2BEBB8A8E61}" id="{A27934D3-ECBC-4D42-877C-D1DDC883AD46}">
    <text>Formula!
 Não alterar</text>
  </threadedComment>
  <threadedComment ref="D530" dT="2024-06-21T17:24:22.10" personId="{F9DFC33E-3AEB-4EF0-9558-B2BEBB8A8E61}" id="{2862F17F-A07F-4A6A-A9FA-2DEDA562D90F}">
    <text>Formula!
 Não alterar</text>
  </threadedComment>
  <threadedComment ref="D531" dT="2024-06-21T17:24:22.10" personId="{F9DFC33E-3AEB-4EF0-9558-B2BEBB8A8E61}" id="{D6C771F0-2F0A-4466-BAF9-BE3017D82DBC}">
    <text>Formula!
 Não alterar</text>
  </threadedComment>
  <threadedComment ref="D532" dT="2024-06-21T17:24:22.10" personId="{F9DFC33E-3AEB-4EF0-9558-B2BEBB8A8E61}" id="{9F3B6CFC-4A89-42CA-9101-270539AB485D}">
    <text>Formula!
 Não alterar</text>
  </threadedComment>
  <threadedComment ref="D533" dT="2024-06-21T17:24:22.10" personId="{F9DFC33E-3AEB-4EF0-9558-B2BEBB8A8E61}" id="{9190A14F-7F7F-4811-B227-43598E704E31}">
    <text>Formula!
 Não alterar</text>
  </threadedComment>
  <threadedComment ref="D534" dT="2024-06-21T17:24:22.10" personId="{F9DFC33E-3AEB-4EF0-9558-B2BEBB8A8E61}" id="{ABED87DC-1EFE-4C7A-BA82-79A28914B61C}">
    <text>Formula!
 Não alterar</text>
  </threadedComment>
  <threadedComment ref="D535" dT="2024-06-21T17:24:22.10" personId="{F9DFC33E-3AEB-4EF0-9558-B2BEBB8A8E61}" id="{0588B2DD-E00E-4F96-9FB0-9D1555AB82A7}">
    <text>Formula!
 Não alterar</text>
  </threadedComment>
  <threadedComment ref="D536" dT="2024-06-21T17:24:22.10" personId="{F9DFC33E-3AEB-4EF0-9558-B2BEBB8A8E61}" id="{77E4542C-71BA-4374-A803-D169D8438834}">
    <text>Formula!
 Não alterar</text>
  </threadedComment>
  <threadedComment ref="D537" dT="2024-06-21T17:24:22.10" personId="{F9DFC33E-3AEB-4EF0-9558-B2BEBB8A8E61}" id="{3B52B3CD-C87B-49DF-8EE8-C3B250111891}">
    <text>Formula!
 Não alterar</text>
  </threadedComment>
  <threadedComment ref="D538" dT="2024-06-21T17:24:22.10" personId="{F9DFC33E-3AEB-4EF0-9558-B2BEBB8A8E61}" id="{21148031-E9C9-4988-B2BC-3D418C12DC40}">
    <text>Formula!
 Não alterar</text>
  </threadedComment>
  <threadedComment ref="D539" dT="2024-06-21T17:24:22.10" personId="{F9DFC33E-3AEB-4EF0-9558-B2BEBB8A8E61}" id="{DA17D48B-9B9E-4FE9-BBB8-0FDE0E991914}">
    <text>Formula!
 Não alterar</text>
  </threadedComment>
  <threadedComment ref="D540" dT="2024-06-21T17:24:22.10" personId="{F9DFC33E-3AEB-4EF0-9558-B2BEBB8A8E61}" id="{25A6131B-03A2-444A-9786-2DF660328678}">
    <text>Formula!
 Não alterar</text>
  </threadedComment>
  <threadedComment ref="D541" dT="2024-06-21T17:24:22.10" personId="{F9DFC33E-3AEB-4EF0-9558-B2BEBB8A8E61}" id="{6A590AC3-6E4C-4426-BBB8-D6CAF6E6742D}">
    <text>Formula!
 Não alterar</text>
  </threadedComment>
  <threadedComment ref="D542" dT="2024-06-21T17:24:22.10" personId="{F9DFC33E-3AEB-4EF0-9558-B2BEBB8A8E61}" id="{49227AF1-7F15-4AB7-A6F0-BAA9EA2B86BD}">
    <text>Formula!
 Não alterar</text>
  </threadedComment>
  <threadedComment ref="D543" dT="2024-06-21T17:24:22.10" personId="{F9DFC33E-3AEB-4EF0-9558-B2BEBB8A8E61}" id="{1147598F-1F5F-4522-A2B3-9DCC4B235405}">
    <text>Formula!
 Não alterar</text>
  </threadedComment>
  <threadedComment ref="D544" dT="2024-06-21T17:24:22.10" personId="{F9DFC33E-3AEB-4EF0-9558-B2BEBB8A8E61}" id="{A693EA07-5B27-42C5-9FE3-956FAD71BD08}">
    <text>Formula!
 Não alterar</text>
  </threadedComment>
  <threadedComment ref="D545" dT="2024-06-21T17:24:22.10" personId="{F9DFC33E-3AEB-4EF0-9558-B2BEBB8A8E61}" id="{FEC30925-C2BB-4894-9B7E-8797F36174EA}">
    <text>Formula!
 Não alterar</text>
  </threadedComment>
  <threadedComment ref="D546" dT="2024-06-21T17:24:22.10" personId="{F9DFC33E-3AEB-4EF0-9558-B2BEBB8A8E61}" id="{7B658F2D-4C5B-4323-9298-2606B12184D5}">
    <text>Formula!
 Não alterar</text>
  </threadedComment>
  <threadedComment ref="D547" dT="2024-06-21T17:24:22.10" personId="{F9DFC33E-3AEB-4EF0-9558-B2BEBB8A8E61}" id="{1443DBAD-5BED-40ED-98E7-59F700FE6A54}">
    <text>Formula!
 Não alterar</text>
  </threadedComment>
  <threadedComment ref="D548" dT="2024-06-21T17:24:22.10" personId="{F9DFC33E-3AEB-4EF0-9558-B2BEBB8A8E61}" id="{91B4C5B6-0CDB-4438-B3CC-C57716304631}">
    <text>Formula!
 Não alterar</text>
  </threadedComment>
  <threadedComment ref="D549" dT="2024-06-21T17:24:22.10" personId="{F9DFC33E-3AEB-4EF0-9558-B2BEBB8A8E61}" id="{E8D44A0D-69DF-4F5D-AC21-D337CA91D010}">
    <text>Formula!
 Não alterar</text>
  </threadedComment>
  <threadedComment ref="D550" dT="2024-06-21T17:24:22.10" personId="{F9DFC33E-3AEB-4EF0-9558-B2BEBB8A8E61}" id="{38BD7328-883D-4DD0-A694-0585666182F2}">
    <text>Formula!
 Não alterar</text>
  </threadedComment>
  <threadedComment ref="D551" dT="2024-06-21T17:24:22.10" personId="{F9DFC33E-3AEB-4EF0-9558-B2BEBB8A8E61}" id="{037C38F4-7DFB-4544-8DD1-9DFD08650470}">
    <text>Formula!
 Não alterar</text>
  </threadedComment>
  <threadedComment ref="D552" dT="2024-06-21T17:24:22.10" personId="{F9DFC33E-3AEB-4EF0-9558-B2BEBB8A8E61}" id="{84B16A0E-A12D-44CE-B124-C6303716625C}">
    <text>Formula!
 Não alterar</text>
  </threadedComment>
  <threadedComment ref="D553" dT="2024-06-21T17:24:22.10" personId="{F9DFC33E-3AEB-4EF0-9558-B2BEBB8A8E61}" id="{00205EF5-5013-48EE-82AE-E8B0BFFB8B46}">
    <text>Formula!
 Não alterar</text>
  </threadedComment>
  <threadedComment ref="D554" dT="2024-06-21T17:24:22.10" personId="{F9DFC33E-3AEB-4EF0-9558-B2BEBB8A8E61}" id="{07D6E727-7C3B-4687-8154-2868BE39FA5C}">
    <text>Formula!
 Não alterar</text>
  </threadedComment>
  <threadedComment ref="D555" dT="2024-06-21T17:24:22.10" personId="{F9DFC33E-3AEB-4EF0-9558-B2BEBB8A8E61}" id="{EFB32456-4E40-4C3B-8D2C-5E1EC7187BD5}">
    <text>Formula!
 Não alterar</text>
  </threadedComment>
  <threadedComment ref="D556" dT="2024-06-21T17:24:22.10" personId="{F9DFC33E-3AEB-4EF0-9558-B2BEBB8A8E61}" id="{E0944324-985A-4EFD-A9C2-108FEBE7381D}">
    <text>Formula!
 Não alterar</text>
  </threadedComment>
  <threadedComment ref="D557" dT="2024-06-21T17:24:22.10" personId="{F9DFC33E-3AEB-4EF0-9558-B2BEBB8A8E61}" id="{93F0351F-33B7-4BCD-8406-B6E63261C4E2}">
    <text>Formula!
 Não alterar</text>
  </threadedComment>
  <threadedComment ref="D558" dT="2024-06-21T17:24:22.10" personId="{F9DFC33E-3AEB-4EF0-9558-B2BEBB8A8E61}" id="{B22EBA25-854D-4076-B5B3-A32D7E10C8EC}">
    <text>Formula!
 Não alterar</text>
  </threadedComment>
  <threadedComment ref="D559" dT="2024-06-21T17:24:22.10" personId="{F9DFC33E-3AEB-4EF0-9558-B2BEBB8A8E61}" id="{7570C008-B4A7-409F-99F6-560D0AA0804F}">
    <text>Formula!
 Não alterar</text>
  </threadedComment>
  <threadedComment ref="D560" dT="2024-06-21T17:24:22.10" personId="{F9DFC33E-3AEB-4EF0-9558-B2BEBB8A8E61}" id="{C0A2F2D2-9200-4843-AF26-DC428513279C}">
    <text>Formula!
 Não alterar</text>
  </threadedComment>
  <threadedComment ref="D561" dT="2024-06-21T17:24:22.10" personId="{F9DFC33E-3AEB-4EF0-9558-B2BEBB8A8E61}" id="{9B50323B-0F9C-4E35-B446-ACF5926BB556}">
    <text>Formula!
 Não alterar</text>
  </threadedComment>
  <threadedComment ref="D562" dT="2024-06-21T17:24:22.10" personId="{F9DFC33E-3AEB-4EF0-9558-B2BEBB8A8E61}" id="{DCB65303-1D3D-4DA2-9446-209399B1A0DE}">
    <text>Formula!
 Não alterar</text>
  </threadedComment>
  <threadedComment ref="D563" dT="2024-06-21T17:24:22.10" personId="{F9DFC33E-3AEB-4EF0-9558-B2BEBB8A8E61}" id="{F546587E-35C7-4839-B2C8-1EE6DDFE985F}">
    <text>Formula!
 Não alterar</text>
  </threadedComment>
  <threadedComment ref="D564" dT="2024-06-21T17:24:22.10" personId="{F9DFC33E-3AEB-4EF0-9558-B2BEBB8A8E61}" id="{9E5E23B1-E45A-41B6-AB35-EEF5D0D4395A}">
    <text>Formula!
 Não alterar</text>
  </threadedComment>
  <threadedComment ref="D565" dT="2024-06-21T17:24:22.10" personId="{F9DFC33E-3AEB-4EF0-9558-B2BEBB8A8E61}" id="{ADB05DD6-EDC7-4117-8B19-1FFC2C25A8F6}">
    <text>Formula!
 Não alterar</text>
  </threadedComment>
  <threadedComment ref="D566" dT="2024-06-21T17:24:22.10" personId="{F9DFC33E-3AEB-4EF0-9558-B2BEBB8A8E61}" id="{A3EA4DC1-D08E-4B63-A884-0DFB0BD112C4}">
    <text>Formula!
 Não alterar</text>
  </threadedComment>
  <threadedComment ref="D567" dT="2024-06-21T17:24:22.10" personId="{F9DFC33E-3AEB-4EF0-9558-B2BEBB8A8E61}" id="{F9848636-0839-411D-9B01-D6D764054B3B}">
    <text>Formula!
 Não alterar</text>
  </threadedComment>
  <threadedComment ref="D568" dT="2024-06-21T17:24:22.10" personId="{F9DFC33E-3AEB-4EF0-9558-B2BEBB8A8E61}" id="{D4113DA1-9EC5-4BBC-B5CF-362F6CDB4F60}">
    <text>Formula!
 Não alterar</text>
  </threadedComment>
  <threadedComment ref="D569" dT="2024-06-21T17:24:22.10" personId="{F9DFC33E-3AEB-4EF0-9558-B2BEBB8A8E61}" id="{501AC94B-7297-425D-B3C9-BCBB96FDD558}">
    <text>Formula!
 Não alterar</text>
  </threadedComment>
  <threadedComment ref="D570" dT="2024-06-21T17:24:22.10" personId="{F9DFC33E-3AEB-4EF0-9558-B2BEBB8A8E61}" id="{2FD60567-18FB-4A8C-9B49-FA1CE5801D6A}">
    <text>Formula!
 Não alterar</text>
  </threadedComment>
  <threadedComment ref="D571" dT="2024-06-21T17:24:22.10" personId="{F9DFC33E-3AEB-4EF0-9558-B2BEBB8A8E61}" id="{1F9D2BBB-05E6-4878-9A3F-CCCEC12F3F5D}">
    <text>Formula!
 Não alterar</text>
  </threadedComment>
  <threadedComment ref="D572" dT="2024-06-21T17:24:22.10" personId="{F9DFC33E-3AEB-4EF0-9558-B2BEBB8A8E61}" id="{2EC93637-683E-4A26-897F-EC03EB337424}">
    <text>Formula!
 Não alterar</text>
  </threadedComment>
  <threadedComment ref="D573" dT="2024-06-21T17:24:22.10" personId="{F9DFC33E-3AEB-4EF0-9558-B2BEBB8A8E61}" id="{1B26BD84-9666-4474-ADDC-B4DD7ED094E7}">
    <text>Formula!
 Não alterar</text>
  </threadedComment>
  <threadedComment ref="D574" dT="2024-06-21T17:24:22.10" personId="{F9DFC33E-3AEB-4EF0-9558-B2BEBB8A8E61}" id="{5CB5ABB6-EF7A-47F6-9B6B-E556D5DF5156}">
    <text>Formula!
 Não alterar</text>
  </threadedComment>
  <threadedComment ref="D575" dT="2024-06-21T17:24:22.10" personId="{F9DFC33E-3AEB-4EF0-9558-B2BEBB8A8E61}" id="{94DB828E-67E6-414A-BA88-80D6E78A96E3}">
    <text>Formula!
 Não alterar</text>
  </threadedComment>
  <threadedComment ref="D576" dT="2024-06-21T17:24:22.10" personId="{F9DFC33E-3AEB-4EF0-9558-B2BEBB8A8E61}" id="{EB45E217-052C-4756-9EEC-B7748141BDF3}">
    <text>Formula!
 Não alterar</text>
  </threadedComment>
  <threadedComment ref="D577" dT="2024-06-21T17:24:22.10" personId="{F9DFC33E-3AEB-4EF0-9558-B2BEBB8A8E61}" id="{993750AB-6BCB-47C6-83A1-4170209D5D56}">
    <text>Formula!
 Não alterar</text>
  </threadedComment>
  <threadedComment ref="D578" dT="2024-06-21T17:24:22.10" personId="{F9DFC33E-3AEB-4EF0-9558-B2BEBB8A8E61}" id="{F63F5B48-F0E8-437E-9B46-0E13ADF94359}">
    <text>Formula!
 Não alterar</text>
  </threadedComment>
  <threadedComment ref="D579" dT="2024-06-21T17:24:22.10" personId="{F9DFC33E-3AEB-4EF0-9558-B2BEBB8A8E61}" id="{8527667F-4E69-4F6F-ADD7-B4156247329E}">
    <text>Formula!
 Não alterar</text>
  </threadedComment>
  <threadedComment ref="D580" dT="2024-06-21T17:24:22.10" personId="{F9DFC33E-3AEB-4EF0-9558-B2BEBB8A8E61}" id="{EC8CFE7C-7CC2-45C6-86D4-28DEFED02621}">
    <text>Formula!
 Não alterar</text>
  </threadedComment>
  <threadedComment ref="D581" dT="2024-06-21T17:24:22.10" personId="{F9DFC33E-3AEB-4EF0-9558-B2BEBB8A8E61}" id="{89BACF86-1E25-41DF-A83B-B7490B97CB39}">
    <text>Formula!
 Não alterar</text>
  </threadedComment>
  <threadedComment ref="D582" dT="2024-06-21T17:24:22.10" personId="{F9DFC33E-3AEB-4EF0-9558-B2BEBB8A8E61}" id="{CBF6010A-376E-435E-89C2-27EE07F7C84C}">
    <text>Formula!
 Não alterar</text>
  </threadedComment>
  <threadedComment ref="D583" dT="2024-06-21T17:24:22.10" personId="{F9DFC33E-3AEB-4EF0-9558-B2BEBB8A8E61}" id="{0AA5A7AA-4ECA-43BD-B4DD-6BEEB8869343}">
    <text>Formula!
 Não alterar</text>
  </threadedComment>
  <threadedComment ref="D584" dT="2024-06-21T17:24:22.10" personId="{F9DFC33E-3AEB-4EF0-9558-B2BEBB8A8E61}" id="{9C99ADAA-A209-4310-A629-6CB3788DB951}">
    <text>Formula!
 Não alterar</text>
  </threadedComment>
  <threadedComment ref="D585" dT="2024-06-21T17:24:22.10" personId="{F9DFC33E-3AEB-4EF0-9558-B2BEBB8A8E61}" id="{6FDFC906-EE29-47ED-AA16-D465600B0682}">
    <text>Formula!
 Não alterar</text>
  </threadedComment>
  <threadedComment ref="D586" dT="2024-06-21T17:24:22.10" personId="{F9DFC33E-3AEB-4EF0-9558-B2BEBB8A8E61}" id="{4B02A96B-639E-4D78-A183-462E232346C4}">
    <text>Formula!
 Não alterar</text>
  </threadedComment>
  <threadedComment ref="D587" dT="2024-06-21T17:24:22.10" personId="{F9DFC33E-3AEB-4EF0-9558-B2BEBB8A8E61}" id="{04CA5AB9-1007-403F-84AC-9D1BF6028B80}">
    <text>Formula!
 Não alterar</text>
  </threadedComment>
  <threadedComment ref="D588" dT="2024-06-21T17:24:22.10" personId="{F9DFC33E-3AEB-4EF0-9558-B2BEBB8A8E61}" id="{B9675529-ED52-4231-9B5D-B07A24A02670}">
    <text>Formula!
 Não alterar</text>
  </threadedComment>
  <threadedComment ref="D589" dT="2024-06-21T17:24:22.10" personId="{F9DFC33E-3AEB-4EF0-9558-B2BEBB8A8E61}" id="{D5803A8F-610F-42B4-8581-07CA721D5DB9}">
    <text>Formula!
 Não alterar</text>
  </threadedComment>
  <threadedComment ref="D590" dT="2024-06-21T17:24:22.10" personId="{F9DFC33E-3AEB-4EF0-9558-B2BEBB8A8E61}" id="{9FB67E3A-DBBC-4042-86CF-5CAD38E02349}">
    <text>Formula!
 Não alterar</text>
  </threadedComment>
  <threadedComment ref="D591" dT="2024-06-21T17:24:22.10" personId="{F9DFC33E-3AEB-4EF0-9558-B2BEBB8A8E61}" id="{6EB152BA-9B3B-4117-AB0D-F8E8A3A07DC6}">
    <text>Formula!
 Não alterar</text>
  </threadedComment>
  <threadedComment ref="D592" dT="2024-06-21T17:24:22.10" personId="{F9DFC33E-3AEB-4EF0-9558-B2BEBB8A8E61}" id="{328B7534-9B23-4AB8-B387-AC6514B11863}">
    <text>Formula!
 Não alterar</text>
  </threadedComment>
  <threadedComment ref="D593" dT="2024-06-21T17:24:22.10" personId="{F9DFC33E-3AEB-4EF0-9558-B2BEBB8A8E61}" id="{AE7CD37C-0C5D-467C-A204-180B9489C581}">
    <text>Formula!
 Não alterar</text>
  </threadedComment>
  <threadedComment ref="D594" dT="2024-06-21T17:24:22.10" personId="{F9DFC33E-3AEB-4EF0-9558-B2BEBB8A8E61}" id="{F403C9AC-FF57-4EBC-B410-33537BE4E636}">
    <text>Formula!
 Não alterar</text>
  </threadedComment>
  <threadedComment ref="D595" dT="2024-06-21T17:24:22.10" personId="{F9DFC33E-3AEB-4EF0-9558-B2BEBB8A8E61}" id="{99FFCFFB-231F-4BDC-A98A-63E87D34F1C9}">
    <text>Formula!
 Não alterar</text>
  </threadedComment>
  <threadedComment ref="D596" dT="2024-06-21T17:24:22.10" personId="{F9DFC33E-3AEB-4EF0-9558-B2BEBB8A8E61}" id="{00602682-876E-41DE-B6FB-80EEE93DF2E7}">
    <text>Formula!
 Não alterar</text>
  </threadedComment>
  <threadedComment ref="D597" dT="2024-06-21T17:24:22.10" personId="{F9DFC33E-3AEB-4EF0-9558-B2BEBB8A8E61}" id="{1211E813-11B5-4E47-A64A-B131C6BCE620}">
    <text>Formula!
 Não alterar</text>
  </threadedComment>
  <threadedComment ref="D598" dT="2024-06-21T17:24:22.10" personId="{F9DFC33E-3AEB-4EF0-9558-B2BEBB8A8E61}" id="{231AE78A-41DE-48FC-B758-004883B0C85F}">
    <text>Formula!
 Não alterar</text>
  </threadedComment>
  <threadedComment ref="D599" dT="2024-06-21T17:24:22.10" personId="{F9DFC33E-3AEB-4EF0-9558-B2BEBB8A8E61}" id="{E6A5FBDD-73BE-4587-85C4-2D32F22FBC3D}">
    <text>Formula!
 Não alterar</text>
  </threadedComment>
  <threadedComment ref="D600" dT="2024-06-21T17:24:22.10" personId="{F9DFC33E-3AEB-4EF0-9558-B2BEBB8A8E61}" id="{26AE8301-502E-4FD0-8FD3-48C16EB55E5F}">
    <text>Formula!
 Não alterar</text>
  </threadedComment>
  <threadedComment ref="D601" dT="2024-06-21T17:24:22.10" personId="{F9DFC33E-3AEB-4EF0-9558-B2BEBB8A8E61}" id="{D407C369-D80E-4C99-8899-A4EA4A293722}">
    <text>Formula!
 Não alterar</text>
  </threadedComment>
  <threadedComment ref="D602" dT="2024-06-21T17:24:22.10" personId="{F9DFC33E-3AEB-4EF0-9558-B2BEBB8A8E61}" id="{6E23DCC8-1701-4D0C-97B5-12D0948470B8}">
    <text>Formula!
 Não alterar</text>
  </threadedComment>
  <threadedComment ref="D603" dT="2024-06-21T17:24:22.10" personId="{F9DFC33E-3AEB-4EF0-9558-B2BEBB8A8E61}" id="{E22AD12B-C54B-41CA-A9BF-D44DEBF6E548}">
    <text>Formula!
 Não alterar</text>
  </threadedComment>
  <threadedComment ref="D604" dT="2024-06-21T17:24:22.10" personId="{F9DFC33E-3AEB-4EF0-9558-B2BEBB8A8E61}" id="{8346A0A2-141E-4F20-99D5-20947E173690}">
    <text>Formula!
 Não alterar</text>
  </threadedComment>
  <threadedComment ref="D605" dT="2024-06-21T17:24:22.10" personId="{F9DFC33E-3AEB-4EF0-9558-B2BEBB8A8E61}" id="{91CB4DD3-A1C5-4E3C-B8A2-27C2E9C69EE2}">
    <text>Formula!
 Não alterar</text>
  </threadedComment>
  <threadedComment ref="D606" dT="2024-06-21T17:24:22.10" personId="{F9DFC33E-3AEB-4EF0-9558-B2BEBB8A8E61}" id="{856FF800-8F1E-4442-91FB-18EA8630F033}">
    <text>Formula!
 Não alterar</text>
  </threadedComment>
  <threadedComment ref="D607" dT="2024-06-21T17:24:22.10" personId="{F9DFC33E-3AEB-4EF0-9558-B2BEBB8A8E61}" id="{B26DAB20-CEE5-4F63-90F2-DA68DA00254F}">
    <text>Formula!
 Não alterar</text>
  </threadedComment>
  <threadedComment ref="D608" dT="2024-06-21T17:24:22.10" personId="{F9DFC33E-3AEB-4EF0-9558-B2BEBB8A8E61}" id="{792E0DA8-D5E3-4145-902D-74DBF21C3F21}">
    <text>Formula!
 Não alterar</text>
  </threadedComment>
  <threadedComment ref="D609" dT="2024-06-21T17:24:22.10" personId="{F9DFC33E-3AEB-4EF0-9558-B2BEBB8A8E61}" id="{B3285594-54BC-429E-9FAD-A758CBB5522D}">
    <text>Formula!
 Não alterar</text>
  </threadedComment>
  <threadedComment ref="D610" dT="2024-06-21T17:24:22.10" personId="{F9DFC33E-3AEB-4EF0-9558-B2BEBB8A8E61}" id="{BB1903A6-F3D4-4C15-B5C9-8936AF4E32FD}">
    <text>Formula!
 Não alterar</text>
  </threadedComment>
  <threadedComment ref="D611" dT="2024-06-21T17:24:22.10" personId="{F9DFC33E-3AEB-4EF0-9558-B2BEBB8A8E61}" id="{B1FBDE70-16E4-463C-A5BF-C931BDB5F5F8}">
    <text>Formula!
 Não alterar</text>
  </threadedComment>
  <threadedComment ref="D612" dT="2024-06-21T17:24:22.10" personId="{F9DFC33E-3AEB-4EF0-9558-B2BEBB8A8E61}" id="{AB3D5FD5-9E3E-4C19-8EC8-0DDB3A41CC7E}">
    <text>Formula!
 Não alterar</text>
  </threadedComment>
  <threadedComment ref="D613" dT="2024-06-21T17:24:22.10" personId="{F9DFC33E-3AEB-4EF0-9558-B2BEBB8A8E61}" id="{36B31F88-530F-4207-8BDF-32BA73313684}">
    <text>Formula!
 Não alterar</text>
  </threadedComment>
  <threadedComment ref="D614" dT="2024-06-21T17:24:22.10" personId="{F9DFC33E-3AEB-4EF0-9558-B2BEBB8A8E61}" id="{3F14FFD1-E212-4BFF-B536-A28CC7A0E444}">
    <text>Formula!
 Não alterar</text>
  </threadedComment>
  <threadedComment ref="D615" dT="2024-06-21T17:24:22.10" personId="{F9DFC33E-3AEB-4EF0-9558-B2BEBB8A8E61}" id="{3592AA63-3C7B-4F5D-A36B-BC296BBCBF35}">
    <text>Formula!
 Não alterar</text>
  </threadedComment>
  <threadedComment ref="D616" dT="2024-06-21T17:24:22.10" personId="{F9DFC33E-3AEB-4EF0-9558-B2BEBB8A8E61}" id="{F5E5094B-0305-4C78-A478-5C246367772C}">
    <text>Formula!
 Não alterar</text>
  </threadedComment>
  <threadedComment ref="D617" dT="2024-06-21T17:24:22.10" personId="{F9DFC33E-3AEB-4EF0-9558-B2BEBB8A8E61}" id="{0A38CC41-4BE2-4E28-BB47-70B6442B5AF9}">
    <text>Formula!
 Não alterar</text>
  </threadedComment>
  <threadedComment ref="D618" dT="2024-06-21T17:24:22.10" personId="{F9DFC33E-3AEB-4EF0-9558-B2BEBB8A8E61}" id="{6D5B9B4E-0DAB-46CD-BCB8-43268E18F121}">
    <text>Formula!
 Não alterar</text>
  </threadedComment>
  <threadedComment ref="D619" dT="2024-06-21T17:24:22.10" personId="{F9DFC33E-3AEB-4EF0-9558-B2BEBB8A8E61}" id="{6244D19E-B810-4D35-ACFC-FC8EAA0C2A27}">
    <text>Formula!
 Não alterar</text>
  </threadedComment>
  <threadedComment ref="D620" dT="2024-06-21T17:24:22.10" personId="{F9DFC33E-3AEB-4EF0-9558-B2BEBB8A8E61}" id="{441D84FD-450C-4966-AB69-EB571AF022F3}">
    <text>Formula!
 Não alterar</text>
  </threadedComment>
  <threadedComment ref="D621" dT="2024-06-21T17:24:22.10" personId="{F9DFC33E-3AEB-4EF0-9558-B2BEBB8A8E61}" id="{A8A8D5EC-0C26-4132-A666-6B493D1A83F8}">
    <text>Formula!
 Não alterar</text>
  </threadedComment>
  <threadedComment ref="D622" dT="2024-06-21T17:24:22.10" personId="{F9DFC33E-3AEB-4EF0-9558-B2BEBB8A8E61}" id="{90C940AF-B958-452F-B622-E93B47F79791}">
    <text>Formula!
 Não alterar</text>
  </threadedComment>
  <threadedComment ref="D623" dT="2024-06-21T17:24:22.10" personId="{F9DFC33E-3AEB-4EF0-9558-B2BEBB8A8E61}" id="{4B214780-F4FC-41C5-AD52-53FF3F348086}">
    <text>Formula!
 Não alterar</text>
  </threadedComment>
  <threadedComment ref="D624" dT="2024-06-21T17:24:22.10" personId="{F9DFC33E-3AEB-4EF0-9558-B2BEBB8A8E61}" id="{7251DF41-E3DB-4B35-ABFE-E309D033B266}">
    <text>Formula!
 Não alterar</text>
  </threadedComment>
  <threadedComment ref="D625" dT="2024-06-21T17:24:22.10" personId="{F9DFC33E-3AEB-4EF0-9558-B2BEBB8A8E61}" id="{F043645F-3746-453F-A95E-8678E696639E}">
    <text>Formula!
 Não alterar</text>
  </threadedComment>
  <threadedComment ref="D626" dT="2024-06-21T17:24:22.10" personId="{F9DFC33E-3AEB-4EF0-9558-B2BEBB8A8E61}" id="{7A7BDBED-A692-45AA-B10A-47F6B7C8CCA4}">
    <text>Formula!
 Não alterar</text>
  </threadedComment>
  <threadedComment ref="D627" dT="2024-06-21T17:24:22.10" personId="{F9DFC33E-3AEB-4EF0-9558-B2BEBB8A8E61}" id="{5A9A900D-E270-4407-87AF-15494F4CF255}">
    <text>Formula!
 Não alterar</text>
  </threadedComment>
  <threadedComment ref="D628" dT="2024-06-21T17:24:22.10" personId="{F9DFC33E-3AEB-4EF0-9558-B2BEBB8A8E61}" id="{11041E54-2C6A-4B77-954E-76C72740448F}">
    <text>Formula!
 Não alterar</text>
  </threadedComment>
  <threadedComment ref="D629" dT="2024-06-21T17:24:22.10" personId="{F9DFC33E-3AEB-4EF0-9558-B2BEBB8A8E61}" id="{9309A0FB-FC63-4C2C-B466-38ECEF607ED4}">
    <text>Formula!
 Não alterar</text>
  </threadedComment>
  <threadedComment ref="D630" dT="2024-06-21T17:24:22.10" personId="{F9DFC33E-3AEB-4EF0-9558-B2BEBB8A8E61}" id="{A5190C1A-5497-4BCA-9059-F5944B5D50C3}">
    <text>Formula!
 Não alterar</text>
  </threadedComment>
  <threadedComment ref="D631" dT="2024-06-21T17:24:22.10" personId="{F9DFC33E-3AEB-4EF0-9558-B2BEBB8A8E61}" id="{990818E3-C8EE-4F2E-89FD-99DFBF0E6126}">
    <text>Formula!
 Não alterar</text>
  </threadedComment>
  <threadedComment ref="D632" dT="2024-06-21T17:24:22.10" personId="{F9DFC33E-3AEB-4EF0-9558-B2BEBB8A8E61}" id="{21366893-20AA-4042-A557-5EA88742E7AE}">
    <text>Formula!
 Não alterar</text>
  </threadedComment>
  <threadedComment ref="D633" dT="2024-06-21T17:24:22.10" personId="{F9DFC33E-3AEB-4EF0-9558-B2BEBB8A8E61}" id="{4C2A88A3-7D77-4E68-B1FC-E785B87A18E2}">
    <text>Formula!
 Não alterar</text>
  </threadedComment>
  <threadedComment ref="D634" dT="2024-06-21T17:24:22.10" personId="{F9DFC33E-3AEB-4EF0-9558-B2BEBB8A8E61}" id="{B2445371-F618-446E-893C-E1BFE3BFB740}">
    <text>Formula!
 Não alterar</text>
  </threadedComment>
  <threadedComment ref="D635" dT="2024-06-21T17:24:22.10" personId="{F9DFC33E-3AEB-4EF0-9558-B2BEBB8A8E61}" id="{D22209CC-5D8B-4014-B51E-5B706A074F21}">
    <text>Formula!
 Não alterar</text>
  </threadedComment>
  <threadedComment ref="D636" dT="2024-06-21T17:24:22.10" personId="{F9DFC33E-3AEB-4EF0-9558-B2BEBB8A8E61}" id="{6E027EFE-A0FD-42BE-A13F-D131076FC373}">
    <text>Formula!
 Não alterar</text>
  </threadedComment>
  <threadedComment ref="D637" dT="2024-06-21T17:24:22.10" personId="{F9DFC33E-3AEB-4EF0-9558-B2BEBB8A8E61}" id="{D57E491C-EFCC-41CC-8C33-B5AEF6C74CB8}">
    <text>Formula!
 Não alterar</text>
  </threadedComment>
  <threadedComment ref="D638" dT="2024-06-21T17:24:22.10" personId="{F9DFC33E-3AEB-4EF0-9558-B2BEBB8A8E61}" id="{1BAAC7D0-9833-4203-9206-1AD244EFF516}">
    <text>Formula!
 Não alterar</text>
  </threadedComment>
  <threadedComment ref="D639" dT="2024-06-21T17:24:22.10" personId="{F9DFC33E-3AEB-4EF0-9558-B2BEBB8A8E61}" id="{340014AB-86AC-42C8-B6E4-1CAE610ACA3C}">
    <text>Formula!
 Não alterar</text>
  </threadedComment>
  <threadedComment ref="D640" dT="2024-06-21T17:24:22.10" personId="{F9DFC33E-3AEB-4EF0-9558-B2BEBB8A8E61}" id="{692060C6-5F50-42BD-B9E6-26ECA8C89688}">
    <text>Formula!
 Não alterar</text>
  </threadedComment>
  <threadedComment ref="D641" dT="2024-06-21T17:24:22.10" personId="{F9DFC33E-3AEB-4EF0-9558-B2BEBB8A8E61}" id="{7D0E20FC-C722-4EBC-9648-3EF27991DE0B}">
    <text>Formula!
 Não alterar</text>
  </threadedComment>
  <threadedComment ref="D642" dT="2024-06-21T17:24:22.10" personId="{F9DFC33E-3AEB-4EF0-9558-B2BEBB8A8E61}" id="{EB075254-FA10-413A-AE3F-8A19BE6F5AC5}">
    <text>Formula!
 Não alterar</text>
  </threadedComment>
  <threadedComment ref="D643" dT="2024-06-21T17:24:22.10" personId="{F9DFC33E-3AEB-4EF0-9558-B2BEBB8A8E61}" id="{FFAAACE9-61FF-4B1A-936B-F8B6066647A4}">
    <text>Formula!
 Não alterar</text>
  </threadedComment>
  <threadedComment ref="D644" dT="2024-06-21T17:24:22.10" personId="{F9DFC33E-3AEB-4EF0-9558-B2BEBB8A8E61}" id="{F09E14EB-F2E5-4F9E-BF53-61654043D869}">
    <text>Formula!
 Não alterar</text>
  </threadedComment>
  <threadedComment ref="D645" dT="2024-06-21T17:24:22.10" personId="{F9DFC33E-3AEB-4EF0-9558-B2BEBB8A8E61}" id="{4C83482F-6FDD-434B-BDB8-7649ED556356}">
    <text>Formula!
 Não alterar</text>
  </threadedComment>
  <threadedComment ref="D646" dT="2024-06-21T17:24:22.10" personId="{F9DFC33E-3AEB-4EF0-9558-B2BEBB8A8E61}" id="{E7FE8FE5-9A46-4F84-998A-D469B0103265}">
    <text>Formula!
 Não alterar</text>
  </threadedComment>
  <threadedComment ref="D647" dT="2024-06-21T17:24:22.10" personId="{F9DFC33E-3AEB-4EF0-9558-B2BEBB8A8E61}" id="{8E86FE60-8ECB-42F8-9FEE-520C5BB1F190}">
    <text>Formula!
 Não alterar</text>
  </threadedComment>
  <threadedComment ref="D648" dT="2024-06-21T17:24:22.10" personId="{F9DFC33E-3AEB-4EF0-9558-B2BEBB8A8E61}" id="{514A6CD7-FE7D-49CB-B304-879D2F9710C0}">
    <text>Formula!
 Não alterar</text>
  </threadedComment>
  <threadedComment ref="D649" dT="2024-06-21T17:24:22.10" personId="{F9DFC33E-3AEB-4EF0-9558-B2BEBB8A8E61}" id="{A583AF96-49A1-4CCA-A740-F8ECE64F4FD4}">
    <text>Formula!
 Não alterar</text>
  </threadedComment>
  <threadedComment ref="D650" dT="2024-06-21T17:24:22.10" personId="{F9DFC33E-3AEB-4EF0-9558-B2BEBB8A8E61}" id="{1B97CFD7-D2EC-46F3-96C5-F1D52161A379}">
    <text>Formula!
 Não alterar</text>
  </threadedComment>
  <threadedComment ref="D651" dT="2024-06-21T17:24:22.10" personId="{F9DFC33E-3AEB-4EF0-9558-B2BEBB8A8E61}" id="{5ED79EF3-1076-4760-AAC4-75447B4787C1}">
    <text>Formula!
 Não alterar</text>
  </threadedComment>
  <threadedComment ref="D652" dT="2024-06-21T17:24:22.10" personId="{F9DFC33E-3AEB-4EF0-9558-B2BEBB8A8E61}" id="{FFA82EA6-D371-4383-A3C0-5AEA666CC3F0}">
    <text>Formula!
 Não alterar</text>
  </threadedComment>
  <threadedComment ref="D653" dT="2024-06-21T17:24:22.10" personId="{F9DFC33E-3AEB-4EF0-9558-B2BEBB8A8E61}" id="{2D0A4D9B-A344-4C24-9BD4-00DE3DA56272}">
    <text>Formula!
 Não alterar</text>
  </threadedComment>
  <threadedComment ref="D654" dT="2024-06-21T17:24:22.10" personId="{F9DFC33E-3AEB-4EF0-9558-B2BEBB8A8E61}" id="{3B74E370-0FA7-4E61-98CF-21BFD6F081B0}">
    <text>Formula!
 Não alterar</text>
  </threadedComment>
  <threadedComment ref="D655" dT="2024-06-21T17:24:22.10" personId="{F9DFC33E-3AEB-4EF0-9558-B2BEBB8A8E61}" id="{BB30DED7-04E7-4DED-9B56-5377A34D9089}">
    <text>Formula!
 Não alterar</text>
  </threadedComment>
  <threadedComment ref="D656" dT="2024-06-21T17:24:22.10" personId="{F9DFC33E-3AEB-4EF0-9558-B2BEBB8A8E61}" id="{B9462A29-74BE-4404-B913-12A44A33884B}">
    <text>Formula!
 Não alterar</text>
  </threadedComment>
  <threadedComment ref="D657" dT="2024-06-21T17:24:22.10" personId="{F9DFC33E-3AEB-4EF0-9558-B2BEBB8A8E61}" id="{5F3B8FAE-EF97-44F9-B332-E57F9342A616}">
    <text>Formula!
 Não alterar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7301F-A0BA-4AC0-BABE-E3A0FD4F1EA9}">
  <sheetPr>
    <pageSetUpPr fitToPage="1"/>
  </sheetPr>
  <dimension ref="A1:C31"/>
  <sheetViews>
    <sheetView zoomScale="85" zoomScaleNormal="85" zoomScaleSheetLayoutView="25" zoomScalePageLayoutView="21" workbookViewId="0">
      <selection activeCell="A2" sqref="A2:B27"/>
    </sheetView>
  </sheetViews>
  <sheetFormatPr defaultColWidth="9.109375" defaultRowHeight="14.4" x14ac:dyDescent="0.3"/>
  <cols>
    <col min="1" max="1" width="14" style="5" bestFit="1" customWidth="1"/>
    <col min="2" max="2" width="79.109375" style="1" bestFit="1" customWidth="1"/>
    <col min="3" max="3" width="30.5546875" style="5" bestFit="1" customWidth="1"/>
    <col min="4" max="16384" width="9.109375" style="5"/>
  </cols>
  <sheetData>
    <row r="1" spans="1:3" x14ac:dyDescent="0.3">
      <c r="A1" s="3" t="s">
        <v>0</v>
      </c>
      <c r="B1" s="4" t="s">
        <v>1</v>
      </c>
    </row>
    <row r="2" spans="1:3" ht="17.399999999999999" x14ac:dyDescent="0.3">
      <c r="A2" s="2" t="s">
        <v>2</v>
      </c>
      <c r="B2" s="6" t="s">
        <v>3</v>
      </c>
      <c r="C2" s="5" t="str">
        <f>PROPER(CONCATENATE(A2," - ",B2))</f>
        <v>1.3.1.4.3 - Locação Tanque Polidor</v>
      </c>
    </row>
    <row r="3" spans="1:3" ht="17.399999999999999" x14ac:dyDescent="0.3">
      <c r="A3" s="2" t="s">
        <v>2</v>
      </c>
      <c r="B3" s="6" t="s">
        <v>4</v>
      </c>
      <c r="C3" s="5" t="str">
        <f t="shared" ref="C3:C27" si="0">PROPER(CONCATENATE(A3," - ",B3))</f>
        <v>1.3.1.4.3 - Demolição Piso Do Tanque Polidor</v>
      </c>
    </row>
    <row r="4" spans="1:3" ht="17.399999999999999" x14ac:dyDescent="0.3">
      <c r="A4" s="2" t="s">
        <v>5</v>
      </c>
      <c r="B4" s="6" t="s">
        <v>6</v>
      </c>
      <c r="C4" s="5" t="str">
        <f t="shared" si="0"/>
        <v>1.3.1.4.7 - Armação Tanque Polidor</v>
      </c>
    </row>
    <row r="5" spans="1:3" ht="17.399999999999999" x14ac:dyDescent="0.3">
      <c r="A5" s="2" t="s">
        <v>7</v>
      </c>
      <c r="B5" s="6" t="s">
        <v>8</v>
      </c>
      <c r="C5" s="5" t="str">
        <f t="shared" si="0"/>
        <v>1.3.1.4.4 - Escavação Tanque Polidor</v>
      </c>
    </row>
    <row r="6" spans="1:3" ht="17.399999999999999" x14ac:dyDescent="0.3">
      <c r="A6" s="2" t="s">
        <v>9</v>
      </c>
      <c r="B6" s="6" t="s">
        <v>10</v>
      </c>
      <c r="C6" s="5" t="str">
        <f t="shared" si="0"/>
        <v>1.3.1.4.6 - Confecção De Forma</v>
      </c>
    </row>
    <row r="7" spans="1:3" ht="17.399999999999999" x14ac:dyDescent="0.3">
      <c r="A7" s="2" t="s">
        <v>11</v>
      </c>
      <c r="B7" s="6" t="s">
        <v>12</v>
      </c>
      <c r="C7" s="5" t="str">
        <f t="shared" si="0"/>
        <v>1.3.1.4.9 - Concretagem Tanque Polidor</v>
      </c>
    </row>
    <row r="8" spans="1:3" ht="17.399999999999999" x14ac:dyDescent="0.3">
      <c r="A8" s="2" t="s">
        <v>13</v>
      </c>
      <c r="B8" s="6" t="s">
        <v>14</v>
      </c>
      <c r="C8" s="5" t="str">
        <f t="shared" si="0"/>
        <v>1.3.1.4.10 - Periodo De Cura Tanque Polidor</v>
      </c>
    </row>
    <row r="9" spans="1:3" ht="17.399999999999999" x14ac:dyDescent="0.3">
      <c r="A9" s="2" t="s">
        <v>15</v>
      </c>
      <c r="B9" s="7" t="s">
        <v>16</v>
      </c>
      <c r="C9" s="5" t="str">
        <f t="shared" si="0"/>
        <v>1.3.2.2.1 - Locação  Base Do Trasnformado Área 56</v>
      </c>
    </row>
    <row r="10" spans="1:3" ht="17.399999999999999" x14ac:dyDescent="0.3">
      <c r="A10" s="2" t="s">
        <v>17</v>
      </c>
      <c r="B10" s="6" t="s">
        <v>18</v>
      </c>
      <c r="C10" s="5" t="str">
        <f t="shared" si="0"/>
        <v>1.3.2.2.2 - Escavação Tanque Do Trsndformador</v>
      </c>
    </row>
    <row r="11" spans="1:3" ht="17.399999999999999" x14ac:dyDescent="0.3">
      <c r="A11" s="2" t="s">
        <v>19</v>
      </c>
      <c r="B11" s="6" t="s">
        <v>20</v>
      </c>
      <c r="C11" s="5" t="str">
        <f t="shared" si="0"/>
        <v>1.3.2.2.7 - Corte E Dobra Armação Ferrage, Base Do Transformador</v>
      </c>
    </row>
    <row r="12" spans="1:3" ht="17.399999999999999" x14ac:dyDescent="0.3">
      <c r="A12" s="2" t="s">
        <v>21</v>
      </c>
      <c r="B12" s="6" t="s">
        <v>10</v>
      </c>
      <c r="C12" s="5" t="str">
        <f t="shared" si="0"/>
        <v>1.3.2.2.6 - Confecção De Forma</v>
      </c>
    </row>
    <row r="13" spans="1:3" ht="17.399999999999999" x14ac:dyDescent="0.3">
      <c r="A13" s="2" t="s">
        <v>22</v>
      </c>
      <c r="B13" s="6" t="s">
        <v>23</v>
      </c>
      <c r="C13" s="5" t="str">
        <f t="shared" si="0"/>
        <v xml:space="preserve">1.3.2.2.9 - Concretagem  Do Trnsformador </v>
      </c>
    </row>
    <row r="14" spans="1:3" ht="17.399999999999999" x14ac:dyDescent="0.3">
      <c r="A14" s="2" t="s">
        <v>24</v>
      </c>
      <c r="B14" s="6" t="s">
        <v>25</v>
      </c>
      <c r="C14" s="5" t="str">
        <f t="shared" si="0"/>
        <v>1.3.2.2.11 - Periodo De Cura Base Do Transformador</v>
      </c>
    </row>
    <row r="15" spans="1:3" ht="17.399999999999999" x14ac:dyDescent="0.3">
      <c r="A15" s="12" t="s">
        <v>26</v>
      </c>
      <c r="B15" s="8" t="s">
        <v>27</v>
      </c>
      <c r="C15" s="5" t="str">
        <f t="shared" si="0"/>
        <v>1.3.1.1.3.2.1 - Trnsporte Peças Pré Moldadas Pilar 02</v>
      </c>
    </row>
    <row r="16" spans="1:3" ht="17.399999999999999" x14ac:dyDescent="0.3">
      <c r="A16" s="12" t="s">
        <v>28</v>
      </c>
      <c r="B16" s="8" t="s">
        <v>29</v>
      </c>
      <c r="C16" s="5" t="str">
        <f t="shared" si="0"/>
        <v>1.3.1.1.3.3.2 - Trnsporte Peças Pré Moldadas Pilar 01</v>
      </c>
    </row>
    <row r="17" spans="1:3" ht="17.399999999999999" x14ac:dyDescent="0.3">
      <c r="A17" s="12" t="s">
        <v>30</v>
      </c>
      <c r="B17" s="8" t="s">
        <v>31</v>
      </c>
      <c r="C17" s="5" t="str">
        <f t="shared" si="0"/>
        <v>1.3.1.1.3.4.2 - Trnsporte Peças Pré Moldadas Pilar 04</v>
      </c>
    </row>
    <row r="18" spans="1:3" ht="17.399999999999999" x14ac:dyDescent="0.3">
      <c r="A18" s="12" t="s">
        <v>32</v>
      </c>
      <c r="B18" s="8" t="s">
        <v>33</v>
      </c>
      <c r="C18" s="5" t="str">
        <f t="shared" si="0"/>
        <v>1.3.1.1.3.5.2 - Trnsporte Peças Pré Moldadas Pilar 03</v>
      </c>
    </row>
    <row r="19" spans="1:3" ht="17.399999999999999" x14ac:dyDescent="0.3">
      <c r="A19" s="12" t="s">
        <v>34</v>
      </c>
      <c r="B19" s="8" t="s">
        <v>35</v>
      </c>
      <c r="C19" s="5" t="str">
        <f t="shared" si="0"/>
        <v>1.3.1.1.3.6.2 - Trnsporte Peças Pré Moldadas Pilar 05</v>
      </c>
    </row>
    <row r="20" spans="1:3" ht="17.399999999999999" x14ac:dyDescent="0.3">
      <c r="A20" s="12" t="s">
        <v>36</v>
      </c>
      <c r="B20" s="8" t="s">
        <v>37</v>
      </c>
      <c r="C20" s="5" t="str">
        <f t="shared" si="0"/>
        <v>1.3.1.1.3.7.2 - Trnsporte Peças Pré Moldadas Pilar 07</v>
      </c>
    </row>
    <row r="21" spans="1:3" ht="17.399999999999999" x14ac:dyDescent="0.3">
      <c r="A21" s="12" t="s">
        <v>38</v>
      </c>
      <c r="B21" s="8" t="s">
        <v>39</v>
      </c>
      <c r="C21" s="5" t="str">
        <f t="shared" si="0"/>
        <v>1.3.1.1.3.8.2 - Trnsporte Peças Pré Moldadas Pilar 06</v>
      </c>
    </row>
    <row r="22" spans="1:3" ht="17.399999999999999" x14ac:dyDescent="0.3">
      <c r="A22" s="12" t="s">
        <v>40</v>
      </c>
      <c r="B22" s="8" t="s">
        <v>41</v>
      </c>
      <c r="C22" s="5" t="str">
        <f t="shared" si="0"/>
        <v>1.3.1.1.3.9.2 - Trnsporte Peças Pré Moldadas Pilar 08</v>
      </c>
    </row>
    <row r="23" spans="1:3" ht="17.399999999999999" x14ac:dyDescent="0.3">
      <c r="A23" s="2" t="s">
        <v>42</v>
      </c>
      <c r="B23" s="10" t="s">
        <v>43</v>
      </c>
      <c r="C23" s="5" t="str">
        <f t="shared" si="0"/>
        <v>1.3.1.1.4.1 - Transporte Das Vigas Nivel 5.00H -  9.78H</v>
      </c>
    </row>
    <row r="24" spans="1:3" ht="17.399999999999999" x14ac:dyDescent="0.3">
      <c r="A24" s="12" t="s">
        <v>44</v>
      </c>
      <c r="B24" s="10" t="s">
        <v>45</v>
      </c>
      <c r="C24" s="5" t="str">
        <f t="shared" si="0"/>
        <v>1.3.1.1.4.3.1 - Içamento Vigas Nivel 5.00H</v>
      </c>
    </row>
    <row r="25" spans="1:3" ht="17.399999999999999" x14ac:dyDescent="0.3">
      <c r="A25" s="12" t="s">
        <v>46</v>
      </c>
      <c r="B25" s="10" t="s">
        <v>47</v>
      </c>
      <c r="C25" s="5" t="str">
        <f t="shared" si="0"/>
        <v>1.3.1.1.4.3.2 - Içamento Vigas Nivel 9.78H</v>
      </c>
    </row>
    <row r="26" spans="1:3" ht="17.399999999999999" x14ac:dyDescent="0.3">
      <c r="A26" s="12" t="s">
        <v>48</v>
      </c>
      <c r="B26" s="10" t="s">
        <v>49</v>
      </c>
      <c r="C26" s="5" t="str">
        <f t="shared" si="0"/>
        <v>1.3.1.2.2 - Concretagem Vigas Nivel 5:00H -9.78H - 15.00H Prédio E</v>
      </c>
    </row>
    <row r="27" spans="1:3" ht="17.399999999999999" x14ac:dyDescent="0.3">
      <c r="A27" s="12" t="s">
        <v>50</v>
      </c>
      <c r="B27" s="10" t="s">
        <v>51</v>
      </c>
      <c r="C27" s="5" t="str">
        <f t="shared" si="0"/>
        <v>1.3.1.2.2.1 - Concretagem Pilar 01 - 03 Prédio E</v>
      </c>
    </row>
    <row r="28" spans="1:3" ht="17.399999999999999" x14ac:dyDescent="0.3">
      <c r="A28" s="9"/>
      <c r="B28" s="10"/>
      <c r="C28" s="11"/>
    </row>
    <row r="29" spans="1:3" x14ac:dyDescent="0.3">
      <c r="B29" s="5"/>
    </row>
    <row r="30" spans="1:3" x14ac:dyDescent="0.3">
      <c r="B30" s="5"/>
    </row>
    <row r="31" spans="1:3" x14ac:dyDescent="0.3">
      <c r="B31" s="5"/>
    </row>
  </sheetData>
  <phoneticPr fontId="1" type="noConversion"/>
  <printOptions horizontalCentered="1" verticalCentered="1"/>
  <pageMargins left="0" right="0" top="0" bottom="0.74803149606299213" header="0.31496062992125984" footer="0.31496062992125984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29BF-5BB4-40B1-8ADE-27803472AE7E}">
  <sheetPr filterMode="1">
    <pageSetUpPr fitToPage="1"/>
  </sheetPr>
  <dimension ref="A1:AW657"/>
  <sheetViews>
    <sheetView showGridLines="0" tabSelected="1" view="pageBreakPreview" topLeftCell="H1" zoomScale="55" zoomScaleNormal="10" zoomScaleSheetLayoutView="55" workbookViewId="0">
      <selection activeCell="X354" sqref="X354"/>
    </sheetView>
  </sheetViews>
  <sheetFormatPr defaultColWidth="8.88671875" defaultRowHeight="18" outlineLevelCol="1" x14ac:dyDescent="0.3"/>
  <cols>
    <col min="1" max="1" width="5" style="87" customWidth="1"/>
    <col min="2" max="2" width="16.33203125" style="87" customWidth="1"/>
    <col min="3" max="3" width="17.109375" style="87" bestFit="1" customWidth="1"/>
    <col min="4" max="4" width="84" style="118" customWidth="1"/>
    <col min="5" max="5" width="60.33203125" style="118" customWidth="1"/>
    <col min="6" max="6" width="16.88671875" style="87" customWidth="1"/>
    <col min="7" max="7" width="27.6640625" style="87" bestFit="1" customWidth="1"/>
    <col min="8" max="8" width="11.5546875" style="87" customWidth="1"/>
    <col min="9" max="9" width="121.109375" style="87" customWidth="1"/>
    <col min="10" max="11" width="16" style="87" hidden="1" customWidth="1" outlineLevel="1"/>
    <col min="12" max="12" width="22.6640625" style="87" hidden="1" customWidth="1" outlineLevel="1"/>
    <col min="13" max="13" width="43.5546875" style="87" hidden="1" customWidth="1" outlineLevel="1"/>
    <col min="14" max="14" width="19.5546875" style="87" hidden="1" customWidth="1" outlineLevel="1"/>
    <col min="15" max="15" width="17.6640625" style="87" hidden="1" customWidth="1" outlineLevel="1"/>
    <col min="16" max="16" width="20.109375" style="87" hidden="1" customWidth="1" outlineLevel="1"/>
    <col min="17" max="17" width="12.33203125" style="87" hidden="1" customWidth="1" outlineLevel="1"/>
    <col min="18" max="18" width="23.33203125" style="87" hidden="1" customWidth="1" outlineLevel="1"/>
    <col min="19" max="21" width="23.33203125" style="125" hidden="1" customWidth="1" outlineLevel="1"/>
    <col min="22" max="22" width="16.33203125" style="87" bestFit="1" customWidth="1" collapsed="1"/>
    <col min="23" max="27" width="16.33203125" style="133" bestFit="1" customWidth="1"/>
    <col min="28" max="28" width="16.33203125" style="87" bestFit="1" customWidth="1"/>
    <col min="29" max="29" width="17.6640625" style="87" customWidth="1"/>
    <col min="30" max="32" width="17.6640625" style="133" customWidth="1"/>
    <col min="33" max="33" width="18.33203125" style="133" customWidth="1"/>
    <col min="34" max="34" width="17.6640625" style="133" customWidth="1"/>
    <col min="35" max="35" width="18.33203125" style="87" customWidth="1"/>
    <col min="36" max="49" width="18.33203125" style="87" hidden="1" customWidth="1"/>
    <col min="50" max="51" width="8.88671875" style="87" customWidth="1"/>
    <col min="52" max="16384" width="8.88671875" style="87"/>
  </cols>
  <sheetData>
    <row r="1" spans="1:49" ht="89.4" customHeight="1" x14ac:dyDescent="0.3">
      <c r="C1" s="156" t="s">
        <v>477</v>
      </c>
      <c r="D1" s="157"/>
      <c r="E1" s="157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8"/>
      <c r="T1" s="158"/>
      <c r="U1" s="158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6"/>
      <c r="AN1" s="156"/>
      <c r="AO1" s="156"/>
      <c r="AP1" s="159"/>
    </row>
    <row r="2" spans="1:49" ht="37.35" customHeight="1" x14ac:dyDescent="0.3">
      <c r="C2" s="88"/>
      <c r="D2" s="115"/>
      <c r="E2" s="115"/>
      <c r="F2" s="89"/>
      <c r="G2" s="89"/>
      <c r="H2" s="90"/>
      <c r="I2" s="91"/>
      <c r="J2" s="91"/>
      <c r="K2" s="91"/>
      <c r="L2" s="92"/>
      <c r="M2" s="92"/>
      <c r="N2" s="92"/>
      <c r="O2" s="90"/>
      <c r="P2" s="90"/>
      <c r="Q2" s="90"/>
      <c r="R2" s="93"/>
      <c r="S2" s="121"/>
      <c r="T2" s="121"/>
      <c r="U2" s="121"/>
      <c r="V2" s="153" t="s">
        <v>1467</v>
      </c>
      <c r="W2" s="154"/>
      <c r="X2" s="154"/>
      <c r="Y2" s="154"/>
      <c r="Z2" s="154"/>
      <c r="AA2" s="154"/>
      <c r="AB2" s="155"/>
      <c r="AC2" s="153" t="s">
        <v>1468</v>
      </c>
      <c r="AD2" s="154"/>
      <c r="AE2" s="154"/>
      <c r="AF2" s="154"/>
      <c r="AG2" s="154"/>
      <c r="AH2" s="154"/>
      <c r="AI2" s="155"/>
      <c r="AJ2" s="153" t="s">
        <v>500</v>
      </c>
      <c r="AK2" s="154"/>
      <c r="AL2" s="154"/>
      <c r="AM2" s="154"/>
      <c r="AN2" s="154"/>
      <c r="AO2" s="154"/>
      <c r="AP2" s="155"/>
      <c r="AQ2" s="153" t="s">
        <v>500</v>
      </c>
      <c r="AR2" s="154"/>
      <c r="AS2" s="154"/>
      <c r="AT2" s="154"/>
      <c r="AU2" s="154"/>
      <c r="AV2" s="154"/>
      <c r="AW2" s="155"/>
    </row>
    <row r="3" spans="1:49" x14ac:dyDescent="0.3">
      <c r="C3" s="88"/>
      <c r="D3" s="115"/>
      <c r="E3" s="115"/>
      <c r="F3" s="89"/>
      <c r="G3" s="89"/>
      <c r="H3" s="90"/>
      <c r="I3" s="91"/>
      <c r="J3" s="91"/>
      <c r="K3" s="91"/>
      <c r="L3" s="92"/>
      <c r="M3" s="92"/>
      <c r="N3" s="92"/>
      <c r="O3" s="90"/>
      <c r="P3" s="90"/>
      <c r="Q3" s="90"/>
      <c r="R3" s="90"/>
      <c r="S3" s="122"/>
      <c r="T3" s="122"/>
      <c r="U3" s="122"/>
      <c r="V3" s="110" t="s">
        <v>59</v>
      </c>
      <c r="W3" s="110" t="s">
        <v>60</v>
      </c>
      <c r="X3" s="110" t="s">
        <v>61</v>
      </c>
      <c r="Y3" s="110" t="s">
        <v>62</v>
      </c>
      <c r="Z3" s="110" t="s">
        <v>63</v>
      </c>
      <c r="AA3" s="110" t="s">
        <v>64</v>
      </c>
      <c r="AB3" s="110" t="s">
        <v>65</v>
      </c>
      <c r="AC3" s="110" t="s">
        <v>59</v>
      </c>
      <c r="AD3" s="110" t="s">
        <v>60</v>
      </c>
      <c r="AE3" s="110" t="s">
        <v>61</v>
      </c>
      <c r="AF3" s="110" t="s">
        <v>62</v>
      </c>
      <c r="AG3" s="110" t="s">
        <v>63</v>
      </c>
      <c r="AH3" s="110" t="s">
        <v>64</v>
      </c>
      <c r="AI3" s="110" t="s">
        <v>65</v>
      </c>
      <c r="AJ3" s="110" t="s">
        <v>59</v>
      </c>
      <c r="AK3" s="110" t="s">
        <v>60</v>
      </c>
      <c r="AL3" s="110" t="s">
        <v>61</v>
      </c>
      <c r="AM3" s="110" t="s">
        <v>62</v>
      </c>
      <c r="AN3" s="110" t="s">
        <v>63</v>
      </c>
      <c r="AO3" s="110" t="s">
        <v>64</v>
      </c>
      <c r="AP3" s="110" t="s">
        <v>65</v>
      </c>
      <c r="AQ3" s="110" t="s">
        <v>59</v>
      </c>
      <c r="AR3" s="110" t="s">
        <v>60</v>
      </c>
      <c r="AS3" s="110" t="s">
        <v>61</v>
      </c>
      <c r="AT3" s="110" t="s">
        <v>62</v>
      </c>
      <c r="AU3" s="110" t="s">
        <v>63</v>
      </c>
      <c r="AV3" s="110" t="s">
        <v>64</v>
      </c>
      <c r="AW3" s="110" t="s">
        <v>65</v>
      </c>
    </row>
    <row r="4" spans="1:49" ht="39.6" customHeight="1" x14ac:dyDescent="0.3">
      <c r="A4" s="94" t="s">
        <v>465</v>
      </c>
      <c r="B4" s="94" t="s">
        <v>167</v>
      </c>
      <c r="C4" s="94" t="s">
        <v>0</v>
      </c>
      <c r="D4" s="119" t="s">
        <v>467</v>
      </c>
      <c r="E4" s="116" t="s">
        <v>469</v>
      </c>
      <c r="F4" s="95" t="s">
        <v>466</v>
      </c>
      <c r="G4" s="95" t="s">
        <v>470</v>
      </c>
      <c r="H4" s="96" t="s">
        <v>471</v>
      </c>
      <c r="I4" s="96" t="s">
        <v>71</v>
      </c>
      <c r="J4" s="96" t="s">
        <v>72</v>
      </c>
      <c r="K4" s="96" t="s">
        <v>476</v>
      </c>
      <c r="L4" s="96" t="s">
        <v>472</v>
      </c>
      <c r="M4" s="97" t="s">
        <v>473</v>
      </c>
      <c r="N4" s="96" t="s">
        <v>468</v>
      </c>
      <c r="O4" s="96" t="s">
        <v>474</v>
      </c>
      <c r="P4" s="96" t="s">
        <v>1051</v>
      </c>
      <c r="Q4" s="97" t="s">
        <v>1053</v>
      </c>
      <c r="R4" s="98" t="s">
        <v>475</v>
      </c>
      <c r="S4" s="123" t="s">
        <v>1052</v>
      </c>
      <c r="T4" s="123" t="s">
        <v>1049</v>
      </c>
      <c r="U4" s="123" t="s">
        <v>1050</v>
      </c>
      <c r="V4" s="99">
        <v>45599</v>
      </c>
      <c r="W4" s="99">
        <v>45600</v>
      </c>
      <c r="X4" s="99">
        <v>45601</v>
      </c>
      <c r="Y4" s="99">
        <v>45602</v>
      </c>
      <c r="Z4" s="99">
        <v>45603</v>
      </c>
      <c r="AA4" s="99">
        <v>45604</v>
      </c>
      <c r="AB4" s="99">
        <v>45605</v>
      </c>
      <c r="AC4" s="99">
        <v>45606</v>
      </c>
      <c r="AD4" s="99">
        <v>45607</v>
      </c>
      <c r="AE4" s="99">
        <v>45608</v>
      </c>
      <c r="AF4" s="99">
        <v>45609</v>
      </c>
      <c r="AG4" s="99">
        <v>45610</v>
      </c>
      <c r="AH4" s="99">
        <v>45611</v>
      </c>
      <c r="AI4" s="99">
        <v>45612</v>
      </c>
      <c r="AJ4" s="99">
        <v>45578</v>
      </c>
      <c r="AK4" s="99">
        <v>45579</v>
      </c>
      <c r="AL4" s="99">
        <v>45580</v>
      </c>
      <c r="AM4" s="99">
        <v>45581</v>
      </c>
      <c r="AN4" s="99">
        <v>45582</v>
      </c>
      <c r="AO4" s="99">
        <v>45583</v>
      </c>
      <c r="AP4" s="99">
        <v>45584</v>
      </c>
      <c r="AQ4" s="99">
        <v>45585</v>
      </c>
      <c r="AR4" s="99">
        <v>45586</v>
      </c>
      <c r="AS4" s="99">
        <v>45587</v>
      </c>
      <c r="AT4" s="99">
        <v>45588</v>
      </c>
      <c r="AU4" s="99">
        <v>45589</v>
      </c>
      <c r="AV4" s="99">
        <v>45590</v>
      </c>
      <c r="AW4" s="99">
        <v>45591</v>
      </c>
    </row>
    <row r="5" spans="1:49" s="111" customFormat="1" ht="19.95" hidden="1" customHeight="1" x14ac:dyDescent="0.3">
      <c r="A5" s="113">
        <v>0</v>
      </c>
      <c r="B5" s="113">
        <v>4600011605</v>
      </c>
      <c r="C5" s="101" t="s">
        <v>411</v>
      </c>
      <c r="D5" s="112" t="str">
        <f t="shared" ref="D5:D68" si="0">IF(E5="","",CONCATENATE(TRIM(E5)," - ",TRIM(I5)))</f>
        <v/>
      </c>
      <c r="E5" s="102"/>
      <c r="F5" s="103"/>
      <c r="G5" s="103"/>
      <c r="I5" s="103" t="s">
        <v>1106</v>
      </c>
      <c r="J5" s="103"/>
      <c r="K5" s="103"/>
      <c r="L5" s="103"/>
      <c r="M5" s="103"/>
      <c r="N5" s="106"/>
      <c r="O5" s="104">
        <v>0</v>
      </c>
      <c r="P5" s="104">
        <v>100</v>
      </c>
      <c r="Q5" s="104"/>
      <c r="R5" s="105" t="e">
        <f t="shared" ref="R5:R68" si="1">IF(O5="","",P5/O5)</f>
        <v>#DIV/0!</v>
      </c>
      <c r="S5" s="124">
        <v>0</v>
      </c>
      <c r="T5" s="124">
        <v>100</v>
      </c>
      <c r="U5" s="124">
        <v>0</v>
      </c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</row>
    <row r="6" spans="1:49" s="111" customFormat="1" ht="19.95" hidden="1" customHeight="1" x14ac:dyDescent="0.3">
      <c r="A6" s="113">
        <v>0</v>
      </c>
      <c r="B6" s="113">
        <v>4600011605</v>
      </c>
      <c r="C6" s="101" t="s">
        <v>412</v>
      </c>
      <c r="D6" s="112" t="str">
        <f t="shared" si="0"/>
        <v/>
      </c>
      <c r="E6" s="102"/>
      <c r="F6" s="103"/>
      <c r="G6" s="103"/>
      <c r="H6" s="100"/>
      <c r="I6" s="103" t="s">
        <v>1107</v>
      </c>
      <c r="J6" s="103"/>
      <c r="K6" s="103"/>
      <c r="L6" s="103"/>
      <c r="M6" s="103"/>
      <c r="N6" s="106"/>
      <c r="O6" s="104">
        <v>0</v>
      </c>
      <c r="P6" s="104">
        <v>100</v>
      </c>
      <c r="Q6" s="104"/>
      <c r="R6" s="105" t="e">
        <f t="shared" si="1"/>
        <v>#DIV/0!</v>
      </c>
      <c r="S6" s="124">
        <v>0</v>
      </c>
      <c r="T6" s="124">
        <v>100</v>
      </c>
      <c r="U6" s="124">
        <v>0</v>
      </c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</row>
    <row r="7" spans="1:49" s="111" customFormat="1" ht="19.95" hidden="1" customHeight="1" x14ac:dyDescent="0.3">
      <c r="A7" s="113">
        <v>0</v>
      </c>
      <c r="B7" s="113">
        <v>4600011605</v>
      </c>
      <c r="C7" s="101" t="s">
        <v>413</v>
      </c>
      <c r="D7" s="112" t="str">
        <f t="shared" si="0"/>
        <v/>
      </c>
      <c r="E7" s="102"/>
      <c r="F7" s="103"/>
      <c r="G7" s="103"/>
      <c r="H7" s="100"/>
      <c r="I7" s="103" t="s">
        <v>1108</v>
      </c>
      <c r="J7" s="103"/>
      <c r="K7" s="103"/>
      <c r="L7" s="103"/>
      <c r="M7" s="103"/>
      <c r="N7" s="106"/>
      <c r="O7" s="104">
        <v>0</v>
      </c>
      <c r="P7" s="104">
        <v>100</v>
      </c>
      <c r="Q7" s="104"/>
      <c r="R7" s="105" t="e">
        <f t="shared" si="1"/>
        <v>#DIV/0!</v>
      </c>
      <c r="S7" s="124">
        <v>0</v>
      </c>
      <c r="T7" s="124">
        <v>100</v>
      </c>
      <c r="U7" s="124">
        <v>0</v>
      </c>
      <c r="V7" s="129"/>
      <c r="W7" s="129">
        <v>1</v>
      </c>
      <c r="X7" s="107"/>
      <c r="Y7" s="107"/>
      <c r="Z7" s="107"/>
      <c r="AA7" s="107"/>
      <c r="AB7" s="107"/>
      <c r="AC7" s="107"/>
      <c r="AD7" s="107">
        <v>4600011662</v>
      </c>
      <c r="AE7" s="107"/>
      <c r="AF7" s="129">
        <v>1</v>
      </c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</row>
    <row r="8" spans="1:49" s="111" customFormat="1" ht="19.95" hidden="1" customHeight="1" x14ac:dyDescent="0.3">
      <c r="A8" s="113">
        <v>0</v>
      </c>
      <c r="B8" s="113">
        <v>4600011605</v>
      </c>
      <c r="C8" s="101" t="s">
        <v>414</v>
      </c>
      <c r="D8" s="112" t="str">
        <f t="shared" si="0"/>
        <v/>
      </c>
      <c r="E8" s="102"/>
      <c r="F8" s="103"/>
      <c r="G8" s="103"/>
      <c r="H8" s="100"/>
      <c r="I8" s="103" t="s">
        <v>1109</v>
      </c>
      <c r="J8" s="103"/>
      <c r="K8" s="103"/>
      <c r="L8" s="103"/>
      <c r="M8" s="103"/>
      <c r="N8" s="106"/>
      <c r="O8" s="104">
        <v>0</v>
      </c>
      <c r="P8" s="104">
        <v>100</v>
      </c>
      <c r="Q8" s="104" t="s">
        <v>502</v>
      </c>
      <c r="R8" s="105" t="e">
        <f t="shared" si="1"/>
        <v>#DIV/0!</v>
      </c>
      <c r="S8" s="124">
        <v>0</v>
      </c>
      <c r="T8" s="124">
        <v>100</v>
      </c>
      <c r="U8" s="124">
        <v>0</v>
      </c>
      <c r="V8" s="129"/>
      <c r="W8" s="129">
        <v>1</v>
      </c>
      <c r="X8" s="107"/>
      <c r="Y8" s="107"/>
      <c r="Z8" s="107"/>
      <c r="AA8" s="107"/>
      <c r="AB8" s="107"/>
      <c r="AC8" s="107"/>
      <c r="AD8" s="107">
        <v>4600011662</v>
      </c>
      <c r="AE8" s="107"/>
      <c r="AF8" s="129">
        <v>1</v>
      </c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</row>
    <row r="9" spans="1:49" s="111" customFormat="1" ht="19.95" hidden="1" customHeight="1" x14ac:dyDescent="0.3">
      <c r="A9" s="113">
        <v>0</v>
      </c>
      <c r="B9" s="113">
        <v>4600011605</v>
      </c>
      <c r="C9" s="101" t="s">
        <v>415</v>
      </c>
      <c r="D9" s="112" t="str">
        <f t="shared" si="0"/>
        <v/>
      </c>
      <c r="E9" s="102"/>
      <c r="F9" s="103"/>
      <c r="G9" s="103"/>
      <c r="H9" s="100"/>
      <c r="I9" s="103" t="s">
        <v>1110</v>
      </c>
      <c r="J9" s="103"/>
      <c r="K9" s="103"/>
      <c r="L9" s="103"/>
      <c r="M9" s="103"/>
      <c r="N9" s="106"/>
      <c r="O9" s="104">
        <v>0</v>
      </c>
      <c r="P9" s="104">
        <v>100</v>
      </c>
      <c r="Q9" s="104" t="s">
        <v>502</v>
      </c>
      <c r="R9" s="105" t="e">
        <f t="shared" si="1"/>
        <v>#DIV/0!</v>
      </c>
      <c r="S9" s="124">
        <v>0</v>
      </c>
      <c r="T9" s="124">
        <v>100</v>
      </c>
      <c r="U9" s="124">
        <v>0</v>
      </c>
      <c r="V9" s="129"/>
      <c r="W9" s="129">
        <v>1</v>
      </c>
      <c r="X9" s="107"/>
      <c r="Y9" s="107"/>
      <c r="Z9" s="107"/>
      <c r="AA9" s="107"/>
      <c r="AB9" s="107"/>
      <c r="AC9" s="107"/>
      <c r="AD9" s="107">
        <v>4600011662</v>
      </c>
      <c r="AE9" s="107"/>
      <c r="AF9" s="129">
        <v>1</v>
      </c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</row>
    <row r="10" spans="1:49" s="111" customFormat="1" ht="19.95" hidden="1" customHeight="1" x14ac:dyDescent="0.3">
      <c r="A10" s="113">
        <v>0</v>
      </c>
      <c r="B10" s="113">
        <v>4600011605</v>
      </c>
      <c r="C10" s="101" t="s">
        <v>416</v>
      </c>
      <c r="D10" s="112" t="str">
        <f t="shared" si="0"/>
        <v/>
      </c>
      <c r="E10" s="102"/>
      <c r="F10" s="103"/>
      <c r="G10" s="103"/>
      <c r="H10" s="100"/>
      <c r="I10" s="103" t="s">
        <v>1111</v>
      </c>
      <c r="J10" s="103"/>
      <c r="K10" s="103"/>
      <c r="L10" s="103"/>
      <c r="M10" s="103"/>
      <c r="N10" s="106"/>
      <c r="O10" s="104">
        <v>0</v>
      </c>
      <c r="P10" s="104">
        <v>100</v>
      </c>
      <c r="Q10" s="104" t="s">
        <v>502</v>
      </c>
      <c r="R10" s="105" t="e">
        <f t="shared" si="1"/>
        <v>#DIV/0!</v>
      </c>
      <c r="S10" s="124">
        <v>0</v>
      </c>
      <c r="T10" s="124">
        <v>100</v>
      </c>
      <c r="U10" s="124">
        <v>0</v>
      </c>
      <c r="V10" s="129"/>
      <c r="W10" s="129">
        <v>1</v>
      </c>
      <c r="X10" s="107"/>
      <c r="Y10" s="107"/>
      <c r="Z10" s="107"/>
      <c r="AA10" s="107"/>
      <c r="AB10" s="107"/>
      <c r="AC10" s="107"/>
      <c r="AD10" s="107">
        <v>4600011662</v>
      </c>
      <c r="AE10" s="107"/>
      <c r="AF10" s="129">
        <v>1</v>
      </c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</row>
    <row r="11" spans="1:49" s="111" customFormat="1" ht="19.95" hidden="1" customHeight="1" x14ac:dyDescent="0.3">
      <c r="A11" s="113">
        <v>0</v>
      </c>
      <c r="B11" s="113">
        <v>4600011605</v>
      </c>
      <c r="C11" s="101" t="s">
        <v>417</v>
      </c>
      <c r="D11" s="112" t="str">
        <f t="shared" si="0"/>
        <v/>
      </c>
      <c r="E11" s="102"/>
      <c r="F11" s="103"/>
      <c r="G11" s="103"/>
      <c r="H11" s="100"/>
      <c r="I11" s="103" t="s">
        <v>1112</v>
      </c>
      <c r="J11" s="103"/>
      <c r="K11" s="103"/>
      <c r="L11" s="103"/>
      <c r="M11" s="103"/>
      <c r="N11" s="106"/>
      <c r="O11" s="104">
        <v>0</v>
      </c>
      <c r="P11" s="104">
        <v>0</v>
      </c>
      <c r="Q11" s="104"/>
      <c r="R11" s="105" t="e">
        <f t="shared" si="1"/>
        <v>#DIV/0!</v>
      </c>
      <c r="S11" s="124">
        <v>0</v>
      </c>
      <c r="T11" s="124">
        <v>0</v>
      </c>
      <c r="U11" s="124">
        <v>0</v>
      </c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</row>
    <row r="12" spans="1:49" s="111" customFormat="1" ht="19.95" hidden="1" customHeight="1" x14ac:dyDescent="0.3">
      <c r="A12" s="113">
        <v>0</v>
      </c>
      <c r="B12" s="113">
        <v>4600011605</v>
      </c>
      <c r="C12" s="101" t="s">
        <v>418</v>
      </c>
      <c r="D12" s="112" t="str">
        <f t="shared" si="0"/>
        <v/>
      </c>
      <c r="E12" s="102"/>
      <c r="F12" s="103"/>
      <c r="G12" s="103"/>
      <c r="H12" s="100"/>
      <c r="I12" s="103" t="s">
        <v>1113</v>
      </c>
      <c r="J12" s="103"/>
      <c r="K12" s="103"/>
      <c r="L12" s="103"/>
      <c r="M12" s="103"/>
      <c r="N12" s="106"/>
      <c r="O12" s="104">
        <v>0</v>
      </c>
      <c r="P12" s="104">
        <v>100</v>
      </c>
      <c r="Q12" s="104"/>
      <c r="R12" s="105" t="e">
        <f t="shared" si="1"/>
        <v>#DIV/0!</v>
      </c>
      <c r="S12" s="124">
        <v>0</v>
      </c>
      <c r="T12" s="124">
        <v>100</v>
      </c>
      <c r="U12" s="124">
        <v>0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</row>
    <row r="13" spans="1:49" s="111" customFormat="1" ht="19.95" hidden="1" customHeight="1" x14ac:dyDescent="0.3">
      <c r="A13" s="113">
        <v>0</v>
      </c>
      <c r="B13" s="113">
        <v>4600011605</v>
      </c>
      <c r="C13" s="101" t="s">
        <v>419</v>
      </c>
      <c r="D13" s="112" t="str">
        <f t="shared" si="0"/>
        <v/>
      </c>
      <c r="E13" s="102"/>
      <c r="F13" s="103"/>
      <c r="G13" s="103"/>
      <c r="H13" s="100"/>
      <c r="I13" s="103" t="s">
        <v>1114</v>
      </c>
      <c r="J13" s="103"/>
      <c r="K13" s="103"/>
      <c r="L13" s="103"/>
      <c r="M13" s="103"/>
      <c r="N13" s="106"/>
      <c r="O13" s="104">
        <v>0</v>
      </c>
      <c r="P13" s="104">
        <v>100</v>
      </c>
      <c r="Q13" s="104"/>
      <c r="R13" s="105" t="e">
        <f t="shared" si="1"/>
        <v>#DIV/0!</v>
      </c>
      <c r="S13" s="124">
        <v>0</v>
      </c>
      <c r="T13" s="124">
        <v>100</v>
      </c>
      <c r="U13" s="124">
        <v>0</v>
      </c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</row>
    <row r="14" spans="1:49" s="111" customFormat="1" ht="19.95" hidden="1" customHeight="1" x14ac:dyDescent="0.3">
      <c r="A14" s="113">
        <v>0</v>
      </c>
      <c r="B14" s="113">
        <v>4600011605</v>
      </c>
      <c r="C14" s="101" t="s">
        <v>420</v>
      </c>
      <c r="D14" s="112" t="str">
        <f t="shared" si="0"/>
        <v/>
      </c>
      <c r="E14" s="102"/>
      <c r="F14" s="103"/>
      <c r="G14" s="103"/>
      <c r="H14" s="100"/>
      <c r="I14" s="103" t="s">
        <v>1115</v>
      </c>
      <c r="J14" s="103"/>
      <c r="K14" s="103"/>
      <c r="L14" s="103"/>
      <c r="M14" s="103"/>
      <c r="N14" s="106"/>
      <c r="O14" s="104">
        <v>0</v>
      </c>
      <c r="P14" s="104">
        <v>100</v>
      </c>
      <c r="Q14" s="104" t="s">
        <v>219</v>
      </c>
      <c r="R14" s="105" t="e">
        <f t="shared" si="1"/>
        <v>#DIV/0!</v>
      </c>
      <c r="S14" s="124">
        <v>0</v>
      </c>
      <c r="T14" s="124">
        <v>100</v>
      </c>
      <c r="U14" s="124">
        <v>0</v>
      </c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</row>
    <row r="15" spans="1:49" s="111" customFormat="1" ht="19.95" hidden="1" customHeight="1" x14ac:dyDescent="0.3">
      <c r="A15" s="113">
        <v>0</v>
      </c>
      <c r="B15" s="113">
        <v>4600011605</v>
      </c>
      <c r="C15" s="101" t="s">
        <v>570</v>
      </c>
      <c r="D15" s="112" t="str">
        <f t="shared" si="0"/>
        <v>Estrutura provisória - Base 01 - Posicionamento de chumbadores - Caldeira D</v>
      </c>
      <c r="E15" s="102" t="s">
        <v>453</v>
      </c>
      <c r="F15" s="103" t="s">
        <v>451</v>
      </c>
      <c r="G15" s="103" t="s">
        <v>455</v>
      </c>
      <c r="H15" s="100"/>
      <c r="I15" s="103" t="s">
        <v>1116</v>
      </c>
      <c r="J15" s="103"/>
      <c r="K15" s="103"/>
      <c r="L15" s="103" t="s">
        <v>449</v>
      </c>
      <c r="M15" s="103"/>
      <c r="N15" s="106"/>
      <c r="O15" s="104">
        <v>0</v>
      </c>
      <c r="P15" s="104">
        <v>100</v>
      </c>
      <c r="Q15" s="104" t="s">
        <v>219</v>
      </c>
      <c r="R15" s="105" t="e">
        <f t="shared" si="1"/>
        <v>#DIV/0!</v>
      </c>
      <c r="S15" s="124">
        <v>0</v>
      </c>
      <c r="T15" s="124">
        <v>100</v>
      </c>
      <c r="U15" s="124">
        <v>0</v>
      </c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</row>
    <row r="16" spans="1:49" s="111" customFormat="1" ht="19.95" hidden="1" customHeight="1" x14ac:dyDescent="0.3">
      <c r="A16" s="113">
        <v>0</v>
      </c>
      <c r="B16" s="113">
        <v>4600011605</v>
      </c>
      <c r="C16" s="101" t="s">
        <v>571</v>
      </c>
      <c r="D16" s="112" t="str">
        <f t="shared" si="0"/>
        <v>Estrutura provisória - Base 02 - Posicionamento de chumbadores - Caldeira D</v>
      </c>
      <c r="E16" s="102" t="s">
        <v>453</v>
      </c>
      <c r="F16" s="103" t="s">
        <v>451</v>
      </c>
      <c r="G16" s="103" t="s">
        <v>455</v>
      </c>
      <c r="H16" s="100"/>
      <c r="I16" s="103" t="s">
        <v>1117</v>
      </c>
      <c r="J16" s="103"/>
      <c r="K16" s="103"/>
      <c r="L16" s="103" t="s">
        <v>449</v>
      </c>
      <c r="M16" s="103"/>
      <c r="N16" s="106"/>
      <c r="O16" s="104">
        <v>0</v>
      </c>
      <c r="P16" s="104">
        <v>100</v>
      </c>
      <c r="Q16" s="104" t="s">
        <v>219</v>
      </c>
      <c r="R16" s="105" t="e">
        <f t="shared" si="1"/>
        <v>#DIV/0!</v>
      </c>
      <c r="S16" s="124">
        <v>0</v>
      </c>
      <c r="T16" s="124">
        <v>100</v>
      </c>
      <c r="U16" s="124">
        <v>0</v>
      </c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</row>
    <row r="17" spans="1:49" s="111" customFormat="1" ht="19.95" hidden="1" customHeight="1" x14ac:dyDescent="0.3">
      <c r="A17" s="113">
        <v>0</v>
      </c>
      <c r="B17" s="113">
        <v>4600011605</v>
      </c>
      <c r="C17" s="101" t="s">
        <v>572</v>
      </c>
      <c r="D17" s="112" t="str">
        <f t="shared" si="0"/>
        <v>Estrutura provisória - Base 03 - Posicionamento de chumbadores - Caldeira D</v>
      </c>
      <c r="E17" s="102" t="s">
        <v>453</v>
      </c>
      <c r="F17" s="103" t="s">
        <v>451</v>
      </c>
      <c r="G17" s="103" t="s">
        <v>455</v>
      </c>
      <c r="H17" s="100"/>
      <c r="I17" s="103" t="s">
        <v>1118</v>
      </c>
      <c r="J17" s="103"/>
      <c r="K17" s="103"/>
      <c r="L17" s="103" t="s">
        <v>449</v>
      </c>
      <c r="M17" s="103"/>
      <c r="N17" s="106"/>
      <c r="O17" s="104">
        <v>0</v>
      </c>
      <c r="P17" s="104">
        <v>100</v>
      </c>
      <c r="Q17" s="104" t="s">
        <v>219</v>
      </c>
      <c r="R17" s="105" t="e">
        <f t="shared" si="1"/>
        <v>#DIV/0!</v>
      </c>
      <c r="S17" s="124">
        <v>0</v>
      </c>
      <c r="T17" s="124">
        <v>100</v>
      </c>
      <c r="U17" s="124">
        <v>0</v>
      </c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</row>
    <row r="18" spans="1:49" s="111" customFormat="1" ht="19.95" hidden="1" customHeight="1" x14ac:dyDescent="0.3">
      <c r="A18" s="113">
        <v>0</v>
      </c>
      <c r="B18" s="113">
        <v>4600011605</v>
      </c>
      <c r="C18" s="101" t="s">
        <v>573</v>
      </c>
      <c r="D18" s="112" t="str">
        <f t="shared" si="0"/>
        <v>Estrutura provisória - Base 04 - Posicionamento de chumbadores - Caldeira D</v>
      </c>
      <c r="E18" s="102" t="s">
        <v>453</v>
      </c>
      <c r="F18" s="103" t="s">
        <v>451</v>
      </c>
      <c r="G18" s="103" t="s">
        <v>455</v>
      </c>
      <c r="H18" s="100"/>
      <c r="I18" s="103" t="s">
        <v>1119</v>
      </c>
      <c r="J18" s="103"/>
      <c r="K18" s="103"/>
      <c r="L18" s="103" t="s">
        <v>449</v>
      </c>
      <c r="M18" s="103"/>
      <c r="N18" s="106" t="s">
        <v>457</v>
      </c>
      <c r="O18" s="104">
        <v>0</v>
      </c>
      <c r="P18" s="104">
        <v>100</v>
      </c>
      <c r="Q18" s="104" t="s">
        <v>219</v>
      </c>
      <c r="R18" s="105" t="e">
        <f t="shared" si="1"/>
        <v>#DIV/0!</v>
      </c>
      <c r="S18" s="124">
        <v>0</v>
      </c>
      <c r="T18" s="124">
        <v>100</v>
      </c>
      <c r="U18" s="124">
        <v>0</v>
      </c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</row>
    <row r="19" spans="1:49" s="111" customFormat="1" ht="19.95" hidden="1" customHeight="1" x14ac:dyDescent="0.3">
      <c r="A19" s="113">
        <v>0</v>
      </c>
      <c r="B19" s="113">
        <v>4600011605</v>
      </c>
      <c r="C19" s="101" t="s">
        <v>574</v>
      </c>
      <c r="D19" s="112" t="str">
        <f t="shared" si="0"/>
        <v>Estrutura provisória - Base 01 - Concretagem - Caldeira D</v>
      </c>
      <c r="E19" s="102" t="s">
        <v>453</v>
      </c>
      <c r="F19" s="103" t="s">
        <v>451</v>
      </c>
      <c r="G19" s="103" t="s">
        <v>455</v>
      </c>
      <c r="H19" s="100"/>
      <c r="I19" s="103" t="s">
        <v>1120</v>
      </c>
      <c r="J19" s="103"/>
      <c r="K19" s="103"/>
      <c r="L19" s="103" t="s">
        <v>449</v>
      </c>
      <c r="M19" s="103"/>
      <c r="N19" s="106" t="s">
        <v>457</v>
      </c>
      <c r="O19" s="104">
        <v>0</v>
      </c>
      <c r="P19" s="104">
        <v>100</v>
      </c>
      <c r="Q19" s="104" t="s">
        <v>219</v>
      </c>
      <c r="R19" s="105" t="e">
        <f t="shared" si="1"/>
        <v>#DIV/0!</v>
      </c>
      <c r="S19" s="124">
        <v>0</v>
      </c>
      <c r="T19" s="124">
        <v>100</v>
      </c>
      <c r="U19" s="124">
        <v>0</v>
      </c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</row>
    <row r="20" spans="1:49" s="111" customFormat="1" ht="19.95" hidden="1" customHeight="1" x14ac:dyDescent="0.3">
      <c r="A20" s="113">
        <v>0</v>
      </c>
      <c r="B20" s="113">
        <v>4600011605</v>
      </c>
      <c r="C20" s="101" t="s">
        <v>575</v>
      </c>
      <c r="D20" s="112" t="str">
        <f t="shared" si="0"/>
        <v>Estrutura provisória - Base 02 - Concretagem - Caldeira D</v>
      </c>
      <c r="E20" s="102" t="s">
        <v>453</v>
      </c>
      <c r="F20" s="103" t="s">
        <v>451</v>
      </c>
      <c r="G20" s="103" t="s">
        <v>455</v>
      </c>
      <c r="H20" s="100"/>
      <c r="I20" s="103" t="s">
        <v>1121</v>
      </c>
      <c r="J20" s="103"/>
      <c r="K20" s="103"/>
      <c r="L20" s="103" t="s">
        <v>449</v>
      </c>
      <c r="M20" s="103"/>
      <c r="N20" s="106" t="s">
        <v>457</v>
      </c>
      <c r="O20" s="104">
        <v>0</v>
      </c>
      <c r="P20" s="104">
        <v>100</v>
      </c>
      <c r="Q20" s="104" t="s">
        <v>219</v>
      </c>
      <c r="R20" s="105" t="e">
        <f t="shared" si="1"/>
        <v>#DIV/0!</v>
      </c>
      <c r="S20" s="124">
        <v>0</v>
      </c>
      <c r="T20" s="124">
        <v>100</v>
      </c>
      <c r="U20" s="124">
        <v>0</v>
      </c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</row>
    <row r="21" spans="1:49" s="111" customFormat="1" ht="19.95" hidden="1" customHeight="1" x14ac:dyDescent="0.3">
      <c r="A21" s="113">
        <v>0</v>
      </c>
      <c r="B21" s="113">
        <v>4600011605</v>
      </c>
      <c r="C21" s="101" t="s">
        <v>576</v>
      </c>
      <c r="D21" s="112" t="str">
        <f t="shared" si="0"/>
        <v>Estrutura provisória - Base 03 - Concretagem - Caldeira D</v>
      </c>
      <c r="E21" s="102" t="s">
        <v>453</v>
      </c>
      <c r="F21" s="103" t="s">
        <v>451</v>
      </c>
      <c r="G21" s="103" t="s">
        <v>455</v>
      </c>
      <c r="H21" s="100"/>
      <c r="I21" s="103" t="s">
        <v>1122</v>
      </c>
      <c r="J21" s="103"/>
      <c r="K21" s="103"/>
      <c r="L21" s="103" t="s">
        <v>449</v>
      </c>
      <c r="M21" s="103"/>
      <c r="N21" s="106"/>
      <c r="O21" s="104">
        <v>0</v>
      </c>
      <c r="P21" s="104">
        <v>100</v>
      </c>
      <c r="Q21" s="104" t="s">
        <v>219</v>
      </c>
      <c r="R21" s="105" t="e">
        <f t="shared" si="1"/>
        <v>#DIV/0!</v>
      </c>
      <c r="S21" s="124">
        <v>0</v>
      </c>
      <c r="T21" s="124">
        <v>100</v>
      </c>
      <c r="U21" s="124">
        <v>0</v>
      </c>
      <c r="V21" s="108"/>
      <c r="W21" s="107"/>
      <c r="X21" s="107"/>
      <c r="Y21" s="107"/>
      <c r="Z21" s="107"/>
      <c r="AA21" s="107"/>
      <c r="AB21" s="108"/>
      <c r="AC21" s="108"/>
      <c r="AD21" s="107"/>
      <c r="AE21" s="107"/>
      <c r="AF21" s="107"/>
      <c r="AG21" s="107"/>
      <c r="AH21" s="107"/>
      <c r="AI21" s="108"/>
      <c r="AJ21" s="108"/>
      <c r="AK21" s="107"/>
      <c r="AL21" s="107"/>
      <c r="AM21" s="107"/>
      <c r="AN21" s="107"/>
      <c r="AO21" s="107"/>
      <c r="AP21" s="107"/>
      <c r="AQ21" s="108"/>
      <c r="AR21" s="107"/>
      <c r="AS21" s="107"/>
      <c r="AT21" s="107"/>
      <c r="AU21" s="107"/>
      <c r="AV21" s="107"/>
      <c r="AW21" s="107"/>
    </row>
    <row r="22" spans="1:49" s="111" customFormat="1" ht="19.95" hidden="1" customHeight="1" x14ac:dyDescent="0.3">
      <c r="A22" s="113">
        <v>0</v>
      </c>
      <c r="B22" s="113">
        <v>4600011605</v>
      </c>
      <c r="C22" s="101" t="s">
        <v>577</v>
      </c>
      <c r="D22" s="112" t="str">
        <f t="shared" si="0"/>
        <v>Estrutura provisória - Base 04 - Concretagem - Caldeira D</v>
      </c>
      <c r="E22" s="102" t="s">
        <v>453</v>
      </c>
      <c r="F22" s="103" t="s">
        <v>451</v>
      </c>
      <c r="G22" s="103" t="s">
        <v>455</v>
      </c>
      <c r="H22" s="100"/>
      <c r="I22" s="103" t="s">
        <v>1123</v>
      </c>
      <c r="J22" s="103"/>
      <c r="K22" s="103"/>
      <c r="L22" s="103" t="s">
        <v>449</v>
      </c>
      <c r="M22" s="103"/>
      <c r="N22" s="106" t="s">
        <v>457</v>
      </c>
      <c r="O22" s="104">
        <v>0</v>
      </c>
      <c r="P22" s="104">
        <v>100</v>
      </c>
      <c r="Q22" s="104" t="s">
        <v>219</v>
      </c>
      <c r="R22" s="105" t="e">
        <f t="shared" si="1"/>
        <v>#DIV/0!</v>
      </c>
      <c r="S22" s="124">
        <v>0</v>
      </c>
      <c r="T22" s="124">
        <v>100</v>
      </c>
      <c r="U22" s="124">
        <v>0</v>
      </c>
      <c r="V22" s="108"/>
      <c r="W22" s="107"/>
      <c r="X22" s="107"/>
      <c r="Y22" s="107"/>
      <c r="Z22" s="107"/>
      <c r="AA22" s="107"/>
      <c r="AB22" s="108"/>
      <c r="AC22" s="108"/>
      <c r="AD22" s="107"/>
      <c r="AE22" s="107"/>
      <c r="AF22" s="107"/>
      <c r="AG22" s="107"/>
      <c r="AH22" s="107"/>
      <c r="AI22" s="108"/>
      <c r="AJ22" s="108"/>
      <c r="AK22" s="107"/>
      <c r="AL22" s="107"/>
      <c r="AM22" s="107"/>
      <c r="AN22" s="107"/>
      <c r="AO22" s="107"/>
      <c r="AP22" s="107"/>
      <c r="AQ22" s="108"/>
      <c r="AR22" s="107"/>
      <c r="AS22" s="107"/>
      <c r="AT22" s="107"/>
      <c r="AU22" s="107"/>
      <c r="AV22" s="107"/>
      <c r="AW22" s="107"/>
    </row>
    <row r="23" spans="1:49" s="111" customFormat="1" ht="19.95" hidden="1" customHeight="1" x14ac:dyDescent="0.3">
      <c r="A23" s="113">
        <v>0</v>
      </c>
      <c r="B23" s="113">
        <v>4600011605</v>
      </c>
      <c r="C23" s="101" t="s">
        <v>578</v>
      </c>
      <c r="D23" s="112" t="str">
        <f t="shared" si="0"/>
        <v>Estrutura provisória - Base 01 - Desforma - Caldeira D</v>
      </c>
      <c r="E23" s="102" t="s">
        <v>453</v>
      </c>
      <c r="F23" s="103" t="s">
        <v>451</v>
      </c>
      <c r="G23" s="103" t="s">
        <v>455</v>
      </c>
      <c r="H23" s="100"/>
      <c r="I23" s="103" t="s">
        <v>1124</v>
      </c>
      <c r="J23" s="103"/>
      <c r="K23" s="103"/>
      <c r="L23" s="103" t="s">
        <v>449</v>
      </c>
      <c r="M23" s="103"/>
      <c r="N23" s="106" t="s">
        <v>457</v>
      </c>
      <c r="O23" s="104">
        <v>0</v>
      </c>
      <c r="P23" s="104">
        <v>100</v>
      </c>
      <c r="Q23" s="104" t="s">
        <v>219</v>
      </c>
      <c r="R23" s="105" t="e">
        <f t="shared" si="1"/>
        <v>#DIV/0!</v>
      </c>
      <c r="S23" s="124">
        <v>0</v>
      </c>
      <c r="T23" s="124">
        <v>100</v>
      </c>
      <c r="U23" s="124">
        <v>0</v>
      </c>
      <c r="V23" s="108"/>
      <c r="W23" s="107"/>
      <c r="X23" s="107"/>
      <c r="Y23" s="107"/>
      <c r="Z23" s="107"/>
      <c r="AA23" s="107"/>
      <c r="AB23" s="108"/>
      <c r="AC23" s="108"/>
      <c r="AD23" s="107"/>
      <c r="AE23" s="107"/>
      <c r="AF23" s="107"/>
      <c r="AG23" s="107"/>
      <c r="AH23" s="107"/>
      <c r="AI23" s="108"/>
      <c r="AJ23" s="108"/>
      <c r="AK23" s="107"/>
      <c r="AL23" s="107"/>
      <c r="AM23" s="107"/>
      <c r="AN23" s="107"/>
      <c r="AO23" s="107"/>
      <c r="AP23" s="107"/>
      <c r="AQ23" s="108"/>
      <c r="AR23" s="107"/>
      <c r="AS23" s="107"/>
      <c r="AT23" s="107"/>
      <c r="AU23" s="107"/>
      <c r="AV23" s="107"/>
      <c r="AW23" s="107"/>
    </row>
    <row r="24" spans="1:49" s="111" customFormat="1" ht="19.95" hidden="1" customHeight="1" x14ac:dyDescent="0.3">
      <c r="A24" s="113">
        <v>0</v>
      </c>
      <c r="B24" s="113">
        <v>4600011605</v>
      </c>
      <c r="C24" s="101" t="s">
        <v>579</v>
      </c>
      <c r="D24" s="112" t="str">
        <f t="shared" si="0"/>
        <v>Estrutura provisória - Base 02 - Desforma - Caldeira D</v>
      </c>
      <c r="E24" s="102" t="s">
        <v>453</v>
      </c>
      <c r="F24" s="103" t="s">
        <v>451</v>
      </c>
      <c r="G24" s="103" t="s">
        <v>455</v>
      </c>
      <c r="H24" s="100"/>
      <c r="I24" s="103" t="s">
        <v>1125</v>
      </c>
      <c r="J24" s="103"/>
      <c r="K24" s="103"/>
      <c r="L24" s="103" t="s">
        <v>449</v>
      </c>
      <c r="M24" s="103"/>
      <c r="N24" s="106"/>
      <c r="O24" s="104">
        <v>0</v>
      </c>
      <c r="P24" s="104">
        <v>100</v>
      </c>
      <c r="Q24" s="104" t="s">
        <v>219</v>
      </c>
      <c r="R24" s="105" t="e">
        <f t="shared" si="1"/>
        <v>#DIV/0!</v>
      </c>
      <c r="S24" s="124">
        <v>0</v>
      </c>
      <c r="T24" s="124">
        <v>100</v>
      </c>
      <c r="U24" s="124">
        <v>0</v>
      </c>
      <c r="V24" s="108"/>
      <c r="W24" s="107"/>
      <c r="X24" s="107"/>
      <c r="Y24" s="107"/>
      <c r="Z24" s="107"/>
      <c r="AA24" s="107"/>
      <c r="AB24" s="108"/>
      <c r="AC24" s="108"/>
      <c r="AD24" s="107"/>
      <c r="AE24" s="107"/>
      <c r="AF24" s="107"/>
      <c r="AG24" s="107"/>
      <c r="AH24" s="107"/>
      <c r="AI24" s="108"/>
      <c r="AJ24" s="108"/>
      <c r="AK24" s="107"/>
      <c r="AL24" s="107"/>
      <c r="AM24" s="107"/>
      <c r="AN24" s="107"/>
      <c r="AO24" s="107"/>
      <c r="AP24" s="107"/>
      <c r="AQ24" s="108"/>
      <c r="AR24" s="107"/>
      <c r="AS24" s="107"/>
      <c r="AT24" s="107"/>
      <c r="AU24" s="107"/>
      <c r="AV24" s="107"/>
      <c r="AW24" s="107"/>
    </row>
    <row r="25" spans="1:49" s="111" customFormat="1" ht="19.95" hidden="1" customHeight="1" x14ac:dyDescent="0.3">
      <c r="A25" s="113">
        <v>0</v>
      </c>
      <c r="B25" s="113">
        <v>4600011605</v>
      </c>
      <c r="C25" s="101" t="s">
        <v>580</v>
      </c>
      <c r="D25" s="112" t="str">
        <f t="shared" si="0"/>
        <v>Estrutura provisória - Base 03 - Desforma - Caldeira D</v>
      </c>
      <c r="E25" s="102" t="s">
        <v>453</v>
      </c>
      <c r="F25" s="103" t="s">
        <v>451</v>
      </c>
      <c r="G25" s="103" t="s">
        <v>455</v>
      </c>
      <c r="H25" s="100"/>
      <c r="I25" s="103" t="s">
        <v>1126</v>
      </c>
      <c r="J25" s="103"/>
      <c r="K25" s="103"/>
      <c r="L25" s="103" t="s">
        <v>449</v>
      </c>
      <c r="M25" s="103"/>
      <c r="N25" s="106" t="s">
        <v>457</v>
      </c>
      <c r="O25" s="104">
        <v>0</v>
      </c>
      <c r="P25" s="104">
        <v>100</v>
      </c>
      <c r="Q25" s="104" t="s">
        <v>219</v>
      </c>
      <c r="R25" s="105" t="e">
        <f t="shared" si="1"/>
        <v>#DIV/0!</v>
      </c>
      <c r="S25" s="124">
        <v>0</v>
      </c>
      <c r="T25" s="124">
        <v>100</v>
      </c>
      <c r="U25" s="124">
        <v>0</v>
      </c>
      <c r="V25" s="108"/>
      <c r="W25" s="107"/>
      <c r="X25" s="107"/>
      <c r="Y25" s="107"/>
      <c r="Z25" s="107"/>
      <c r="AA25" s="107"/>
      <c r="AB25" s="108"/>
      <c r="AC25" s="108"/>
      <c r="AD25" s="107"/>
      <c r="AE25" s="107"/>
      <c r="AF25" s="107"/>
      <c r="AG25" s="107"/>
      <c r="AH25" s="107"/>
      <c r="AI25" s="108"/>
      <c r="AJ25" s="108"/>
      <c r="AK25" s="107"/>
      <c r="AL25" s="107"/>
      <c r="AM25" s="107"/>
      <c r="AN25" s="107"/>
      <c r="AO25" s="107"/>
      <c r="AP25" s="107"/>
      <c r="AQ25" s="108"/>
      <c r="AR25" s="107"/>
      <c r="AS25" s="107"/>
      <c r="AT25" s="107"/>
      <c r="AU25" s="107"/>
      <c r="AV25" s="107"/>
      <c r="AW25" s="107"/>
    </row>
    <row r="26" spans="1:49" s="111" customFormat="1" ht="19.95" hidden="1" customHeight="1" x14ac:dyDescent="0.3">
      <c r="A26" s="113">
        <v>0</v>
      </c>
      <c r="B26" s="113">
        <v>4600011605</v>
      </c>
      <c r="C26" s="101" t="s">
        <v>581</v>
      </c>
      <c r="D26" s="112" t="str">
        <f t="shared" si="0"/>
        <v>Estrutura provisória - Base 04 - Desforma - Caldeira D</v>
      </c>
      <c r="E26" s="102" t="s">
        <v>453</v>
      </c>
      <c r="F26" s="103" t="s">
        <v>451</v>
      </c>
      <c r="G26" s="103" t="s">
        <v>455</v>
      </c>
      <c r="H26" s="100"/>
      <c r="I26" s="103" t="s">
        <v>1127</v>
      </c>
      <c r="J26" s="103"/>
      <c r="K26" s="103"/>
      <c r="L26" s="103" t="s">
        <v>449</v>
      </c>
      <c r="M26" s="103"/>
      <c r="N26" s="106" t="s">
        <v>457</v>
      </c>
      <c r="O26" s="104">
        <v>0</v>
      </c>
      <c r="P26" s="104">
        <v>100</v>
      </c>
      <c r="Q26" s="104" t="s">
        <v>219</v>
      </c>
      <c r="R26" s="105" t="e">
        <f t="shared" si="1"/>
        <v>#DIV/0!</v>
      </c>
      <c r="S26" s="124">
        <v>0</v>
      </c>
      <c r="T26" s="124">
        <v>100</v>
      </c>
      <c r="U26" s="124">
        <v>0</v>
      </c>
      <c r="V26" s="108"/>
      <c r="W26" s="107"/>
      <c r="X26" s="107"/>
      <c r="Y26" s="107"/>
      <c r="Z26" s="107"/>
      <c r="AA26" s="107"/>
      <c r="AB26" s="108"/>
      <c r="AC26" s="108"/>
      <c r="AD26" s="107"/>
      <c r="AE26" s="107"/>
      <c r="AF26" s="107"/>
      <c r="AG26" s="107"/>
      <c r="AH26" s="107"/>
      <c r="AI26" s="108"/>
      <c r="AJ26" s="108"/>
      <c r="AK26" s="107"/>
      <c r="AL26" s="107"/>
      <c r="AM26" s="107"/>
      <c r="AN26" s="107"/>
      <c r="AO26" s="107"/>
      <c r="AP26" s="107"/>
      <c r="AQ26" s="108"/>
      <c r="AR26" s="107"/>
      <c r="AS26" s="107"/>
      <c r="AT26" s="107"/>
      <c r="AU26" s="107"/>
      <c r="AV26" s="107"/>
      <c r="AW26" s="107"/>
    </row>
    <row r="27" spans="1:49" s="111" customFormat="1" ht="19.95" hidden="1" customHeight="1" x14ac:dyDescent="0.3">
      <c r="A27" s="113">
        <v>0</v>
      </c>
      <c r="B27" s="113">
        <v>4600011605</v>
      </c>
      <c r="C27" s="101" t="s">
        <v>421</v>
      </c>
      <c r="D27" s="112" t="str">
        <f t="shared" si="0"/>
        <v/>
      </c>
      <c r="E27" s="102"/>
      <c r="F27" s="103"/>
      <c r="G27" s="103"/>
      <c r="H27" s="100"/>
      <c r="I27" s="103" t="s">
        <v>1128</v>
      </c>
      <c r="J27" s="103"/>
      <c r="K27" s="103"/>
      <c r="L27" s="103"/>
      <c r="M27" s="103"/>
      <c r="N27" s="106"/>
      <c r="O27" s="104">
        <v>0</v>
      </c>
      <c r="P27" s="104">
        <v>100</v>
      </c>
      <c r="Q27" s="104" t="s">
        <v>219</v>
      </c>
      <c r="R27" s="105" t="e">
        <f t="shared" si="1"/>
        <v>#DIV/0!</v>
      </c>
      <c r="S27" s="124">
        <v>0</v>
      </c>
      <c r="T27" s="124">
        <v>100</v>
      </c>
      <c r="U27" s="124">
        <v>0</v>
      </c>
      <c r="V27" s="108"/>
      <c r="W27" s="107"/>
      <c r="X27" s="107"/>
      <c r="Y27" s="107"/>
      <c r="Z27" s="107"/>
      <c r="AA27" s="107"/>
      <c r="AB27" s="108"/>
      <c r="AC27" s="108"/>
      <c r="AD27" s="107"/>
      <c r="AE27" s="107"/>
      <c r="AF27" s="107"/>
      <c r="AG27" s="107"/>
      <c r="AH27" s="107"/>
      <c r="AI27" s="108"/>
      <c r="AJ27" s="108"/>
      <c r="AK27" s="107"/>
      <c r="AL27" s="107"/>
      <c r="AM27" s="107"/>
      <c r="AN27" s="107"/>
      <c r="AO27" s="107"/>
      <c r="AP27" s="107"/>
      <c r="AQ27" s="108"/>
      <c r="AR27" s="107"/>
      <c r="AS27" s="107"/>
      <c r="AT27" s="107"/>
      <c r="AU27" s="107"/>
      <c r="AV27" s="107"/>
      <c r="AW27" s="107"/>
    </row>
    <row r="28" spans="1:49" s="111" customFormat="1" ht="19.95" hidden="1" customHeight="1" x14ac:dyDescent="0.3">
      <c r="A28" s="113">
        <v>0</v>
      </c>
      <c r="B28" s="113">
        <v>4600011605</v>
      </c>
      <c r="C28" s="101" t="s">
        <v>422</v>
      </c>
      <c r="D28" s="112" t="str">
        <f t="shared" si="0"/>
        <v/>
      </c>
      <c r="E28" s="102"/>
      <c r="F28" s="103"/>
      <c r="G28" s="103"/>
      <c r="H28" s="100"/>
      <c r="I28" s="103" t="s">
        <v>1129</v>
      </c>
      <c r="J28" s="103"/>
      <c r="K28" s="103"/>
      <c r="L28" s="103"/>
      <c r="M28" s="103"/>
      <c r="N28" s="106"/>
      <c r="O28" s="104">
        <v>0</v>
      </c>
      <c r="P28" s="104">
        <v>100</v>
      </c>
      <c r="Q28" s="104" t="s">
        <v>219</v>
      </c>
      <c r="R28" s="105" t="e">
        <f t="shared" si="1"/>
        <v>#DIV/0!</v>
      </c>
      <c r="S28" s="124">
        <v>0</v>
      </c>
      <c r="T28" s="124">
        <v>100</v>
      </c>
      <c r="U28" s="124">
        <v>0</v>
      </c>
      <c r="V28" s="108"/>
      <c r="W28" s="107"/>
      <c r="X28" s="107"/>
      <c r="Y28" s="107"/>
      <c r="Z28" s="107"/>
      <c r="AA28" s="107"/>
      <c r="AB28" s="108"/>
      <c r="AC28" s="108"/>
      <c r="AD28" s="107"/>
      <c r="AE28" s="107"/>
      <c r="AF28" s="107"/>
      <c r="AG28" s="107"/>
      <c r="AH28" s="107"/>
      <c r="AI28" s="108"/>
      <c r="AJ28" s="108"/>
      <c r="AK28" s="107"/>
      <c r="AL28" s="107"/>
      <c r="AM28" s="107"/>
      <c r="AN28" s="107"/>
      <c r="AO28" s="107"/>
      <c r="AP28" s="107"/>
      <c r="AQ28" s="108"/>
      <c r="AR28" s="107"/>
      <c r="AS28" s="107"/>
      <c r="AT28" s="107"/>
      <c r="AU28" s="107"/>
      <c r="AV28" s="107"/>
      <c r="AW28" s="107"/>
    </row>
    <row r="29" spans="1:49" s="111" customFormat="1" ht="19.95" hidden="1" customHeight="1" x14ac:dyDescent="0.3">
      <c r="A29" s="113">
        <v>0</v>
      </c>
      <c r="B29" s="113">
        <v>4600011605</v>
      </c>
      <c r="C29" s="101" t="s">
        <v>423</v>
      </c>
      <c r="D29" s="112" t="str">
        <f t="shared" si="0"/>
        <v/>
      </c>
      <c r="E29" s="102"/>
      <c r="F29" s="103"/>
      <c r="G29" s="103"/>
      <c r="H29" s="100"/>
      <c r="I29" s="103" t="s">
        <v>1130</v>
      </c>
      <c r="J29" s="103"/>
      <c r="K29" s="103"/>
      <c r="L29" s="103"/>
      <c r="M29" s="103"/>
      <c r="N29" s="106"/>
      <c r="O29" s="104">
        <v>0</v>
      </c>
      <c r="P29" s="104">
        <v>100</v>
      </c>
      <c r="Q29" s="104" t="s">
        <v>219</v>
      </c>
      <c r="R29" s="105" t="e">
        <f t="shared" si="1"/>
        <v>#DIV/0!</v>
      </c>
      <c r="S29" s="124">
        <v>0</v>
      </c>
      <c r="T29" s="124">
        <v>100</v>
      </c>
      <c r="U29" s="124">
        <v>0</v>
      </c>
      <c r="V29" s="108"/>
      <c r="W29" s="107"/>
      <c r="X29" s="107"/>
      <c r="Y29" s="107"/>
      <c r="Z29" s="107"/>
      <c r="AA29" s="107"/>
      <c r="AB29" s="108"/>
      <c r="AC29" s="108"/>
      <c r="AD29" s="107"/>
      <c r="AE29" s="107"/>
      <c r="AF29" s="107"/>
      <c r="AG29" s="107"/>
      <c r="AH29" s="107"/>
      <c r="AI29" s="108"/>
      <c r="AJ29" s="108"/>
      <c r="AK29" s="107"/>
      <c r="AL29" s="107"/>
      <c r="AM29" s="107"/>
      <c r="AN29" s="107"/>
      <c r="AO29" s="107"/>
      <c r="AP29" s="107"/>
      <c r="AQ29" s="108"/>
      <c r="AR29" s="107"/>
      <c r="AS29" s="107"/>
      <c r="AT29" s="107"/>
      <c r="AU29" s="107"/>
      <c r="AV29" s="107"/>
      <c r="AW29" s="107"/>
    </row>
    <row r="30" spans="1:49" s="111" customFormat="1" ht="19.95" hidden="1" customHeight="1" x14ac:dyDescent="0.3">
      <c r="A30" s="113">
        <v>0</v>
      </c>
      <c r="B30" s="113">
        <v>4600011605</v>
      </c>
      <c r="C30" s="101" t="s">
        <v>582</v>
      </c>
      <c r="D30" s="112" t="str">
        <f t="shared" si="0"/>
        <v/>
      </c>
      <c r="E30" s="102"/>
      <c r="F30" s="103"/>
      <c r="G30" s="103"/>
      <c r="H30" s="100"/>
      <c r="I30" s="103" t="s">
        <v>1131</v>
      </c>
      <c r="J30" s="103"/>
      <c r="K30" s="103"/>
      <c r="L30" s="103"/>
      <c r="M30" s="103"/>
      <c r="N30" s="106"/>
      <c r="O30" s="104">
        <v>0</v>
      </c>
      <c r="P30" s="104">
        <v>0</v>
      </c>
      <c r="Q30" s="104"/>
      <c r="R30" s="105" t="e">
        <f t="shared" si="1"/>
        <v>#DIV/0!</v>
      </c>
      <c r="S30" s="124">
        <v>0</v>
      </c>
      <c r="T30" s="124">
        <v>0</v>
      </c>
      <c r="U30" s="124">
        <v>0</v>
      </c>
      <c r="V30" s="108"/>
      <c r="W30" s="107"/>
      <c r="X30" s="107"/>
      <c r="Y30" s="107"/>
      <c r="Z30" s="107"/>
      <c r="AA30" s="107"/>
      <c r="AB30" s="108"/>
      <c r="AC30" s="108"/>
      <c r="AD30" s="107"/>
      <c r="AE30" s="107"/>
      <c r="AF30" s="107"/>
      <c r="AG30" s="107"/>
      <c r="AH30" s="107"/>
      <c r="AI30" s="108"/>
      <c r="AJ30" s="108"/>
      <c r="AK30" s="107"/>
      <c r="AL30" s="107"/>
      <c r="AM30" s="107"/>
      <c r="AN30" s="107"/>
      <c r="AO30" s="107"/>
      <c r="AP30" s="107"/>
      <c r="AQ30" s="108"/>
      <c r="AR30" s="107"/>
      <c r="AS30" s="107"/>
      <c r="AT30" s="107"/>
      <c r="AU30" s="107"/>
      <c r="AV30" s="107"/>
      <c r="AW30" s="107"/>
    </row>
    <row r="31" spans="1:49" s="111" customFormat="1" ht="19.95" hidden="1" customHeight="1" x14ac:dyDescent="0.3">
      <c r="A31" s="113">
        <v>0</v>
      </c>
      <c r="B31" s="113">
        <v>4600011605</v>
      </c>
      <c r="C31" s="101" t="s">
        <v>583</v>
      </c>
      <c r="D31" s="112" t="str">
        <f t="shared" si="0"/>
        <v>Estrutura provisória - Base 04 - Forma - Caldeira E</v>
      </c>
      <c r="E31" s="102" t="s">
        <v>453</v>
      </c>
      <c r="F31" s="103" t="s">
        <v>452</v>
      </c>
      <c r="G31" s="103" t="s">
        <v>455</v>
      </c>
      <c r="H31" s="100"/>
      <c r="I31" s="103" t="s">
        <v>1132</v>
      </c>
      <c r="J31" s="103"/>
      <c r="K31" s="103"/>
      <c r="L31" s="103"/>
      <c r="M31" s="103"/>
      <c r="N31" s="106"/>
      <c r="O31" s="104">
        <v>0</v>
      </c>
      <c r="P31" s="104">
        <v>95</v>
      </c>
      <c r="Q31" s="104"/>
      <c r="R31" s="105" t="e">
        <f t="shared" si="1"/>
        <v>#DIV/0!</v>
      </c>
      <c r="S31" s="124">
        <v>0</v>
      </c>
      <c r="T31" s="124">
        <v>95</v>
      </c>
      <c r="U31" s="124">
        <v>0</v>
      </c>
      <c r="V31" s="108"/>
      <c r="W31" s="107"/>
      <c r="X31" s="107"/>
      <c r="Y31" s="107"/>
      <c r="Z31" s="107"/>
      <c r="AA31" s="107"/>
      <c r="AB31" s="108"/>
      <c r="AC31" s="108"/>
      <c r="AD31" s="107"/>
      <c r="AE31" s="107"/>
      <c r="AF31" s="107"/>
      <c r="AG31" s="107"/>
      <c r="AH31" s="107"/>
      <c r="AI31" s="108"/>
      <c r="AJ31" s="108"/>
      <c r="AK31" s="107"/>
      <c r="AL31" s="107"/>
      <c r="AM31" s="107"/>
      <c r="AN31" s="107"/>
      <c r="AO31" s="107"/>
      <c r="AP31" s="107"/>
      <c r="AQ31" s="108"/>
      <c r="AR31" s="107"/>
      <c r="AS31" s="107"/>
      <c r="AT31" s="107"/>
      <c r="AU31" s="107"/>
      <c r="AV31" s="107"/>
      <c r="AW31" s="107"/>
    </row>
    <row r="32" spans="1:49" s="111" customFormat="1" ht="42" hidden="1" customHeight="1" x14ac:dyDescent="0.3">
      <c r="A32" s="113">
        <v>0</v>
      </c>
      <c r="B32" s="113">
        <v>4600011605</v>
      </c>
      <c r="C32" s="101" t="s">
        <v>584</v>
      </c>
      <c r="D32" s="120" t="str">
        <f t="shared" si="0"/>
        <v>(EP) Estrutura Provisória - Base 01 - Posicionamento de chumbadores - Caldeira E</v>
      </c>
      <c r="E32" s="117" t="s">
        <v>494</v>
      </c>
      <c r="F32" s="103" t="s">
        <v>452</v>
      </c>
      <c r="G32" s="103" t="s">
        <v>455</v>
      </c>
      <c r="H32" s="100" t="s">
        <v>478</v>
      </c>
      <c r="I32" s="103" t="s">
        <v>1133</v>
      </c>
      <c r="J32" s="103"/>
      <c r="K32" s="103" t="s">
        <v>497</v>
      </c>
      <c r="L32" s="103" t="s">
        <v>450</v>
      </c>
      <c r="M32" s="103"/>
      <c r="N32" s="106"/>
      <c r="O32" s="104">
        <v>0</v>
      </c>
      <c r="P32" s="127">
        <v>100</v>
      </c>
      <c r="Q32" s="104" t="s">
        <v>499</v>
      </c>
      <c r="R32" s="105" t="e">
        <f t="shared" si="1"/>
        <v>#DIV/0!</v>
      </c>
      <c r="S32" s="124">
        <v>0</v>
      </c>
      <c r="T32" s="124">
        <v>100</v>
      </c>
      <c r="U32" s="124">
        <v>0</v>
      </c>
      <c r="V32" s="108"/>
      <c r="W32" s="107"/>
      <c r="X32" s="107"/>
      <c r="Y32" s="107"/>
      <c r="Z32" s="107"/>
      <c r="AA32" s="107"/>
      <c r="AB32" s="108"/>
      <c r="AC32" s="108"/>
      <c r="AD32" s="107"/>
      <c r="AE32" s="107"/>
      <c r="AF32" s="107"/>
      <c r="AG32" s="107"/>
      <c r="AH32" s="107"/>
      <c r="AI32" s="108"/>
      <c r="AJ32" s="108"/>
      <c r="AK32" s="107"/>
      <c r="AL32" s="107"/>
      <c r="AM32" s="107"/>
      <c r="AN32" s="107"/>
      <c r="AO32" s="107"/>
      <c r="AP32" s="108"/>
      <c r="AQ32" s="108"/>
      <c r="AR32" s="107"/>
      <c r="AS32" s="107"/>
      <c r="AT32" s="107"/>
      <c r="AU32" s="107"/>
      <c r="AV32" s="107"/>
      <c r="AW32" s="107"/>
    </row>
    <row r="33" spans="1:49" s="111" customFormat="1" ht="19.95" hidden="1" customHeight="1" x14ac:dyDescent="0.3">
      <c r="A33" s="113">
        <v>0</v>
      </c>
      <c r="B33" s="113">
        <v>4600011605</v>
      </c>
      <c r="C33" s="101" t="s">
        <v>585</v>
      </c>
      <c r="D33" s="112" t="str">
        <f t="shared" si="0"/>
        <v>Estrutura provisória - Base 02 - Posicionamento de chumbadores - Caldeira E</v>
      </c>
      <c r="E33" s="102" t="s">
        <v>453</v>
      </c>
      <c r="F33" s="103" t="s">
        <v>452</v>
      </c>
      <c r="G33" s="103" t="s">
        <v>455</v>
      </c>
      <c r="H33" s="100"/>
      <c r="I33" s="103" t="s">
        <v>1134</v>
      </c>
      <c r="J33" s="103"/>
      <c r="K33" s="103"/>
      <c r="L33" s="103" t="s">
        <v>450</v>
      </c>
      <c r="M33" s="103"/>
      <c r="N33" s="106"/>
      <c r="O33" s="104">
        <v>0</v>
      </c>
      <c r="P33" s="104">
        <v>100</v>
      </c>
      <c r="Q33" s="104" t="s">
        <v>499</v>
      </c>
      <c r="R33" s="105" t="e">
        <f t="shared" si="1"/>
        <v>#DIV/0!</v>
      </c>
      <c r="S33" s="124">
        <v>0</v>
      </c>
      <c r="T33" s="124">
        <v>100</v>
      </c>
      <c r="U33" s="124">
        <v>0</v>
      </c>
      <c r="V33" s="132"/>
      <c r="W33" s="129">
        <v>1</v>
      </c>
      <c r="X33" s="107"/>
      <c r="Y33" s="107"/>
      <c r="Z33" s="107"/>
      <c r="AA33" s="107"/>
      <c r="AB33" s="108"/>
      <c r="AC33" s="108"/>
      <c r="AD33" s="107">
        <v>4600011662</v>
      </c>
      <c r="AE33" s="107"/>
      <c r="AF33" s="129">
        <v>1</v>
      </c>
      <c r="AG33" s="107"/>
      <c r="AH33" s="107"/>
      <c r="AI33" s="108"/>
      <c r="AJ33" s="108"/>
      <c r="AK33" s="107"/>
      <c r="AL33" s="107"/>
      <c r="AM33" s="107"/>
      <c r="AN33" s="107"/>
      <c r="AO33" s="107"/>
      <c r="AP33" s="107"/>
      <c r="AQ33" s="108"/>
      <c r="AR33" s="107"/>
      <c r="AS33" s="107"/>
      <c r="AT33" s="107"/>
      <c r="AU33" s="107"/>
      <c r="AV33" s="107"/>
      <c r="AW33" s="107"/>
    </row>
    <row r="34" spans="1:49" s="111" customFormat="1" ht="19.95" hidden="1" customHeight="1" x14ac:dyDescent="0.3">
      <c r="A34" s="113">
        <v>0</v>
      </c>
      <c r="B34" s="113">
        <v>4600011605</v>
      </c>
      <c r="C34" s="101" t="s">
        <v>586</v>
      </c>
      <c r="D34" s="112" t="str">
        <f t="shared" si="0"/>
        <v>Estrutura provisória - Base 03 - Posicionamento de chumbadores - Caldeira E</v>
      </c>
      <c r="E34" s="102" t="s">
        <v>453</v>
      </c>
      <c r="F34" s="103" t="s">
        <v>452</v>
      </c>
      <c r="G34" s="103" t="s">
        <v>455</v>
      </c>
      <c r="H34" s="100"/>
      <c r="I34" s="103" t="s">
        <v>1135</v>
      </c>
      <c r="J34" s="103"/>
      <c r="K34" s="103"/>
      <c r="L34" s="103" t="s">
        <v>450</v>
      </c>
      <c r="M34" s="103"/>
      <c r="N34" s="106"/>
      <c r="O34" s="104">
        <v>0</v>
      </c>
      <c r="P34" s="104">
        <v>100</v>
      </c>
      <c r="Q34" s="104" t="s">
        <v>499</v>
      </c>
      <c r="R34" s="105" t="e">
        <f t="shared" si="1"/>
        <v>#DIV/0!</v>
      </c>
      <c r="S34" s="124">
        <v>0</v>
      </c>
      <c r="T34" s="124">
        <v>100</v>
      </c>
      <c r="U34" s="124">
        <v>0</v>
      </c>
      <c r="V34" s="132"/>
      <c r="W34" s="129">
        <v>1</v>
      </c>
      <c r="X34" s="107"/>
      <c r="Y34" s="107"/>
      <c r="Z34" s="107"/>
      <c r="AA34" s="107"/>
      <c r="AB34" s="108"/>
      <c r="AC34" s="108"/>
      <c r="AD34" s="107">
        <v>4600011662</v>
      </c>
      <c r="AE34" s="107"/>
      <c r="AF34" s="129">
        <v>1</v>
      </c>
      <c r="AG34" s="107"/>
      <c r="AH34" s="107"/>
      <c r="AI34" s="108"/>
      <c r="AJ34" s="108"/>
      <c r="AK34" s="107"/>
      <c r="AL34" s="107"/>
      <c r="AM34" s="107"/>
      <c r="AN34" s="107"/>
      <c r="AO34" s="107"/>
      <c r="AP34" s="107"/>
      <c r="AQ34" s="108"/>
      <c r="AR34" s="107"/>
      <c r="AS34" s="107"/>
      <c r="AT34" s="107"/>
      <c r="AU34" s="107"/>
      <c r="AV34" s="107"/>
      <c r="AW34" s="107"/>
    </row>
    <row r="35" spans="1:49" s="111" customFormat="1" ht="19.95" hidden="1" customHeight="1" x14ac:dyDescent="0.3">
      <c r="A35" s="113">
        <v>0</v>
      </c>
      <c r="B35" s="113">
        <v>4600011605</v>
      </c>
      <c r="C35" s="101" t="s">
        <v>587</v>
      </c>
      <c r="D35" s="112" t="str">
        <f t="shared" si="0"/>
        <v>Estrutura provisória - Base 04 - Posicionamento de chumbadores - Caldeira E</v>
      </c>
      <c r="E35" s="102" t="s">
        <v>453</v>
      </c>
      <c r="F35" s="103" t="s">
        <v>452</v>
      </c>
      <c r="G35" s="103" t="s">
        <v>455</v>
      </c>
      <c r="H35" s="100"/>
      <c r="I35" s="103" t="s">
        <v>1136</v>
      </c>
      <c r="J35" s="103"/>
      <c r="K35" s="103"/>
      <c r="L35" s="103" t="s">
        <v>450</v>
      </c>
      <c r="M35" s="103"/>
      <c r="N35" s="106"/>
      <c r="O35" s="104">
        <v>0</v>
      </c>
      <c r="P35" s="104">
        <v>100</v>
      </c>
      <c r="Q35" s="104" t="s">
        <v>499</v>
      </c>
      <c r="R35" s="105" t="e">
        <f t="shared" si="1"/>
        <v>#DIV/0!</v>
      </c>
      <c r="S35" s="124">
        <v>0</v>
      </c>
      <c r="T35" s="124">
        <v>100</v>
      </c>
      <c r="U35" s="124">
        <v>0</v>
      </c>
      <c r="V35" s="132"/>
      <c r="W35" s="129">
        <v>1</v>
      </c>
      <c r="X35" s="107"/>
      <c r="Y35" s="107"/>
      <c r="Z35" s="107"/>
      <c r="AA35" s="107"/>
      <c r="AB35" s="108"/>
      <c r="AC35" s="108"/>
      <c r="AD35" s="107">
        <v>4600011662</v>
      </c>
      <c r="AE35" s="107"/>
      <c r="AF35" s="129">
        <v>1</v>
      </c>
      <c r="AG35" s="107"/>
      <c r="AH35" s="107"/>
      <c r="AI35" s="108"/>
      <c r="AJ35" s="108"/>
      <c r="AK35" s="107"/>
      <c r="AL35" s="107"/>
      <c r="AM35" s="107"/>
      <c r="AN35" s="107"/>
      <c r="AO35" s="107"/>
      <c r="AP35" s="107"/>
      <c r="AQ35" s="108"/>
      <c r="AR35" s="107"/>
      <c r="AS35" s="107"/>
      <c r="AT35" s="107"/>
      <c r="AU35" s="107"/>
      <c r="AV35" s="107"/>
      <c r="AW35" s="107"/>
    </row>
    <row r="36" spans="1:49" s="111" customFormat="1" ht="19.95" hidden="1" customHeight="1" x14ac:dyDescent="0.3">
      <c r="A36" s="113">
        <v>0</v>
      </c>
      <c r="B36" s="113">
        <v>4600011605</v>
      </c>
      <c r="C36" s="101" t="s">
        <v>588</v>
      </c>
      <c r="D36" s="112" t="str">
        <f t="shared" si="0"/>
        <v>Estrutura provisória - Base 01 - Concretagem - Caldeira E</v>
      </c>
      <c r="E36" s="102" t="s">
        <v>453</v>
      </c>
      <c r="F36" s="103" t="s">
        <v>452</v>
      </c>
      <c r="G36" s="103" t="s">
        <v>455</v>
      </c>
      <c r="H36" s="100"/>
      <c r="I36" s="103" t="s">
        <v>1137</v>
      </c>
      <c r="J36" s="103"/>
      <c r="K36" s="103"/>
      <c r="L36" s="103" t="s">
        <v>450</v>
      </c>
      <c r="M36" s="103"/>
      <c r="N36" s="106"/>
      <c r="O36" s="104">
        <v>0</v>
      </c>
      <c r="P36" s="104">
        <v>100</v>
      </c>
      <c r="Q36" s="104" t="s">
        <v>499</v>
      </c>
      <c r="R36" s="105" t="e">
        <f t="shared" si="1"/>
        <v>#DIV/0!</v>
      </c>
      <c r="S36" s="124">
        <v>0</v>
      </c>
      <c r="T36" s="124">
        <v>100</v>
      </c>
      <c r="U36" s="124">
        <v>0</v>
      </c>
      <c r="V36" s="132"/>
      <c r="W36" s="129">
        <v>1</v>
      </c>
      <c r="X36" s="107"/>
      <c r="Y36" s="107"/>
      <c r="Z36" s="107"/>
      <c r="AA36" s="107"/>
      <c r="AB36" s="108"/>
      <c r="AC36" s="108"/>
      <c r="AD36" s="107">
        <v>4600011662</v>
      </c>
      <c r="AE36" s="107"/>
      <c r="AF36" s="129">
        <v>1</v>
      </c>
      <c r="AG36" s="107"/>
      <c r="AH36" s="107"/>
      <c r="AI36" s="108"/>
      <c r="AJ36" s="108"/>
      <c r="AK36" s="107"/>
      <c r="AL36" s="107"/>
      <c r="AM36" s="107"/>
      <c r="AN36" s="107"/>
      <c r="AO36" s="107"/>
      <c r="AP36" s="107"/>
      <c r="AQ36" s="108"/>
      <c r="AR36" s="107"/>
      <c r="AS36" s="107"/>
      <c r="AT36" s="107"/>
      <c r="AU36" s="107"/>
      <c r="AV36" s="107"/>
      <c r="AW36" s="107"/>
    </row>
    <row r="37" spans="1:49" s="111" customFormat="1" ht="19.95" hidden="1" customHeight="1" x14ac:dyDescent="0.3">
      <c r="A37" s="113">
        <v>0</v>
      </c>
      <c r="B37" s="113">
        <v>4600011605</v>
      </c>
      <c r="C37" s="101" t="s">
        <v>589</v>
      </c>
      <c r="D37" s="112" t="str">
        <f t="shared" si="0"/>
        <v/>
      </c>
      <c r="E37" s="102"/>
      <c r="F37" s="103"/>
      <c r="G37" s="103"/>
      <c r="H37" s="100"/>
      <c r="I37" s="103" t="s">
        <v>1138</v>
      </c>
      <c r="J37" s="103"/>
      <c r="K37" s="103"/>
      <c r="L37" s="103"/>
      <c r="M37" s="103"/>
      <c r="N37" s="106"/>
      <c r="O37" s="104">
        <v>0</v>
      </c>
      <c r="P37" s="104">
        <v>100</v>
      </c>
      <c r="Q37" s="104" t="s">
        <v>499</v>
      </c>
      <c r="R37" s="105" t="e">
        <f t="shared" si="1"/>
        <v>#DIV/0!</v>
      </c>
      <c r="S37" s="124">
        <v>0</v>
      </c>
      <c r="T37" s="124">
        <v>100</v>
      </c>
      <c r="U37" s="124">
        <v>0</v>
      </c>
      <c r="V37" s="132"/>
      <c r="W37" s="129">
        <v>1</v>
      </c>
      <c r="X37" s="107"/>
      <c r="Y37" s="107"/>
      <c r="Z37" s="107"/>
      <c r="AA37" s="107"/>
      <c r="AB37" s="108"/>
      <c r="AC37" s="108"/>
      <c r="AD37" s="107">
        <v>4600011662</v>
      </c>
      <c r="AE37" s="107"/>
      <c r="AF37" s="129">
        <v>1</v>
      </c>
      <c r="AG37" s="107"/>
      <c r="AH37" s="107"/>
      <c r="AI37" s="108"/>
      <c r="AJ37" s="108"/>
      <c r="AK37" s="107"/>
      <c r="AL37" s="107"/>
      <c r="AM37" s="107"/>
      <c r="AN37" s="107"/>
      <c r="AO37" s="107"/>
      <c r="AP37" s="107"/>
      <c r="AQ37" s="108"/>
      <c r="AR37" s="107"/>
      <c r="AS37" s="107"/>
      <c r="AT37" s="107"/>
      <c r="AU37" s="107"/>
      <c r="AV37" s="107"/>
      <c r="AW37" s="107"/>
    </row>
    <row r="38" spans="1:49" s="111" customFormat="1" ht="19.95" hidden="1" customHeight="1" x14ac:dyDescent="0.3">
      <c r="A38" s="113">
        <v>0</v>
      </c>
      <c r="B38" s="113">
        <v>4600011605</v>
      </c>
      <c r="C38" s="101" t="s">
        <v>590</v>
      </c>
      <c r="D38" s="112" t="str">
        <f t="shared" si="0"/>
        <v/>
      </c>
      <c r="E38" s="102"/>
      <c r="F38" s="103"/>
      <c r="G38" s="103"/>
      <c r="H38" s="100"/>
      <c r="I38" s="103" t="s">
        <v>1139</v>
      </c>
      <c r="J38" s="103"/>
      <c r="K38" s="103"/>
      <c r="L38" s="103"/>
      <c r="M38" s="103"/>
      <c r="N38" s="106"/>
      <c r="O38" s="104">
        <v>0</v>
      </c>
      <c r="P38" s="104">
        <v>100</v>
      </c>
      <c r="Q38" s="104" t="s">
        <v>499</v>
      </c>
      <c r="R38" s="105" t="e">
        <f t="shared" si="1"/>
        <v>#DIV/0!</v>
      </c>
      <c r="S38" s="124">
        <v>0</v>
      </c>
      <c r="T38" s="124">
        <v>100</v>
      </c>
      <c r="U38" s="124">
        <v>0</v>
      </c>
      <c r="V38" s="132"/>
      <c r="W38" s="129">
        <v>1</v>
      </c>
      <c r="X38" s="107"/>
      <c r="Y38" s="107"/>
      <c r="Z38" s="107"/>
      <c r="AA38" s="107"/>
      <c r="AB38" s="108"/>
      <c r="AC38" s="108"/>
      <c r="AD38" s="107">
        <v>4600011662</v>
      </c>
      <c r="AE38" s="107"/>
      <c r="AF38" s="129">
        <v>1</v>
      </c>
      <c r="AG38" s="107"/>
      <c r="AH38" s="107"/>
      <c r="AI38" s="108"/>
      <c r="AJ38" s="108"/>
      <c r="AK38" s="107"/>
      <c r="AL38" s="107"/>
      <c r="AM38" s="107"/>
      <c r="AN38" s="107"/>
      <c r="AO38" s="107"/>
      <c r="AP38" s="107"/>
      <c r="AQ38" s="108"/>
      <c r="AR38" s="107"/>
      <c r="AS38" s="107"/>
      <c r="AT38" s="107"/>
      <c r="AU38" s="107"/>
      <c r="AV38" s="107"/>
      <c r="AW38" s="107"/>
    </row>
    <row r="39" spans="1:49" s="111" customFormat="1" ht="19.95" hidden="1" customHeight="1" x14ac:dyDescent="0.3">
      <c r="A39" s="113">
        <v>27</v>
      </c>
      <c r="B39" s="113">
        <v>4600011605</v>
      </c>
      <c r="C39" s="101" t="s">
        <v>591</v>
      </c>
      <c r="D39" s="112" t="str">
        <f t="shared" si="0"/>
        <v>(EP) Estrutura Provisória - Base 04 - Concretagem - Caldeira E</v>
      </c>
      <c r="E39" s="102" t="s">
        <v>494</v>
      </c>
      <c r="F39" s="103" t="s">
        <v>485</v>
      </c>
      <c r="G39" s="103" t="s">
        <v>455</v>
      </c>
      <c r="H39" s="100">
        <v>14</v>
      </c>
      <c r="I39" s="103" t="s">
        <v>1140</v>
      </c>
      <c r="J39" s="103"/>
      <c r="K39" s="103" t="s">
        <v>497</v>
      </c>
      <c r="L39" s="103" t="s">
        <v>484</v>
      </c>
      <c r="M39" s="103"/>
      <c r="N39" s="106"/>
      <c r="O39" s="104">
        <v>4284.71</v>
      </c>
      <c r="P39" s="104">
        <v>4284</v>
      </c>
      <c r="Q39" s="104" t="s">
        <v>499</v>
      </c>
      <c r="R39" s="105">
        <f t="shared" si="1"/>
        <v>0.99983429450301187</v>
      </c>
      <c r="S39" s="124">
        <v>2654.11</v>
      </c>
      <c r="T39" s="124">
        <v>2654.11</v>
      </c>
      <c r="U39" s="124">
        <v>0</v>
      </c>
      <c r="V39" s="108"/>
      <c r="W39" s="107"/>
      <c r="X39" s="107"/>
      <c r="Y39" s="107"/>
      <c r="Z39" s="107"/>
      <c r="AA39" s="107"/>
      <c r="AB39" s="108"/>
      <c r="AC39" s="108"/>
      <c r="AD39" s="107"/>
      <c r="AE39" s="107"/>
      <c r="AF39" s="107"/>
      <c r="AG39" s="107"/>
      <c r="AH39" s="107"/>
      <c r="AI39" s="108"/>
      <c r="AJ39" s="108"/>
      <c r="AK39" s="107"/>
      <c r="AL39" s="107"/>
      <c r="AM39" s="107"/>
      <c r="AN39" s="107"/>
      <c r="AO39" s="107"/>
      <c r="AP39" s="107"/>
      <c r="AQ39" s="108"/>
      <c r="AR39" s="107"/>
      <c r="AS39" s="107"/>
      <c r="AT39" s="107"/>
      <c r="AU39" s="107"/>
      <c r="AV39" s="107"/>
      <c r="AW39" s="107"/>
    </row>
    <row r="40" spans="1:49" s="111" customFormat="1" ht="19.95" hidden="1" customHeight="1" x14ac:dyDescent="0.3">
      <c r="A40" s="113">
        <v>0</v>
      </c>
      <c r="B40" s="113">
        <v>4600011605</v>
      </c>
      <c r="C40" s="101" t="s">
        <v>592</v>
      </c>
      <c r="D40" s="112" t="str">
        <f t="shared" si="0"/>
        <v/>
      </c>
      <c r="E40" s="102"/>
      <c r="F40" s="103"/>
      <c r="G40" s="103"/>
      <c r="H40" s="100"/>
      <c r="I40" s="103" t="s">
        <v>1141</v>
      </c>
      <c r="J40" s="103"/>
      <c r="K40" s="103"/>
      <c r="L40" s="103"/>
      <c r="M40" s="103"/>
      <c r="N40" s="106"/>
      <c r="O40" s="104">
        <v>0</v>
      </c>
      <c r="P40" s="104">
        <v>72</v>
      </c>
      <c r="Q40" s="104" t="s">
        <v>499</v>
      </c>
      <c r="R40" s="105" t="e">
        <f t="shared" si="1"/>
        <v>#DIV/0!</v>
      </c>
      <c r="S40" s="124">
        <v>0</v>
      </c>
      <c r="T40" s="124">
        <v>72</v>
      </c>
      <c r="U40" s="124">
        <v>0</v>
      </c>
      <c r="V40" s="108"/>
      <c r="W40" s="107"/>
      <c r="X40" s="107"/>
      <c r="Y40" s="107"/>
      <c r="Z40" s="107"/>
      <c r="AA40" s="107"/>
      <c r="AB40" s="108"/>
      <c r="AC40" s="108"/>
      <c r="AD40" s="107"/>
      <c r="AE40" s="107"/>
      <c r="AF40" s="107"/>
      <c r="AG40" s="107"/>
      <c r="AH40" s="107"/>
      <c r="AI40" s="108"/>
      <c r="AJ40" s="108"/>
      <c r="AK40" s="107"/>
      <c r="AL40" s="107"/>
      <c r="AM40" s="107"/>
      <c r="AN40" s="107"/>
      <c r="AO40" s="107"/>
      <c r="AP40" s="107"/>
      <c r="AQ40" s="108"/>
      <c r="AR40" s="107"/>
      <c r="AS40" s="107"/>
      <c r="AT40" s="107"/>
      <c r="AU40" s="107"/>
      <c r="AV40" s="107"/>
      <c r="AW40" s="107"/>
    </row>
    <row r="41" spans="1:49" s="111" customFormat="1" ht="19.95" hidden="1" customHeight="1" x14ac:dyDescent="0.3">
      <c r="A41" s="113">
        <v>0</v>
      </c>
      <c r="B41" s="113">
        <v>4600011605</v>
      </c>
      <c r="C41" s="101" t="s">
        <v>593</v>
      </c>
      <c r="D41" s="112" t="str">
        <f t="shared" si="0"/>
        <v/>
      </c>
      <c r="E41" s="102"/>
      <c r="F41" s="103"/>
      <c r="G41" s="103"/>
      <c r="H41" s="100"/>
      <c r="I41" s="103" t="s">
        <v>1142</v>
      </c>
      <c r="J41" s="103"/>
      <c r="K41" s="103"/>
      <c r="L41" s="103"/>
      <c r="M41" s="103"/>
      <c r="N41" s="106"/>
      <c r="O41" s="104">
        <v>0</v>
      </c>
      <c r="P41" s="104">
        <v>50</v>
      </c>
      <c r="Q41" s="104" t="s">
        <v>499</v>
      </c>
      <c r="R41" s="105" t="e">
        <f t="shared" si="1"/>
        <v>#DIV/0!</v>
      </c>
      <c r="S41" s="124">
        <v>0</v>
      </c>
      <c r="T41" s="124">
        <v>50</v>
      </c>
      <c r="U41" s="124">
        <v>0</v>
      </c>
      <c r="V41" s="108"/>
      <c r="W41" s="107"/>
      <c r="X41" s="107"/>
      <c r="Y41" s="107"/>
      <c r="Z41" s="107"/>
      <c r="AA41" s="107"/>
      <c r="AB41" s="108"/>
      <c r="AC41" s="108"/>
      <c r="AD41" s="107"/>
      <c r="AE41" s="107"/>
      <c r="AF41" s="107"/>
      <c r="AG41" s="107"/>
      <c r="AH41" s="107"/>
      <c r="AI41" s="108"/>
      <c r="AJ41" s="108"/>
      <c r="AK41" s="107"/>
      <c r="AL41" s="107"/>
      <c r="AM41" s="107"/>
      <c r="AN41" s="107"/>
      <c r="AO41" s="107"/>
      <c r="AP41" s="107"/>
      <c r="AQ41" s="108"/>
      <c r="AR41" s="107"/>
      <c r="AS41" s="107"/>
      <c r="AT41" s="107"/>
      <c r="AU41" s="107"/>
      <c r="AV41" s="107"/>
      <c r="AW41" s="107"/>
    </row>
    <row r="42" spans="1:49" s="111" customFormat="1" ht="19.95" hidden="1" customHeight="1" x14ac:dyDescent="0.3">
      <c r="A42" s="113">
        <v>0</v>
      </c>
      <c r="B42" s="113">
        <v>4600011605</v>
      </c>
      <c r="C42" s="101" t="s">
        <v>594</v>
      </c>
      <c r="D42" s="112" t="str">
        <f t="shared" si="0"/>
        <v/>
      </c>
      <c r="E42" s="102"/>
      <c r="F42" s="103"/>
      <c r="G42" s="103"/>
      <c r="H42" s="100"/>
      <c r="I42" s="103" t="s">
        <v>1143</v>
      </c>
      <c r="J42" s="103"/>
      <c r="K42" s="103"/>
      <c r="L42" s="103"/>
      <c r="M42" s="103"/>
      <c r="N42" s="106"/>
      <c r="O42" s="104">
        <v>0</v>
      </c>
      <c r="P42" s="104">
        <v>59</v>
      </c>
      <c r="Q42" s="104" t="s">
        <v>499</v>
      </c>
      <c r="R42" s="105" t="e">
        <f t="shared" si="1"/>
        <v>#DIV/0!</v>
      </c>
      <c r="S42" s="124">
        <v>0</v>
      </c>
      <c r="T42" s="124">
        <v>59</v>
      </c>
      <c r="U42" s="124">
        <v>0</v>
      </c>
      <c r="V42" s="108"/>
      <c r="W42" s="107"/>
      <c r="X42" s="107"/>
      <c r="Y42" s="107"/>
      <c r="Z42" s="107"/>
      <c r="AA42" s="107"/>
      <c r="AB42" s="108"/>
      <c r="AC42" s="108"/>
      <c r="AD42" s="107"/>
      <c r="AE42" s="107"/>
      <c r="AF42" s="107"/>
      <c r="AG42" s="107"/>
      <c r="AH42" s="107"/>
      <c r="AI42" s="108"/>
      <c r="AJ42" s="108"/>
      <c r="AK42" s="107"/>
      <c r="AL42" s="107"/>
      <c r="AM42" s="107"/>
      <c r="AN42" s="107"/>
      <c r="AO42" s="107"/>
      <c r="AP42" s="107"/>
      <c r="AQ42" s="108"/>
      <c r="AR42" s="107"/>
      <c r="AS42" s="107"/>
      <c r="AT42" s="107"/>
      <c r="AU42" s="107"/>
      <c r="AV42" s="107"/>
      <c r="AW42" s="107"/>
    </row>
    <row r="43" spans="1:49" s="111" customFormat="1" ht="19.95" hidden="1" customHeight="1" x14ac:dyDescent="0.3">
      <c r="A43" s="113">
        <v>0</v>
      </c>
      <c r="B43" s="113">
        <v>4600011605</v>
      </c>
      <c r="C43" s="101" t="s">
        <v>595</v>
      </c>
      <c r="D43" s="112" t="str">
        <f t="shared" si="0"/>
        <v/>
      </c>
      <c r="E43" s="102"/>
      <c r="F43" s="103"/>
      <c r="G43" s="103"/>
      <c r="H43" s="100"/>
      <c r="I43" s="103" t="s">
        <v>1144</v>
      </c>
      <c r="J43" s="103"/>
      <c r="K43" s="103"/>
      <c r="L43" s="103"/>
      <c r="M43" s="103"/>
      <c r="N43" s="106"/>
      <c r="O43" s="104">
        <v>0</v>
      </c>
      <c r="P43" s="104">
        <v>16</v>
      </c>
      <c r="Q43" s="104" t="s">
        <v>499</v>
      </c>
      <c r="R43" s="105" t="e">
        <f t="shared" si="1"/>
        <v>#DIV/0!</v>
      </c>
      <c r="S43" s="124">
        <v>0</v>
      </c>
      <c r="T43" s="124">
        <v>16</v>
      </c>
      <c r="U43" s="124">
        <v>0</v>
      </c>
      <c r="V43" s="108"/>
      <c r="W43" s="107"/>
      <c r="X43" s="107"/>
      <c r="Y43" s="107"/>
      <c r="Z43" s="107"/>
      <c r="AA43" s="107"/>
      <c r="AB43" s="108"/>
      <c r="AC43" s="108"/>
      <c r="AD43" s="107"/>
      <c r="AE43" s="107"/>
      <c r="AF43" s="107"/>
      <c r="AG43" s="107"/>
      <c r="AH43" s="107"/>
      <c r="AI43" s="108"/>
      <c r="AJ43" s="108"/>
      <c r="AK43" s="107"/>
      <c r="AL43" s="107"/>
      <c r="AM43" s="107"/>
      <c r="AN43" s="107"/>
      <c r="AO43" s="107"/>
      <c r="AP43" s="107"/>
      <c r="AQ43" s="108"/>
      <c r="AR43" s="107"/>
      <c r="AS43" s="107"/>
      <c r="AT43" s="107"/>
      <c r="AU43" s="107"/>
      <c r="AV43" s="107"/>
      <c r="AW43" s="107"/>
    </row>
    <row r="44" spans="1:49" s="111" customFormat="1" ht="19.95" hidden="1" customHeight="1" x14ac:dyDescent="0.3">
      <c r="A44" s="113">
        <v>0</v>
      </c>
      <c r="B44" s="113">
        <v>4600011605</v>
      </c>
      <c r="C44" s="101" t="s">
        <v>424</v>
      </c>
      <c r="D44" s="112" t="str">
        <f t="shared" si="0"/>
        <v/>
      </c>
      <c r="E44" s="102"/>
      <c r="F44" s="103"/>
      <c r="G44" s="103"/>
      <c r="H44" s="100"/>
      <c r="I44" s="103" t="s">
        <v>1145</v>
      </c>
      <c r="J44" s="103"/>
      <c r="K44" s="103"/>
      <c r="L44" s="103"/>
      <c r="M44" s="103"/>
      <c r="N44" s="106"/>
      <c r="O44" s="104">
        <v>0</v>
      </c>
      <c r="P44" s="104">
        <v>0</v>
      </c>
      <c r="Q44" s="104" t="s">
        <v>499</v>
      </c>
      <c r="R44" s="105" t="e">
        <f t="shared" si="1"/>
        <v>#DIV/0!</v>
      </c>
      <c r="S44" s="124">
        <v>0</v>
      </c>
      <c r="T44" s="124">
        <v>0</v>
      </c>
      <c r="U44" s="124">
        <v>0</v>
      </c>
      <c r="V44" s="108"/>
      <c r="W44" s="107"/>
      <c r="X44" s="107"/>
      <c r="Y44" s="107"/>
      <c r="Z44" s="107"/>
      <c r="AA44" s="107"/>
      <c r="AB44" s="108"/>
      <c r="AC44" s="108"/>
      <c r="AD44" s="107"/>
      <c r="AE44" s="107"/>
      <c r="AF44" s="107"/>
      <c r="AG44" s="107"/>
      <c r="AH44" s="107"/>
      <c r="AI44" s="108"/>
      <c r="AJ44" s="108"/>
      <c r="AK44" s="107"/>
      <c r="AL44" s="107"/>
      <c r="AM44" s="107"/>
      <c r="AN44" s="107"/>
      <c r="AO44" s="107"/>
      <c r="AP44" s="107"/>
      <c r="AQ44" s="108"/>
      <c r="AR44" s="107"/>
      <c r="AS44" s="107"/>
      <c r="AT44" s="107"/>
      <c r="AU44" s="107"/>
      <c r="AV44" s="107"/>
      <c r="AW44" s="107"/>
    </row>
    <row r="45" spans="1:49" s="111" customFormat="1" ht="19.95" hidden="1" customHeight="1" x14ac:dyDescent="0.3">
      <c r="A45" s="113">
        <v>28</v>
      </c>
      <c r="B45" s="113">
        <v>4600011605</v>
      </c>
      <c r="C45" s="101" t="s">
        <v>425</v>
      </c>
      <c r="D45" s="112" t="str">
        <f t="shared" si="0"/>
        <v>(EP) Estrutura Provisória - Base 01 - Escavação - Externa</v>
      </c>
      <c r="E45" s="102" t="s">
        <v>494</v>
      </c>
      <c r="F45" s="103" t="s">
        <v>485</v>
      </c>
      <c r="G45" s="103" t="s">
        <v>455</v>
      </c>
      <c r="H45" s="100" t="s">
        <v>478</v>
      </c>
      <c r="I45" s="103" t="s">
        <v>1146</v>
      </c>
      <c r="J45" s="103"/>
      <c r="K45" s="103" t="s">
        <v>497</v>
      </c>
      <c r="L45" s="103" t="s">
        <v>484</v>
      </c>
      <c r="M45" s="103"/>
      <c r="N45" s="106"/>
      <c r="O45" s="104">
        <v>1572.8</v>
      </c>
      <c r="P45" s="104">
        <v>1572.8</v>
      </c>
      <c r="Q45" s="104" t="s">
        <v>499</v>
      </c>
      <c r="R45" s="105">
        <f t="shared" si="1"/>
        <v>1</v>
      </c>
      <c r="S45" s="124">
        <v>566</v>
      </c>
      <c r="T45" s="124">
        <v>566</v>
      </c>
      <c r="U45" s="124">
        <v>0</v>
      </c>
      <c r="V45" s="108"/>
      <c r="W45" s="107"/>
      <c r="X45" s="107"/>
      <c r="Y45" s="107"/>
      <c r="Z45" s="107"/>
      <c r="AA45" s="107"/>
      <c r="AB45" s="108"/>
      <c r="AC45" s="108"/>
      <c r="AD45" s="107"/>
      <c r="AE45" s="107"/>
      <c r="AF45" s="107"/>
      <c r="AG45" s="107"/>
      <c r="AH45" s="107"/>
      <c r="AI45" s="108"/>
      <c r="AJ45" s="108"/>
      <c r="AK45" s="107"/>
      <c r="AL45" s="107"/>
      <c r="AM45" s="107"/>
      <c r="AN45" s="107"/>
      <c r="AO45" s="107"/>
      <c r="AP45" s="107"/>
      <c r="AQ45" s="108"/>
      <c r="AR45" s="107"/>
      <c r="AS45" s="107"/>
      <c r="AT45" s="107"/>
      <c r="AU45" s="107"/>
      <c r="AV45" s="107"/>
      <c r="AW45" s="107"/>
    </row>
    <row r="46" spans="1:49" s="111" customFormat="1" ht="19.95" hidden="1" customHeight="1" x14ac:dyDescent="0.3">
      <c r="A46" s="113">
        <v>0</v>
      </c>
      <c r="B46" s="113">
        <v>4600011605</v>
      </c>
      <c r="C46" s="101" t="s">
        <v>426</v>
      </c>
      <c r="D46" s="120" t="str">
        <f t="shared" si="0"/>
        <v>(SC) Suportes das Caldeiras - Base 02 - Escavação - Externa</v>
      </c>
      <c r="E46" s="117" t="s">
        <v>495</v>
      </c>
      <c r="F46" s="103" t="s">
        <v>452</v>
      </c>
      <c r="G46" s="103" t="s">
        <v>455</v>
      </c>
      <c r="H46" s="100" t="s">
        <v>478</v>
      </c>
      <c r="I46" s="103" t="s">
        <v>1147</v>
      </c>
      <c r="J46" s="103"/>
      <c r="K46" s="103" t="s">
        <v>497</v>
      </c>
      <c r="L46" s="103" t="s">
        <v>450</v>
      </c>
      <c r="M46" s="103"/>
      <c r="N46" s="106"/>
      <c r="O46" s="127">
        <v>0</v>
      </c>
      <c r="P46" s="104">
        <v>84</v>
      </c>
      <c r="Q46" s="104" t="s">
        <v>499</v>
      </c>
      <c r="R46" s="105" t="e">
        <f t="shared" si="1"/>
        <v>#DIV/0!</v>
      </c>
      <c r="S46" s="124">
        <v>0</v>
      </c>
      <c r="T46" s="124">
        <v>84</v>
      </c>
      <c r="U46" s="124">
        <v>0</v>
      </c>
      <c r="V46" s="108"/>
      <c r="W46" s="107"/>
      <c r="X46" s="107"/>
      <c r="Y46" s="107"/>
      <c r="Z46" s="107"/>
      <c r="AA46" s="107"/>
      <c r="AB46" s="108"/>
      <c r="AC46" s="108"/>
      <c r="AD46" s="107"/>
      <c r="AE46" s="107"/>
      <c r="AF46" s="107"/>
      <c r="AG46" s="107"/>
      <c r="AH46" s="107"/>
      <c r="AI46" s="108"/>
      <c r="AJ46" s="108"/>
      <c r="AK46" s="107"/>
      <c r="AL46" s="107"/>
      <c r="AM46" s="107"/>
      <c r="AN46" s="107"/>
      <c r="AO46" s="107"/>
      <c r="AP46" s="108"/>
      <c r="AQ46" s="108"/>
      <c r="AR46" s="107"/>
      <c r="AS46" s="107"/>
      <c r="AT46" s="107"/>
      <c r="AU46" s="107"/>
      <c r="AV46" s="107"/>
      <c r="AW46" s="107"/>
    </row>
    <row r="47" spans="1:49" s="111" customFormat="1" ht="19.95" hidden="1" customHeight="1" x14ac:dyDescent="0.3">
      <c r="A47" s="113">
        <v>0</v>
      </c>
      <c r="B47" s="113">
        <v>4600011605</v>
      </c>
      <c r="C47" s="101" t="s">
        <v>427</v>
      </c>
      <c r="D47" s="112" t="str">
        <f t="shared" si="0"/>
        <v>Suportes - Base 03 - Escavação - Externa</v>
      </c>
      <c r="E47" s="102" t="s">
        <v>454</v>
      </c>
      <c r="F47" s="103" t="s">
        <v>452</v>
      </c>
      <c r="G47" s="103" t="s">
        <v>455</v>
      </c>
      <c r="H47" s="100"/>
      <c r="I47" s="103" t="s">
        <v>1148</v>
      </c>
      <c r="J47" s="103"/>
      <c r="K47" s="103"/>
      <c r="L47" s="103" t="s">
        <v>450</v>
      </c>
      <c r="M47" s="103"/>
      <c r="N47" s="106" t="s">
        <v>264</v>
      </c>
      <c r="O47" s="104">
        <v>0</v>
      </c>
      <c r="P47" s="104">
        <v>50</v>
      </c>
      <c r="Q47" s="104" t="s">
        <v>499</v>
      </c>
      <c r="R47" s="105" t="e">
        <f t="shared" si="1"/>
        <v>#DIV/0!</v>
      </c>
      <c r="S47" s="124">
        <v>0</v>
      </c>
      <c r="T47" s="124">
        <v>50</v>
      </c>
      <c r="U47" s="124">
        <v>0</v>
      </c>
      <c r="V47" s="108"/>
      <c r="W47" s="107"/>
      <c r="X47" s="107"/>
      <c r="Y47" s="107"/>
      <c r="Z47" s="107"/>
      <c r="AA47" s="107"/>
      <c r="AB47" s="108"/>
      <c r="AC47" s="108"/>
      <c r="AD47" s="107"/>
      <c r="AE47" s="107"/>
      <c r="AF47" s="107"/>
      <c r="AG47" s="107"/>
      <c r="AH47" s="107"/>
      <c r="AI47" s="108"/>
      <c r="AJ47" s="108"/>
      <c r="AK47" s="107"/>
      <c r="AL47" s="107"/>
      <c r="AM47" s="107"/>
      <c r="AN47" s="107"/>
      <c r="AO47" s="107"/>
      <c r="AP47" s="107"/>
      <c r="AQ47" s="108"/>
      <c r="AR47" s="107"/>
      <c r="AS47" s="107"/>
      <c r="AT47" s="107"/>
      <c r="AU47" s="107"/>
      <c r="AV47" s="107"/>
      <c r="AW47" s="107"/>
    </row>
    <row r="48" spans="1:49" s="111" customFormat="1" ht="19.95" hidden="1" customHeight="1" x14ac:dyDescent="0.3">
      <c r="A48" s="113">
        <v>0</v>
      </c>
      <c r="B48" s="113">
        <v>4600011605</v>
      </c>
      <c r="C48" s="101" t="s">
        <v>428</v>
      </c>
      <c r="D48" s="112" t="str">
        <f t="shared" si="0"/>
        <v>Suportes - Base 01 - Nivelamento com areia - Externa</v>
      </c>
      <c r="E48" s="102" t="s">
        <v>454</v>
      </c>
      <c r="F48" s="103" t="s">
        <v>452</v>
      </c>
      <c r="G48" s="103" t="s">
        <v>455</v>
      </c>
      <c r="H48" s="100"/>
      <c r="I48" s="103" t="s">
        <v>1149</v>
      </c>
      <c r="J48" s="103"/>
      <c r="K48" s="103"/>
      <c r="L48" s="103" t="s">
        <v>450</v>
      </c>
      <c r="M48" s="103"/>
      <c r="N48" s="106"/>
      <c r="O48" s="104">
        <v>0</v>
      </c>
      <c r="P48" s="104">
        <v>45</v>
      </c>
      <c r="Q48" s="104" t="s">
        <v>499</v>
      </c>
      <c r="R48" s="105" t="e">
        <f t="shared" si="1"/>
        <v>#DIV/0!</v>
      </c>
      <c r="S48" s="124">
        <v>0</v>
      </c>
      <c r="T48" s="124">
        <v>45</v>
      </c>
      <c r="U48" s="124">
        <v>0</v>
      </c>
      <c r="V48" s="108"/>
      <c r="W48" s="107"/>
      <c r="X48" s="107"/>
      <c r="Y48" s="107"/>
      <c r="Z48" s="107"/>
      <c r="AA48" s="107"/>
      <c r="AB48" s="108"/>
      <c r="AC48" s="108"/>
      <c r="AD48" s="107"/>
      <c r="AE48" s="107"/>
      <c r="AF48" s="107"/>
      <c r="AG48" s="107"/>
      <c r="AH48" s="107"/>
      <c r="AI48" s="108"/>
      <c r="AJ48" s="108"/>
      <c r="AK48" s="107"/>
      <c r="AL48" s="107"/>
      <c r="AM48" s="107"/>
      <c r="AN48" s="107"/>
      <c r="AO48" s="107"/>
      <c r="AP48" s="107"/>
      <c r="AQ48" s="108"/>
      <c r="AR48" s="107"/>
      <c r="AS48" s="107"/>
      <c r="AT48" s="107"/>
      <c r="AU48" s="107"/>
      <c r="AV48" s="107"/>
      <c r="AW48" s="107"/>
    </row>
    <row r="49" spans="1:49" s="111" customFormat="1" ht="19.95" hidden="1" customHeight="1" x14ac:dyDescent="0.3">
      <c r="A49" s="113">
        <v>0</v>
      </c>
      <c r="B49" s="113">
        <v>4600011605</v>
      </c>
      <c r="C49" s="101" t="s">
        <v>596</v>
      </c>
      <c r="D49" s="112" t="str">
        <f t="shared" si="0"/>
        <v>Suportes - Base 02 - Nivelamento com areia - Externa</v>
      </c>
      <c r="E49" s="102" t="s">
        <v>454</v>
      </c>
      <c r="F49" s="103" t="s">
        <v>452</v>
      </c>
      <c r="G49" s="103" t="s">
        <v>455</v>
      </c>
      <c r="H49" s="100"/>
      <c r="I49" s="103" t="s">
        <v>1150</v>
      </c>
      <c r="J49" s="103"/>
      <c r="K49" s="103"/>
      <c r="L49" s="103" t="s">
        <v>450</v>
      </c>
      <c r="M49" s="103"/>
      <c r="N49" s="106"/>
      <c r="O49" s="104">
        <v>0</v>
      </c>
      <c r="P49" s="104">
        <v>60</v>
      </c>
      <c r="Q49" s="104" t="s">
        <v>499</v>
      </c>
      <c r="R49" s="105" t="e">
        <f t="shared" si="1"/>
        <v>#DIV/0!</v>
      </c>
      <c r="S49" s="124">
        <v>0</v>
      </c>
      <c r="T49" s="124">
        <v>60</v>
      </c>
      <c r="U49" s="124">
        <v>0</v>
      </c>
      <c r="V49" s="108"/>
      <c r="W49" s="107"/>
      <c r="X49" s="107"/>
      <c r="Y49" s="107"/>
      <c r="Z49" s="107"/>
      <c r="AA49" s="107"/>
      <c r="AB49" s="108"/>
      <c r="AC49" s="108"/>
      <c r="AD49" s="107"/>
      <c r="AE49" s="107"/>
      <c r="AF49" s="107"/>
      <c r="AG49" s="107"/>
      <c r="AH49" s="107"/>
      <c r="AI49" s="108"/>
      <c r="AJ49" s="108"/>
      <c r="AK49" s="107"/>
      <c r="AL49" s="107"/>
      <c r="AM49" s="107"/>
      <c r="AN49" s="107"/>
      <c r="AO49" s="107"/>
      <c r="AP49" s="107"/>
      <c r="AQ49" s="108"/>
      <c r="AR49" s="107"/>
      <c r="AS49" s="107"/>
      <c r="AT49" s="107"/>
      <c r="AU49" s="107"/>
      <c r="AV49" s="107"/>
      <c r="AW49" s="107"/>
    </row>
    <row r="50" spans="1:49" s="111" customFormat="1" ht="19.95" hidden="1" customHeight="1" x14ac:dyDescent="0.3">
      <c r="A50" s="113">
        <v>0</v>
      </c>
      <c r="B50" s="113">
        <v>4600011605</v>
      </c>
      <c r="C50" s="101" t="s">
        <v>597</v>
      </c>
      <c r="D50" s="112" t="str">
        <f t="shared" si="0"/>
        <v>Suportes - Base 03 - Nivelamento com areia - Externa</v>
      </c>
      <c r="E50" s="102" t="s">
        <v>454</v>
      </c>
      <c r="F50" s="103" t="s">
        <v>452</v>
      </c>
      <c r="G50" s="103" t="s">
        <v>455</v>
      </c>
      <c r="H50" s="100"/>
      <c r="I50" s="103" t="s">
        <v>1151</v>
      </c>
      <c r="J50" s="103"/>
      <c r="K50" s="103"/>
      <c r="L50" s="103" t="s">
        <v>450</v>
      </c>
      <c r="M50" s="103"/>
      <c r="N50" s="106"/>
      <c r="O50" s="104">
        <v>0</v>
      </c>
      <c r="P50" s="104">
        <v>70</v>
      </c>
      <c r="Q50" s="104" t="s">
        <v>499</v>
      </c>
      <c r="R50" s="105" t="e">
        <f t="shared" si="1"/>
        <v>#DIV/0!</v>
      </c>
      <c r="S50" s="124">
        <v>0</v>
      </c>
      <c r="T50" s="124">
        <v>70</v>
      </c>
      <c r="U50" s="124">
        <v>0</v>
      </c>
      <c r="V50" s="108"/>
      <c r="W50" s="107"/>
      <c r="X50" s="107"/>
      <c r="Y50" s="107"/>
      <c r="Z50" s="107"/>
      <c r="AA50" s="107"/>
      <c r="AB50" s="108"/>
      <c r="AC50" s="108"/>
      <c r="AD50" s="107"/>
      <c r="AE50" s="107"/>
      <c r="AF50" s="107"/>
      <c r="AG50" s="107"/>
      <c r="AH50" s="107"/>
      <c r="AI50" s="108"/>
      <c r="AJ50" s="108"/>
      <c r="AK50" s="107"/>
      <c r="AL50" s="107"/>
      <c r="AM50" s="107"/>
      <c r="AN50" s="107"/>
      <c r="AO50" s="107"/>
      <c r="AP50" s="107"/>
      <c r="AQ50" s="108"/>
      <c r="AR50" s="107"/>
      <c r="AS50" s="107"/>
      <c r="AT50" s="107"/>
      <c r="AU50" s="107"/>
      <c r="AV50" s="107"/>
      <c r="AW50" s="107"/>
    </row>
    <row r="51" spans="1:49" s="111" customFormat="1" ht="19.95" hidden="1" customHeight="1" x14ac:dyDescent="0.3">
      <c r="A51" s="113">
        <v>0</v>
      </c>
      <c r="B51" s="113">
        <v>4600011605</v>
      </c>
      <c r="C51" s="101" t="s">
        <v>598</v>
      </c>
      <c r="D51" s="112" t="str">
        <f t="shared" si="0"/>
        <v>Suportes - Base 01 - Posicionamento de pré moldado - Externa</v>
      </c>
      <c r="E51" s="102" t="s">
        <v>454</v>
      </c>
      <c r="F51" s="103" t="s">
        <v>452</v>
      </c>
      <c r="G51" s="103" t="s">
        <v>455</v>
      </c>
      <c r="H51" s="100"/>
      <c r="I51" s="103" t="s">
        <v>1152</v>
      </c>
      <c r="J51" s="103"/>
      <c r="K51" s="103"/>
      <c r="L51" s="103" t="s">
        <v>450</v>
      </c>
      <c r="M51" s="103"/>
      <c r="N51" s="106"/>
      <c r="O51" s="104">
        <v>0</v>
      </c>
      <c r="P51" s="104">
        <v>100</v>
      </c>
      <c r="Q51" s="104" t="s">
        <v>499</v>
      </c>
      <c r="R51" s="105" t="e">
        <f t="shared" si="1"/>
        <v>#DIV/0!</v>
      </c>
      <c r="S51" s="124">
        <v>0</v>
      </c>
      <c r="T51" s="124">
        <v>100</v>
      </c>
      <c r="U51" s="124">
        <v>0</v>
      </c>
      <c r="V51" s="108"/>
      <c r="W51" s="107"/>
      <c r="X51" s="107"/>
      <c r="Y51" s="107"/>
      <c r="Z51" s="107"/>
      <c r="AA51" s="107"/>
      <c r="AB51" s="108"/>
      <c r="AC51" s="108"/>
      <c r="AD51" s="107"/>
      <c r="AE51" s="107"/>
      <c r="AF51" s="107"/>
      <c r="AG51" s="107"/>
      <c r="AH51" s="107"/>
      <c r="AI51" s="108"/>
      <c r="AJ51" s="108"/>
      <c r="AK51" s="107"/>
      <c r="AL51" s="107"/>
      <c r="AM51" s="107"/>
      <c r="AN51" s="107"/>
      <c r="AO51" s="107"/>
      <c r="AP51" s="107"/>
      <c r="AQ51" s="108"/>
      <c r="AR51" s="107"/>
      <c r="AS51" s="107"/>
      <c r="AT51" s="107"/>
      <c r="AU51" s="107"/>
      <c r="AV51" s="107"/>
      <c r="AW51" s="107"/>
    </row>
    <row r="52" spans="1:49" s="111" customFormat="1" ht="19.95" hidden="1" customHeight="1" x14ac:dyDescent="0.3">
      <c r="A52" s="113">
        <v>0</v>
      </c>
      <c r="B52" s="113">
        <v>4600011605</v>
      </c>
      <c r="C52" s="101" t="s">
        <v>599</v>
      </c>
      <c r="D52" s="112" t="str">
        <f t="shared" si="0"/>
        <v>Suportes - Base 02 - Posicionamento de pré moldado - Externa</v>
      </c>
      <c r="E52" s="102" t="s">
        <v>454</v>
      </c>
      <c r="F52" s="103" t="s">
        <v>452</v>
      </c>
      <c r="G52" s="103" t="s">
        <v>455</v>
      </c>
      <c r="H52" s="100"/>
      <c r="I52" s="103" t="s">
        <v>1153</v>
      </c>
      <c r="J52" s="103"/>
      <c r="K52" s="103"/>
      <c r="L52" s="103" t="s">
        <v>450</v>
      </c>
      <c r="M52" s="103"/>
      <c r="N52" s="106"/>
      <c r="O52" s="104">
        <v>0</v>
      </c>
      <c r="P52" s="104">
        <v>100</v>
      </c>
      <c r="Q52" s="104" t="s">
        <v>499</v>
      </c>
      <c r="R52" s="105" t="e">
        <f t="shared" si="1"/>
        <v>#DIV/0!</v>
      </c>
      <c r="S52" s="124">
        <v>0</v>
      </c>
      <c r="T52" s="124">
        <v>100</v>
      </c>
      <c r="U52" s="124">
        <v>0</v>
      </c>
      <c r="V52" s="132"/>
      <c r="W52" s="129">
        <v>1</v>
      </c>
      <c r="X52" s="107"/>
      <c r="Y52" s="107"/>
      <c r="Z52" s="107"/>
      <c r="AA52" s="107"/>
      <c r="AB52" s="108"/>
      <c r="AC52" s="108"/>
      <c r="AD52" s="107">
        <v>4600011662</v>
      </c>
      <c r="AE52" s="107"/>
      <c r="AF52" s="129">
        <v>1</v>
      </c>
      <c r="AG52" s="107"/>
      <c r="AH52" s="107"/>
      <c r="AI52" s="108"/>
      <c r="AJ52" s="108"/>
      <c r="AK52" s="107"/>
      <c r="AL52" s="107"/>
      <c r="AM52" s="107"/>
      <c r="AN52" s="107"/>
      <c r="AO52" s="107"/>
      <c r="AP52" s="107"/>
      <c r="AQ52" s="108"/>
      <c r="AR52" s="107"/>
      <c r="AS52" s="107"/>
      <c r="AT52" s="107"/>
      <c r="AU52" s="107"/>
      <c r="AV52" s="107"/>
      <c r="AW52" s="107"/>
    </row>
    <row r="53" spans="1:49" s="111" customFormat="1" ht="19.95" hidden="1" customHeight="1" x14ac:dyDescent="0.3">
      <c r="A53" s="113">
        <v>0</v>
      </c>
      <c r="B53" s="113">
        <v>4600011605</v>
      </c>
      <c r="C53" s="101" t="s">
        <v>600</v>
      </c>
      <c r="D53" s="112" t="str">
        <f t="shared" si="0"/>
        <v>Suportes - Base 03 - Posicionamento de pré moldado - Externa</v>
      </c>
      <c r="E53" s="102" t="s">
        <v>454</v>
      </c>
      <c r="F53" s="103" t="s">
        <v>452</v>
      </c>
      <c r="G53" s="103" t="s">
        <v>455</v>
      </c>
      <c r="H53" s="100"/>
      <c r="I53" s="103" t="s">
        <v>1154</v>
      </c>
      <c r="J53" s="103"/>
      <c r="K53" s="103"/>
      <c r="L53" s="103" t="s">
        <v>450</v>
      </c>
      <c r="M53" s="103"/>
      <c r="N53" s="106"/>
      <c r="O53" s="104">
        <v>0</v>
      </c>
      <c r="P53" s="104">
        <v>100</v>
      </c>
      <c r="Q53" s="104" t="s">
        <v>499</v>
      </c>
      <c r="R53" s="105" t="e">
        <f t="shared" si="1"/>
        <v>#DIV/0!</v>
      </c>
      <c r="S53" s="124">
        <v>0</v>
      </c>
      <c r="T53" s="124">
        <v>100</v>
      </c>
      <c r="U53" s="124">
        <v>0</v>
      </c>
      <c r="V53" s="132"/>
      <c r="W53" s="129">
        <v>1</v>
      </c>
      <c r="X53" s="107"/>
      <c r="Y53" s="107"/>
      <c r="Z53" s="107"/>
      <c r="AA53" s="107"/>
      <c r="AB53" s="108"/>
      <c r="AC53" s="108"/>
      <c r="AD53" s="107">
        <v>4600011662</v>
      </c>
      <c r="AE53" s="107"/>
      <c r="AF53" s="129">
        <v>1</v>
      </c>
      <c r="AG53" s="107"/>
      <c r="AH53" s="107"/>
      <c r="AI53" s="108"/>
      <c r="AJ53" s="108"/>
      <c r="AK53" s="107"/>
      <c r="AL53" s="107"/>
      <c r="AM53" s="107"/>
      <c r="AN53" s="107"/>
      <c r="AO53" s="107"/>
      <c r="AP53" s="107"/>
      <c r="AQ53" s="108"/>
      <c r="AR53" s="107"/>
      <c r="AS53" s="107"/>
      <c r="AT53" s="107"/>
      <c r="AU53" s="107"/>
      <c r="AV53" s="107"/>
      <c r="AW53" s="107"/>
    </row>
    <row r="54" spans="1:49" s="111" customFormat="1" ht="19.95" hidden="1" customHeight="1" x14ac:dyDescent="0.3">
      <c r="A54" s="113">
        <v>0</v>
      </c>
      <c r="B54" s="113">
        <v>4600011605</v>
      </c>
      <c r="C54" s="101" t="s">
        <v>601</v>
      </c>
      <c r="D54" s="120" t="str">
        <f t="shared" si="0"/>
        <v>(EP) Estrutura Provisória - Base 01 - Reaterro - Externa</v>
      </c>
      <c r="E54" s="117" t="s">
        <v>494</v>
      </c>
      <c r="F54" s="103" t="s">
        <v>452</v>
      </c>
      <c r="G54" s="103" t="s">
        <v>455</v>
      </c>
      <c r="H54" s="100" t="s">
        <v>478</v>
      </c>
      <c r="I54" s="103" t="s">
        <v>1155</v>
      </c>
      <c r="J54" s="103"/>
      <c r="K54" s="103" t="s">
        <v>497</v>
      </c>
      <c r="L54" s="103" t="s">
        <v>450</v>
      </c>
      <c r="M54" s="103"/>
      <c r="N54" s="106"/>
      <c r="O54" s="104">
        <v>0</v>
      </c>
      <c r="P54" s="127">
        <v>100</v>
      </c>
      <c r="Q54" s="104" t="s">
        <v>499</v>
      </c>
      <c r="R54" s="105" t="e">
        <f t="shared" si="1"/>
        <v>#DIV/0!</v>
      </c>
      <c r="S54" s="124">
        <v>0</v>
      </c>
      <c r="T54" s="124">
        <v>100</v>
      </c>
      <c r="U54" s="124">
        <v>0</v>
      </c>
      <c r="V54" s="132"/>
      <c r="W54" s="129">
        <v>1</v>
      </c>
      <c r="X54" s="107"/>
      <c r="Y54" s="107"/>
      <c r="Z54" s="107"/>
      <c r="AA54" s="107"/>
      <c r="AB54" s="108"/>
      <c r="AC54" s="108"/>
      <c r="AD54" s="107">
        <v>4600011662</v>
      </c>
      <c r="AE54" s="107"/>
      <c r="AF54" s="129">
        <v>1</v>
      </c>
      <c r="AG54" s="107"/>
      <c r="AH54" s="107"/>
      <c r="AI54" s="108"/>
      <c r="AJ54" s="108"/>
      <c r="AK54" s="107"/>
      <c r="AL54" s="107"/>
      <c r="AM54" s="107"/>
      <c r="AN54" s="107"/>
      <c r="AO54" s="107"/>
      <c r="AP54" s="108"/>
      <c r="AQ54" s="108"/>
      <c r="AR54" s="107"/>
      <c r="AS54" s="107"/>
      <c r="AT54" s="107"/>
      <c r="AU54" s="107"/>
      <c r="AV54" s="107"/>
      <c r="AW54" s="107"/>
    </row>
    <row r="55" spans="1:49" s="111" customFormat="1" ht="19.95" hidden="1" customHeight="1" x14ac:dyDescent="0.3">
      <c r="A55" s="113">
        <v>0</v>
      </c>
      <c r="B55" s="113">
        <v>4600011605</v>
      </c>
      <c r="C55" s="101" t="s">
        <v>602</v>
      </c>
      <c r="D55" s="112" t="str">
        <f t="shared" si="0"/>
        <v/>
      </c>
      <c r="E55" s="102"/>
      <c r="F55" s="103"/>
      <c r="G55" s="103"/>
      <c r="H55" s="100"/>
      <c r="I55" s="103" t="s">
        <v>1156</v>
      </c>
      <c r="J55" s="103"/>
      <c r="K55" s="103"/>
      <c r="L55" s="103"/>
      <c r="M55" s="103"/>
      <c r="N55" s="106"/>
      <c r="O55" s="104">
        <v>0</v>
      </c>
      <c r="P55" s="104">
        <v>100</v>
      </c>
      <c r="Q55" s="104" t="s">
        <v>499</v>
      </c>
      <c r="R55" s="105" t="e">
        <f t="shared" si="1"/>
        <v>#DIV/0!</v>
      </c>
      <c r="S55" s="124">
        <v>0</v>
      </c>
      <c r="T55" s="124">
        <v>100</v>
      </c>
      <c r="U55" s="124">
        <v>0</v>
      </c>
      <c r="V55" s="129"/>
      <c r="W55" s="129">
        <v>1</v>
      </c>
      <c r="X55" s="107"/>
      <c r="Y55" s="107"/>
      <c r="Z55" s="107"/>
      <c r="AA55" s="107"/>
      <c r="AB55" s="107"/>
      <c r="AC55" s="107"/>
      <c r="AD55" s="107">
        <v>4600011662</v>
      </c>
      <c r="AE55" s="107"/>
      <c r="AF55" s="129">
        <v>1</v>
      </c>
      <c r="AG55" s="107"/>
      <c r="AH55" s="107"/>
      <c r="AI55" s="107"/>
      <c r="AJ55" s="107"/>
      <c r="AK55" s="107"/>
      <c r="AL55" s="107"/>
      <c r="AM55" s="107"/>
      <c r="AN55" s="107"/>
      <c r="AO55" s="107"/>
      <c r="AP55" s="107"/>
      <c r="AQ55" s="107"/>
      <c r="AR55" s="107"/>
      <c r="AS55" s="107"/>
      <c r="AT55" s="107"/>
      <c r="AU55" s="107"/>
      <c r="AV55" s="107"/>
      <c r="AW55" s="107"/>
    </row>
    <row r="56" spans="1:49" s="111" customFormat="1" ht="19.95" hidden="1" customHeight="1" x14ac:dyDescent="0.3">
      <c r="A56" s="113">
        <v>0</v>
      </c>
      <c r="B56" s="113">
        <v>4600011605</v>
      </c>
      <c r="C56" s="101" t="s">
        <v>603</v>
      </c>
      <c r="D56" s="112" t="str">
        <f t="shared" si="0"/>
        <v/>
      </c>
      <c r="E56" s="102"/>
      <c r="F56" s="103"/>
      <c r="G56" s="103"/>
      <c r="H56" s="100"/>
      <c r="I56" s="103" t="s">
        <v>1157</v>
      </c>
      <c r="J56" s="103"/>
      <c r="K56" s="103"/>
      <c r="L56" s="103"/>
      <c r="M56" s="103"/>
      <c r="N56" s="106"/>
      <c r="O56" s="104">
        <v>0</v>
      </c>
      <c r="P56" s="104">
        <v>100</v>
      </c>
      <c r="Q56" s="104" t="s">
        <v>499</v>
      </c>
      <c r="R56" s="105" t="e">
        <f t="shared" si="1"/>
        <v>#DIV/0!</v>
      </c>
      <c r="S56" s="124">
        <v>0</v>
      </c>
      <c r="T56" s="124">
        <v>100</v>
      </c>
      <c r="U56" s="124">
        <v>0</v>
      </c>
      <c r="V56" s="129"/>
      <c r="W56" s="129">
        <v>1</v>
      </c>
      <c r="X56" s="107"/>
      <c r="Y56" s="107"/>
      <c r="Z56" s="107"/>
      <c r="AA56" s="107"/>
      <c r="AB56" s="107"/>
      <c r="AC56" s="107"/>
      <c r="AD56" s="107">
        <v>4600011662</v>
      </c>
      <c r="AE56" s="107"/>
      <c r="AF56" s="129">
        <v>1</v>
      </c>
      <c r="AG56" s="107"/>
      <c r="AH56" s="107"/>
      <c r="AI56" s="107"/>
      <c r="AJ56" s="107"/>
      <c r="AK56" s="107"/>
      <c r="AL56" s="107"/>
      <c r="AM56" s="107"/>
      <c r="AN56" s="107"/>
      <c r="AO56" s="107"/>
      <c r="AP56" s="107"/>
      <c r="AQ56" s="107"/>
      <c r="AR56" s="107"/>
      <c r="AS56" s="107"/>
      <c r="AT56" s="107"/>
      <c r="AU56" s="107"/>
      <c r="AV56" s="107"/>
      <c r="AW56" s="107"/>
    </row>
    <row r="57" spans="1:49" s="111" customFormat="1" ht="19.95" hidden="1" customHeight="1" x14ac:dyDescent="0.3">
      <c r="A57" s="113">
        <v>0</v>
      </c>
      <c r="B57" s="113">
        <v>4600011605</v>
      </c>
      <c r="C57" s="101" t="s">
        <v>604</v>
      </c>
      <c r="D57" s="112" t="str">
        <f t="shared" si="0"/>
        <v/>
      </c>
      <c r="E57" s="102"/>
      <c r="F57" s="103"/>
      <c r="G57" s="103"/>
      <c r="H57" s="100"/>
      <c r="I57" s="103" t="s">
        <v>1158</v>
      </c>
      <c r="J57" s="103"/>
      <c r="K57" s="103"/>
      <c r="L57" s="103"/>
      <c r="M57" s="103"/>
      <c r="N57" s="106"/>
      <c r="O57" s="104">
        <v>0</v>
      </c>
      <c r="P57" s="104">
        <v>100</v>
      </c>
      <c r="Q57" s="104" t="s">
        <v>499</v>
      </c>
      <c r="R57" s="105" t="e">
        <f t="shared" si="1"/>
        <v>#DIV/0!</v>
      </c>
      <c r="S57" s="124">
        <v>0</v>
      </c>
      <c r="T57" s="124">
        <v>100</v>
      </c>
      <c r="U57" s="124">
        <v>0</v>
      </c>
      <c r="V57" s="129"/>
      <c r="W57" s="129">
        <v>1</v>
      </c>
      <c r="X57" s="107"/>
      <c r="Y57" s="107"/>
      <c r="Z57" s="107"/>
      <c r="AA57" s="107"/>
      <c r="AB57" s="107"/>
      <c r="AC57" s="107"/>
      <c r="AD57" s="107">
        <v>4600011662</v>
      </c>
      <c r="AE57" s="107"/>
      <c r="AF57" s="129">
        <v>1</v>
      </c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</row>
    <row r="58" spans="1:49" s="111" customFormat="1" ht="19.95" hidden="1" customHeight="1" x14ac:dyDescent="0.3">
      <c r="A58" s="113">
        <v>0</v>
      </c>
      <c r="B58" s="113">
        <v>4600011605</v>
      </c>
      <c r="C58" s="101" t="s">
        <v>429</v>
      </c>
      <c r="D58" s="112" t="str">
        <f t="shared" si="0"/>
        <v/>
      </c>
      <c r="E58" s="102"/>
      <c r="F58" s="103"/>
      <c r="G58" s="103"/>
      <c r="H58" s="100"/>
      <c r="I58" s="103" t="s">
        <v>1159</v>
      </c>
      <c r="J58" s="103"/>
      <c r="K58" s="103"/>
      <c r="L58" s="103"/>
      <c r="M58" s="103"/>
      <c r="N58" s="106"/>
      <c r="O58" s="104">
        <v>0</v>
      </c>
      <c r="P58" s="104">
        <v>100</v>
      </c>
      <c r="Q58" s="104" t="s">
        <v>499</v>
      </c>
      <c r="R58" s="105" t="e">
        <f t="shared" si="1"/>
        <v>#DIV/0!</v>
      </c>
      <c r="S58" s="124">
        <v>0</v>
      </c>
      <c r="T58" s="124">
        <v>100</v>
      </c>
      <c r="U58" s="124">
        <v>0</v>
      </c>
      <c r="V58" s="129"/>
      <c r="W58" s="129">
        <v>1</v>
      </c>
      <c r="X58" s="107"/>
      <c r="Y58" s="107"/>
      <c r="Z58" s="107"/>
      <c r="AA58" s="107"/>
      <c r="AB58" s="107"/>
      <c r="AC58" s="107"/>
      <c r="AD58" s="107">
        <v>4600011662</v>
      </c>
      <c r="AE58" s="107"/>
      <c r="AF58" s="129">
        <v>1</v>
      </c>
      <c r="AG58" s="107"/>
      <c r="AH58" s="107"/>
      <c r="AI58" s="107"/>
      <c r="AJ58" s="107"/>
      <c r="AK58" s="107"/>
      <c r="AL58" s="107"/>
      <c r="AM58" s="107"/>
      <c r="AN58" s="107"/>
      <c r="AO58" s="107"/>
      <c r="AP58" s="107"/>
      <c r="AQ58" s="107"/>
      <c r="AR58" s="107"/>
      <c r="AS58" s="107"/>
      <c r="AT58" s="107"/>
      <c r="AU58" s="107"/>
      <c r="AV58" s="107"/>
      <c r="AW58" s="107"/>
    </row>
    <row r="59" spans="1:49" s="111" customFormat="1" ht="19.95" hidden="1" customHeight="1" x14ac:dyDescent="0.3">
      <c r="A59" s="113">
        <v>27</v>
      </c>
      <c r="B59" s="113">
        <v>4600011605</v>
      </c>
      <c r="C59" s="101" t="s">
        <v>430</v>
      </c>
      <c r="D59" s="112" t="str">
        <f t="shared" si="0"/>
        <v>(PM) Plataformas Metálicas - Pré-montagem da estrutura de apoio (Colunas) da Caldeira D</v>
      </c>
      <c r="E59" s="102" t="s">
        <v>496</v>
      </c>
      <c r="F59" s="103" t="s">
        <v>485</v>
      </c>
      <c r="G59" s="103" t="s">
        <v>455</v>
      </c>
      <c r="H59" s="100">
        <v>14</v>
      </c>
      <c r="I59" s="103" t="s">
        <v>1160</v>
      </c>
      <c r="J59" s="103"/>
      <c r="K59" s="103" t="s">
        <v>497</v>
      </c>
      <c r="L59" s="103" t="s">
        <v>484</v>
      </c>
      <c r="M59" s="103"/>
      <c r="N59" s="106"/>
      <c r="O59" s="104">
        <v>1298</v>
      </c>
      <c r="P59" s="104">
        <v>1298</v>
      </c>
      <c r="Q59" s="104" t="s">
        <v>499</v>
      </c>
      <c r="R59" s="105">
        <f t="shared" si="1"/>
        <v>1</v>
      </c>
      <c r="S59" s="124">
        <v>1115</v>
      </c>
      <c r="T59" s="124">
        <v>1115</v>
      </c>
      <c r="U59" s="124">
        <v>0</v>
      </c>
      <c r="V59" s="108"/>
      <c r="W59" s="107"/>
      <c r="X59" s="107"/>
      <c r="Y59" s="107"/>
      <c r="Z59" s="107"/>
      <c r="AA59" s="107"/>
      <c r="AB59" s="108"/>
      <c r="AC59" s="108"/>
      <c r="AD59" s="107"/>
      <c r="AE59" s="107"/>
      <c r="AF59" s="107"/>
      <c r="AG59" s="107"/>
      <c r="AH59" s="107"/>
      <c r="AI59" s="108"/>
      <c r="AJ59" s="107"/>
      <c r="AK59" s="107"/>
      <c r="AL59" s="107"/>
      <c r="AM59" s="107"/>
      <c r="AN59" s="107"/>
      <c r="AO59" s="107"/>
      <c r="AP59" s="107"/>
      <c r="AQ59" s="107"/>
      <c r="AR59" s="107"/>
      <c r="AS59" s="107"/>
      <c r="AT59" s="107"/>
      <c r="AU59" s="107"/>
      <c r="AV59" s="107"/>
      <c r="AW59" s="107"/>
    </row>
    <row r="60" spans="1:49" s="111" customFormat="1" ht="19.95" hidden="1" customHeight="1" x14ac:dyDescent="0.3">
      <c r="A60" s="113">
        <v>0</v>
      </c>
      <c r="B60" s="113">
        <v>4600011605</v>
      </c>
      <c r="C60" s="101" t="s">
        <v>431</v>
      </c>
      <c r="D60" s="120" t="str">
        <f t="shared" si="0"/>
        <v>(PM) Plataformas Metálicas - Alinhamento topográfico das colunas da Caldeira D</v>
      </c>
      <c r="E60" s="117" t="s">
        <v>496</v>
      </c>
      <c r="F60" s="103" t="s">
        <v>452</v>
      </c>
      <c r="G60" s="103" t="s">
        <v>455</v>
      </c>
      <c r="H60" s="100" t="s">
        <v>478</v>
      </c>
      <c r="I60" s="103" t="s">
        <v>1161</v>
      </c>
      <c r="J60" s="103"/>
      <c r="K60" s="103" t="s">
        <v>497</v>
      </c>
      <c r="L60" s="103" t="s">
        <v>450</v>
      </c>
      <c r="M60" s="103"/>
      <c r="N60" s="106"/>
      <c r="O60" s="127">
        <v>0</v>
      </c>
      <c r="P60" s="104">
        <v>60</v>
      </c>
      <c r="Q60" s="104" t="s">
        <v>499</v>
      </c>
      <c r="R60" s="105" t="e">
        <f t="shared" si="1"/>
        <v>#DIV/0!</v>
      </c>
      <c r="S60" s="124">
        <v>0</v>
      </c>
      <c r="T60" s="124">
        <v>60</v>
      </c>
      <c r="U60" s="124">
        <v>0</v>
      </c>
      <c r="V60" s="108"/>
      <c r="W60" s="107"/>
      <c r="X60" s="107"/>
      <c r="Y60" s="107"/>
      <c r="Z60" s="107"/>
      <c r="AA60" s="107"/>
      <c r="AB60" s="108"/>
      <c r="AC60" s="108"/>
      <c r="AD60" s="107"/>
      <c r="AE60" s="107"/>
      <c r="AF60" s="107"/>
      <c r="AG60" s="107"/>
      <c r="AH60" s="107"/>
      <c r="AI60" s="108"/>
      <c r="AJ60" s="108"/>
      <c r="AK60" s="107"/>
      <c r="AL60" s="107"/>
      <c r="AM60" s="107"/>
      <c r="AN60" s="107"/>
      <c r="AO60" s="107"/>
      <c r="AP60" s="108"/>
      <c r="AQ60" s="108"/>
      <c r="AR60" s="107"/>
      <c r="AS60" s="107"/>
      <c r="AT60" s="107"/>
      <c r="AU60" s="107"/>
      <c r="AV60" s="107"/>
      <c r="AW60" s="107"/>
    </row>
    <row r="61" spans="1:49" s="111" customFormat="1" ht="19.95" hidden="1" customHeight="1" x14ac:dyDescent="0.3">
      <c r="A61" s="113">
        <v>0</v>
      </c>
      <c r="B61" s="113">
        <v>4600011605</v>
      </c>
      <c r="C61" s="101" t="s">
        <v>432</v>
      </c>
      <c r="D61" s="112" t="str">
        <f t="shared" si="0"/>
        <v/>
      </c>
      <c r="E61" s="102"/>
      <c r="F61" s="103"/>
      <c r="G61" s="103"/>
      <c r="H61" s="100"/>
      <c r="I61" s="103" t="s">
        <v>1162</v>
      </c>
      <c r="J61" s="103"/>
      <c r="K61" s="103"/>
      <c r="L61" s="103"/>
      <c r="M61" s="103"/>
      <c r="N61" s="106"/>
      <c r="O61" s="104">
        <v>0</v>
      </c>
      <c r="P61" s="104">
        <v>20</v>
      </c>
      <c r="Q61" s="104" t="s">
        <v>499</v>
      </c>
      <c r="R61" s="105" t="e">
        <f t="shared" si="1"/>
        <v>#DIV/0!</v>
      </c>
      <c r="S61" s="124">
        <v>0</v>
      </c>
      <c r="T61" s="124">
        <v>20</v>
      </c>
      <c r="U61" s="124">
        <v>0</v>
      </c>
      <c r="V61" s="107"/>
      <c r="W61" s="107"/>
      <c r="X61" s="107"/>
      <c r="Y61" s="107"/>
      <c r="Z61" s="107"/>
      <c r="AA61" s="107"/>
      <c r="AB61" s="107"/>
      <c r="AC61" s="107"/>
      <c r="AD61" s="107"/>
      <c r="AE61" s="107"/>
      <c r="AF61" s="107"/>
      <c r="AG61" s="107"/>
      <c r="AH61" s="107"/>
      <c r="AI61" s="107"/>
      <c r="AJ61" s="107"/>
      <c r="AK61" s="107"/>
      <c r="AL61" s="107"/>
      <c r="AM61" s="107"/>
      <c r="AN61" s="107"/>
      <c r="AO61" s="107"/>
      <c r="AP61" s="107"/>
      <c r="AQ61" s="107"/>
      <c r="AR61" s="107"/>
      <c r="AS61" s="107"/>
      <c r="AT61" s="107"/>
      <c r="AU61" s="107"/>
      <c r="AV61" s="107"/>
      <c r="AW61" s="107"/>
    </row>
    <row r="62" spans="1:49" s="111" customFormat="1" ht="19.95" hidden="1" customHeight="1" x14ac:dyDescent="0.3">
      <c r="A62" s="113">
        <v>0</v>
      </c>
      <c r="B62" s="113">
        <v>4600011605</v>
      </c>
      <c r="C62" s="101" t="s">
        <v>433</v>
      </c>
      <c r="D62" s="112" t="str">
        <f t="shared" si="0"/>
        <v/>
      </c>
      <c r="E62" s="102"/>
      <c r="F62" s="103"/>
      <c r="G62" s="103"/>
      <c r="H62" s="100"/>
      <c r="I62" s="103" t="s">
        <v>1163</v>
      </c>
      <c r="J62" s="103"/>
      <c r="K62" s="103"/>
      <c r="L62" s="103"/>
      <c r="M62" s="103"/>
      <c r="N62" s="106"/>
      <c r="O62" s="104">
        <v>0</v>
      </c>
      <c r="P62" s="104">
        <v>0</v>
      </c>
      <c r="Q62" s="104" t="s">
        <v>499</v>
      </c>
      <c r="R62" s="105" t="e">
        <f t="shared" si="1"/>
        <v>#DIV/0!</v>
      </c>
      <c r="S62" s="124">
        <v>0</v>
      </c>
      <c r="T62" s="124">
        <v>0</v>
      </c>
      <c r="U62" s="124">
        <v>0</v>
      </c>
      <c r="V62" s="107"/>
      <c r="W62" s="107"/>
      <c r="X62" s="107"/>
      <c r="Y62" s="107"/>
      <c r="Z62" s="107"/>
      <c r="AA62" s="107"/>
      <c r="AB62" s="107"/>
      <c r="AC62" s="107"/>
      <c r="AD62" s="107"/>
      <c r="AE62" s="107"/>
      <c r="AF62" s="107"/>
      <c r="AG62" s="107"/>
      <c r="AH62" s="107"/>
      <c r="AI62" s="107"/>
      <c r="AJ62" s="107"/>
      <c r="AK62" s="107"/>
      <c r="AL62" s="107"/>
      <c r="AM62" s="107"/>
      <c r="AN62" s="107"/>
      <c r="AO62" s="107"/>
      <c r="AP62" s="107"/>
      <c r="AQ62" s="107"/>
      <c r="AR62" s="107"/>
      <c r="AS62" s="107"/>
      <c r="AT62" s="107"/>
      <c r="AU62" s="107"/>
      <c r="AV62" s="107"/>
      <c r="AW62" s="107"/>
    </row>
    <row r="63" spans="1:49" s="111" customFormat="1" ht="19.95" hidden="1" customHeight="1" x14ac:dyDescent="0.3">
      <c r="A63" s="113">
        <v>0</v>
      </c>
      <c r="B63" s="113">
        <v>4600011605</v>
      </c>
      <c r="C63" s="101" t="s">
        <v>434</v>
      </c>
      <c r="D63" s="112" t="str">
        <f t="shared" si="0"/>
        <v/>
      </c>
      <c r="E63" s="102"/>
      <c r="F63" s="103"/>
      <c r="G63" s="103"/>
      <c r="H63" s="100"/>
      <c r="I63" s="103" t="s">
        <v>1164</v>
      </c>
      <c r="J63" s="103"/>
      <c r="K63" s="103"/>
      <c r="L63" s="103"/>
      <c r="M63" s="103"/>
      <c r="N63" s="106"/>
      <c r="O63" s="104">
        <v>0</v>
      </c>
      <c r="P63" s="104">
        <v>5</v>
      </c>
      <c r="Q63" s="104" t="s">
        <v>499</v>
      </c>
      <c r="R63" s="105" t="e">
        <f t="shared" si="1"/>
        <v>#DIV/0!</v>
      </c>
      <c r="S63" s="124">
        <v>0</v>
      </c>
      <c r="T63" s="124">
        <v>5</v>
      </c>
      <c r="U63" s="124">
        <v>0</v>
      </c>
      <c r="V63" s="107"/>
      <c r="W63" s="107"/>
      <c r="X63" s="107"/>
      <c r="Y63" s="107"/>
      <c r="Z63" s="107"/>
      <c r="AA63" s="107"/>
      <c r="AB63" s="107"/>
      <c r="AC63" s="107"/>
      <c r="AD63" s="107"/>
      <c r="AE63" s="107"/>
      <c r="AF63" s="107"/>
      <c r="AG63" s="107"/>
      <c r="AH63" s="107"/>
      <c r="AI63" s="107"/>
      <c r="AJ63" s="107"/>
      <c r="AK63" s="107"/>
      <c r="AL63" s="107"/>
      <c r="AM63" s="107"/>
      <c r="AN63" s="107"/>
      <c r="AO63" s="107"/>
      <c r="AP63" s="107"/>
      <c r="AQ63" s="107"/>
      <c r="AR63" s="107"/>
      <c r="AS63" s="107"/>
      <c r="AT63" s="107"/>
      <c r="AU63" s="107"/>
      <c r="AV63" s="107"/>
      <c r="AW63" s="107"/>
    </row>
    <row r="64" spans="1:49" s="111" customFormat="1" ht="19.95" hidden="1" customHeight="1" x14ac:dyDescent="0.3">
      <c r="A64" s="113">
        <v>0</v>
      </c>
      <c r="B64" s="113">
        <v>4600011605</v>
      </c>
      <c r="C64" s="101" t="s">
        <v>605</v>
      </c>
      <c r="D64" s="112" t="str">
        <f t="shared" si="0"/>
        <v/>
      </c>
      <c r="E64" s="102"/>
      <c r="F64" s="103"/>
      <c r="G64" s="103"/>
      <c r="H64" s="100"/>
      <c r="I64" s="103" t="s">
        <v>1165</v>
      </c>
      <c r="J64" s="103"/>
      <c r="K64" s="103"/>
      <c r="L64" s="103"/>
      <c r="M64" s="103"/>
      <c r="N64" s="106"/>
      <c r="O64" s="104">
        <v>0</v>
      </c>
      <c r="P64" s="104">
        <v>10</v>
      </c>
      <c r="Q64" s="104" t="s">
        <v>499</v>
      </c>
      <c r="R64" s="105" t="e">
        <f t="shared" si="1"/>
        <v>#DIV/0!</v>
      </c>
      <c r="S64" s="124">
        <v>0</v>
      </c>
      <c r="T64" s="124">
        <v>10</v>
      </c>
      <c r="U64" s="124">
        <v>0</v>
      </c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107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</row>
    <row r="65" spans="1:49" s="111" customFormat="1" ht="19.95" hidden="1" customHeight="1" x14ac:dyDescent="0.3">
      <c r="A65" s="113">
        <v>0</v>
      </c>
      <c r="B65" s="113">
        <v>4600011605</v>
      </c>
      <c r="C65" s="101" t="s">
        <v>435</v>
      </c>
      <c r="D65" s="112" t="str">
        <f t="shared" si="0"/>
        <v/>
      </c>
      <c r="E65" s="102"/>
      <c r="F65" s="103"/>
      <c r="G65" s="103"/>
      <c r="H65" s="100"/>
      <c r="I65" s="103" t="s">
        <v>1166</v>
      </c>
      <c r="J65" s="103"/>
      <c r="K65" s="103"/>
      <c r="L65" s="103"/>
      <c r="M65" s="103"/>
      <c r="N65" s="106"/>
      <c r="O65" s="104">
        <v>0</v>
      </c>
      <c r="P65" s="104">
        <v>0</v>
      </c>
      <c r="Q65" s="104" t="s">
        <v>499</v>
      </c>
      <c r="R65" s="105" t="e">
        <f t="shared" si="1"/>
        <v>#DIV/0!</v>
      </c>
      <c r="S65" s="124">
        <v>0</v>
      </c>
      <c r="T65" s="124">
        <v>0</v>
      </c>
      <c r="U65" s="124">
        <v>0</v>
      </c>
      <c r="V65" s="107"/>
      <c r="W65" s="107"/>
      <c r="X65" s="107"/>
      <c r="Y65" s="107"/>
      <c r="Z65" s="107"/>
      <c r="AA65" s="107"/>
      <c r="AB65" s="107"/>
      <c r="AC65" s="107"/>
      <c r="AD65" s="107"/>
      <c r="AE65" s="107"/>
      <c r="AF65" s="107"/>
      <c r="AG65" s="107"/>
      <c r="AH65" s="107"/>
      <c r="AI65" s="107"/>
      <c r="AJ65" s="107"/>
      <c r="AK65" s="107"/>
      <c r="AL65" s="107"/>
      <c r="AM65" s="107"/>
      <c r="AN65" s="107"/>
      <c r="AO65" s="107"/>
      <c r="AP65" s="107"/>
      <c r="AQ65" s="107"/>
      <c r="AR65" s="107"/>
      <c r="AS65" s="107"/>
      <c r="AT65" s="107"/>
      <c r="AU65" s="107"/>
      <c r="AV65" s="107"/>
      <c r="AW65" s="107"/>
    </row>
    <row r="66" spans="1:49" s="111" customFormat="1" ht="19.95" hidden="1" customHeight="1" x14ac:dyDescent="0.3">
      <c r="A66" s="113">
        <v>28</v>
      </c>
      <c r="B66" s="113">
        <v>4600011605</v>
      </c>
      <c r="C66" s="101" t="s">
        <v>436</v>
      </c>
      <c r="D66" s="112" t="str">
        <f t="shared" si="0"/>
        <v>(PM) Plataformas Metálicas - Montagem de andaime da estrutura provisória</v>
      </c>
      <c r="E66" s="102" t="s">
        <v>496</v>
      </c>
      <c r="F66" s="103" t="s">
        <v>485</v>
      </c>
      <c r="G66" s="103" t="s">
        <v>455</v>
      </c>
      <c r="H66" s="100" t="s">
        <v>478</v>
      </c>
      <c r="I66" s="103" t="s">
        <v>1167</v>
      </c>
      <c r="J66" s="103"/>
      <c r="K66" s="103" t="s">
        <v>497</v>
      </c>
      <c r="L66" s="103" t="s">
        <v>484</v>
      </c>
      <c r="M66" s="103"/>
      <c r="N66" s="106"/>
      <c r="O66" s="104">
        <v>1152.5</v>
      </c>
      <c r="P66" s="104">
        <v>1152.5</v>
      </c>
      <c r="Q66" s="104" t="s">
        <v>499</v>
      </c>
      <c r="R66" s="105">
        <f t="shared" si="1"/>
        <v>1</v>
      </c>
      <c r="S66" s="124">
        <v>980</v>
      </c>
      <c r="T66" s="124">
        <v>980</v>
      </c>
      <c r="U66" s="124">
        <v>0</v>
      </c>
      <c r="V66" s="108"/>
      <c r="W66" s="107"/>
      <c r="X66" s="107"/>
      <c r="Y66" s="107"/>
      <c r="Z66" s="107"/>
      <c r="AA66" s="107"/>
      <c r="AB66" s="108"/>
      <c r="AC66" s="108"/>
      <c r="AD66" s="107"/>
      <c r="AE66" s="107"/>
      <c r="AF66" s="107"/>
      <c r="AG66" s="107"/>
      <c r="AH66" s="107"/>
      <c r="AI66" s="108"/>
      <c r="AJ66" s="107"/>
      <c r="AK66" s="107"/>
      <c r="AL66" s="107"/>
      <c r="AM66" s="107"/>
      <c r="AN66" s="107"/>
      <c r="AO66" s="107"/>
      <c r="AP66" s="107"/>
      <c r="AQ66" s="107"/>
      <c r="AR66" s="107"/>
      <c r="AS66" s="107"/>
      <c r="AT66" s="107"/>
      <c r="AU66" s="107"/>
      <c r="AV66" s="107"/>
      <c r="AW66" s="107"/>
    </row>
    <row r="67" spans="1:49" s="111" customFormat="1" ht="19.95" hidden="1" customHeight="1" x14ac:dyDescent="0.3">
      <c r="A67" s="113">
        <v>0</v>
      </c>
      <c r="B67" s="113">
        <v>4600011605</v>
      </c>
      <c r="C67" s="101" t="s">
        <v>437</v>
      </c>
      <c r="D67" s="112" t="str">
        <f t="shared" si="0"/>
        <v/>
      </c>
      <c r="E67" s="102"/>
      <c r="F67" s="103"/>
      <c r="G67" s="103"/>
      <c r="H67" s="100"/>
      <c r="I67" s="103" t="s">
        <v>1168</v>
      </c>
      <c r="J67" s="103"/>
      <c r="K67" s="103"/>
      <c r="L67" s="103"/>
      <c r="M67" s="103"/>
      <c r="N67" s="106"/>
      <c r="O67" s="104">
        <v>0</v>
      </c>
      <c r="P67" s="104">
        <v>0</v>
      </c>
      <c r="Q67" s="104"/>
      <c r="R67" s="105" t="e">
        <f t="shared" si="1"/>
        <v>#DIV/0!</v>
      </c>
      <c r="S67" s="124">
        <v>0</v>
      </c>
      <c r="T67" s="124">
        <v>0</v>
      </c>
      <c r="U67" s="124">
        <v>0</v>
      </c>
      <c r="V67" s="107"/>
      <c r="W67" s="107"/>
      <c r="X67" s="107"/>
      <c r="Y67" s="107"/>
      <c r="Z67" s="107"/>
      <c r="AA67" s="107"/>
      <c r="AB67" s="107"/>
      <c r="AC67" s="107"/>
      <c r="AD67" s="107"/>
      <c r="AE67" s="107"/>
      <c r="AF67" s="107"/>
      <c r="AG67" s="107"/>
      <c r="AH67" s="107"/>
      <c r="AI67" s="107"/>
      <c r="AJ67" s="107"/>
      <c r="AK67" s="107"/>
      <c r="AL67" s="107"/>
      <c r="AM67" s="107"/>
      <c r="AN67" s="107"/>
      <c r="AO67" s="107"/>
      <c r="AP67" s="107"/>
      <c r="AQ67" s="107"/>
      <c r="AR67" s="107"/>
      <c r="AS67" s="107"/>
      <c r="AT67" s="107"/>
      <c r="AU67" s="107"/>
      <c r="AV67" s="107"/>
      <c r="AW67" s="107"/>
    </row>
    <row r="68" spans="1:49" s="111" customFormat="1" ht="19.95" hidden="1" customHeight="1" x14ac:dyDescent="0.3">
      <c r="A68" s="113">
        <v>0</v>
      </c>
      <c r="B68" s="113">
        <v>4600011605</v>
      </c>
      <c r="C68" s="101" t="s">
        <v>438</v>
      </c>
      <c r="D68" s="112" t="str">
        <f t="shared" si="0"/>
        <v/>
      </c>
      <c r="E68" s="102"/>
      <c r="F68" s="103"/>
      <c r="G68" s="103"/>
      <c r="H68" s="100"/>
      <c r="I68" s="103" t="s">
        <v>1169</v>
      </c>
      <c r="J68" s="103"/>
      <c r="K68" s="103"/>
      <c r="L68" s="103"/>
      <c r="M68" s="103"/>
      <c r="N68" s="106"/>
      <c r="O68" s="104">
        <v>0</v>
      </c>
      <c r="P68" s="104">
        <v>0</v>
      </c>
      <c r="Q68" s="104"/>
      <c r="R68" s="105" t="e">
        <f t="shared" si="1"/>
        <v>#DIV/0!</v>
      </c>
      <c r="S68" s="124">
        <v>0</v>
      </c>
      <c r="T68" s="124">
        <v>0</v>
      </c>
      <c r="U68" s="124">
        <v>0</v>
      </c>
      <c r="V68" s="107"/>
      <c r="W68" s="107"/>
      <c r="X68" s="107"/>
      <c r="Y68" s="107"/>
      <c r="Z68" s="107"/>
      <c r="AA68" s="107"/>
      <c r="AB68" s="107"/>
      <c r="AC68" s="107"/>
      <c r="AD68" s="107"/>
      <c r="AE68" s="107"/>
      <c r="AF68" s="107"/>
      <c r="AG68" s="107"/>
      <c r="AH68" s="107"/>
      <c r="AI68" s="107"/>
      <c r="AJ68" s="107"/>
      <c r="AK68" s="107"/>
      <c r="AL68" s="107"/>
      <c r="AM68" s="107"/>
      <c r="AN68" s="107"/>
      <c r="AO68" s="107"/>
      <c r="AP68" s="107"/>
      <c r="AQ68" s="107"/>
      <c r="AR68" s="107"/>
      <c r="AS68" s="107"/>
      <c r="AT68" s="107"/>
      <c r="AU68" s="107"/>
      <c r="AV68" s="107"/>
      <c r="AW68" s="107"/>
    </row>
    <row r="69" spans="1:49" s="111" customFormat="1" ht="19.95" hidden="1" customHeight="1" x14ac:dyDescent="0.3">
      <c r="A69" s="113">
        <v>0</v>
      </c>
      <c r="B69" s="113">
        <v>4600011605</v>
      </c>
      <c r="C69" s="101" t="s">
        <v>439</v>
      </c>
      <c r="D69" s="112" t="str">
        <f t="shared" ref="D69:D132" si="2">IF(E69="","",CONCATENATE(TRIM(E69)," - ",TRIM(I69)))</f>
        <v/>
      </c>
      <c r="E69" s="102"/>
      <c r="F69" s="103"/>
      <c r="G69" s="103"/>
      <c r="H69" s="100"/>
      <c r="I69" s="103" t="s">
        <v>1170</v>
      </c>
      <c r="J69" s="103"/>
      <c r="K69" s="103"/>
      <c r="L69" s="103"/>
      <c r="M69" s="103"/>
      <c r="N69" s="106"/>
      <c r="O69" s="104">
        <v>0</v>
      </c>
      <c r="P69" s="104">
        <v>0</v>
      </c>
      <c r="Q69" s="104"/>
      <c r="R69" s="105" t="e">
        <f t="shared" ref="R69:R132" si="3">IF(O69="","",P69/O69)</f>
        <v>#DIV/0!</v>
      </c>
      <c r="S69" s="124">
        <v>0</v>
      </c>
      <c r="T69" s="124">
        <v>0</v>
      </c>
      <c r="U69" s="124">
        <v>0</v>
      </c>
      <c r="V69" s="107"/>
      <c r="W69" s="107"/>
      <c r="X69" s="107"/>
      <c r="Y69" s="107"/>
      <c r="Z69" s="107"/>
      <c r="AA69" s="107"/>
      <c r="AB69" s="107"/>
      <c r="AC69" s="107"/>
      <c r="AD69" s="107"/>
      <c r="AE69" s="107"/>
      <c r="AF69" s="107"/>
      <c r="AG69" s="107"/>
      <c r="AH69" s="107"/>
      <c r="AI69" s="107"/>
      <c r="AJ69" s="107"/>
      <c r="AK69" s="107"/>
      <c r="AL69" s="107"/>
      <c r="AM69" s="107"/>
      <c r="AN69" s="107"/>
      <c r="AO69" s="107"/>
      <c r="AP69" s="107"/>
      <c r="AQ69" s="107"/>
      <c r="AR69" s="107"/>
      <c r="AS69" s="107"/>
      <c r="AT69" s="107"/>
      <c r="AU69" s="107"/>
      <c r="AV69" s="107"/>
      <c r="AW69" s="107"/>
    </row>
    <row r="70" spans="1:49" s="111" customFormat="1" ht="19.95" hidden="1" customHeight="1" x14ac:dyDescent="0.3">
      <c r="A70" s="113">
        <v>0</v>
      </c>
      <c r="B70" s="113">
        <v>4600011605</v>
      </c>
      <c r="C70" s="101" t="s">
        <v>440</v>
      </c>
      <c r="D70" s="112" t="str">
        <f t="shared" si="2"/>
        <v/>
      </c>
      <c r="E70" s="102"/>
      <c r="F70" s="103"/>
      <c r="G70" s="103"/>
      <c r="H70" s="100"/>
      <c r="I70" s="103" t="s">
        <v>1171</v>
      </c>
      <c r="J70" s="103"/>
      <c r="K70" s="103"/>
      <c r="L70" s="103"/>
      <c r="M70" s="103"/>
      <c r="N70" s="106"/>
      <c r="O70" s="104">
        <v>0</v>
      </c>
      <c r="P70" s="104">
        <v>0</v>
      </c>
      <c r="Q70" s="104"/>
      <c r="R70" s="105" t="e">
        <f t="shared" si="3"/>
        <v>#DIV/0!</v>
      </c>
      <c r="S70" s="124">
        <v>0</v>
      </c>
      <c r="T70" s="124">
        <v>0</v>
      </c>
      <c r="U70" s="124">
        <v>0</v>
      </c>
      <c r="V70" s="107"/>
      <c r="W70" s="107"/>
      <c r="X70" s="107"/>
      <c r="Y70" s="107"/>
      <c r="Z70" s="107"/>
      <c r="AA70" s="107"/>
      <c r="AB70" s="107"/>
      <c r="AC70" s="107"/>
      <c r="AD70" s="107"/>
      <c r="AE70" s="107"/>
      <c r="AF70" s="107"/>
      <c r="AG70" s="107"/>
      <c r="AH70" s="107"/>
      <c r="AI70" s="107"/>
      <c r="AJ70" s="107"/>
      <c r="AK70" s="107"/>
      <c r="AL70" s="107"/>
      <c r="AM70" s="107"/>
      <c r="AN70" s="107"/>
      <c r="AO70" s="107"/>
      <c r="AP70" s="107"/>
      <c r="AQ70" s="107"/>
      <c r="AR70" s="107"/>
      <c r="AS70" s="107"/>
      <c r="AT70" s="107"/>
      <c r="AU70" s="107"/>
      <c r="AV70" s="107"/>
      <c r="AW70" s="107"/>
    </row>
    <row r="71" spans="1:49" s="111" customFormat="1" ht="19.95" hidden="1" customHeight="1" x14ac:dyDescent="0.3">
      <c r="A71" s="113">
        <v>0</v>
      </c>
      <c r="B71" s="113">
        <v>4600011605</v>
      </c>
      <c r="C71" s="101" t="s">
        <v>606</v>
      </c>
      <c r="D71" s="112" t="str">
        <f t="shared" si="2"/>
        <v/>
      </c>
      <c r="E71" s="102"/>
      <c r="F71" s="103"/>
      <c r="G71" s="103"/>
      <c r="H71" s="100"/>
      <c r="I71" s="103" t="s">
        <v>1172</v>
      </c>
      <c r="J71" s="103"/>
      <c r="K71" s="103"/>
      <c r="L71" s="103"/>
      <c r="M71" s="103"/>
      <c r="N71" s="106"/>
      <c r="O71" s="104">
        <v>0</v>
      </c>
      <c r="P71" s="104">
        <v>0</v>
      </c>
      <c r="Q71" s="104"/>
      <c r="R71" s="105" t="e">
        <f t="shared" si="3"/>
        <v>#DIV/0!</v>
      </c>
      <c r="S71" s="124">
        <v>0</v>
      </c>
      <c r="T71" s="124">
        <v>0</v>
      </c>
      <c r="U71" s="124">
        <v>0</v>
      </c>
      <c r="V71" s="107"/>
      <c r="W71" s="107"/>
      <c r="X71" s="107"/>
      <c r="Y71" s="107"/>
      <c r="Z71" s="107"/>
      <c r="AA71" s="107"/>
      <c r="AB71" s="107"/>
      <c r="AC71" s="107"/>
      <c r="AD71" s="107"/>
      <c r="AE71" s="107"/>
      <c r="AF71" s="107"/>
      <c r="AG71" s="107"/>
      <c r="AH71" s="107"/>
      <c r="AI71" s="107"/>
      <c r="AJ71" s="107"/>
      <c r="AK71" s="107"/>
      <c r="AL71" s="107"/>
      <c r="AM71" s="107"/>
      <c r="AN71" s="107"/>
      <c r="AO71" s="107"/>
      <c r="AP71" s="107"/>
      <c r="AQ71" s="107"/>
      <c r="AR71" s="107"/>
      <c r="AS71" s="107"/>
      <c r="AT71" s="107"/>
      <c r="AU71" s="107"/>
      <c r="AV71" s="107"/>
      <c r="AW71" s="107"/>
    </row>
    <row r="72" spans="1:49" s="111" customFormat="1" ht="19.95" hidden="1" customHeight="1" x14ac:dyDescent="0.3">
      <c r="A72" s="113">
        <v>0</v>
      </c>
      <c r="B72" s="113">
        <v>4600011605</v>
      </c>
      <c r="C72" s="101" t="s">
        <v>607</v>
      </c>
      <c r="D72" s="112" t="str">
        <f t="shared" si="2"/>
        <v/>
      </c>
      <c r="E72" s="102"/>
      <c r="F72" s="103"/>
      <c r="G72" s="103"/>
      <c r="H72" s="100"/>
      <c r="I72" s="103" t="s">
        <v>1173</v>
      </c>
      <c r="J72" s="103"/>
      <c r="K72" s="103"/>
      <c r="L72" s="103"/>
      <c r="M72" s="103"/>
      <c r="N72" s="106"/>
      <c r="O72" s="104">
        <v>0</v>
      </c>
      <c r="P72" s="104">
        <v>0</v>
      </c>
      <c r="Q72" s="104"/>
      <c r="R72" s="105" t="e">
        <f t="shared" si="3"/>
        <v>#DIV/0!</v>
      </c>
      <c r="S72" s="124">
        <v>0</v>
      </c>
      <c r="T72" s="124">
        <v>0</v>
      </c>
      <c r="U72" s="124">
        <v>0</v>
      </c>
      <c r="V72" s="107"/>
      <c r="W72" s="107"/>
      <c r="X72" s="107"/>
      <c r="Y72" s="107"/>
      <c r="Z72" s="107"/>
      <c r="AA72" s="107"/>
      <c r="AB72" s="107"/>
      <c r="AC72" s="107"/>
      <c r="AD72" s="107"/>
      <c r="AE72" s="107"/>
      <c r="AF72" s="107"/>
      <c r="AG72" s="107"/>
      <c r="AH72" s="107"/>
      <c r="AI72" s="107"/>
      <c r="AJ72" s="107"/>
      <c r="AK72" s="107"/>
      <c r="AL72" s="107"/>
      <c r="AM72" s="107"/>
      <c r="AN72" s="107"/>
      <c r="AO72" s="107"/>
      <c r="AP72" s="107"/>
      <c r="AQ72" s="107"/>
      <c r="AR72" s="107"/>
      <c r="AS72" s="107"/>
      <c r="AT72" s="107"/>
      <c r="AU72" s="107"/>
      <c r="AV72" s="107"/>
      <c r="AW72" s="107"/>
    </row>
    <row r="73" spans="1:49" s="111" customFormat="1" ht="19.95" hidden="1" customHeight="1" x14ac:dyDescent="0.3">
      <c r="A73" s="113">
        <v>29</v>
      </c>
      <c r="B73" s="113">
        <v>4600011605</v>
      </c>
      <c r="C73" s="101" t="s">
        <v>441</v>
      </c>
      <c r="D73" s="112" t="str">
        <f t="shared" si="2"/>
        <v>(PM) Plataformas Metálicas - Instalação das Caldeiras</v>
      </c>
      <c r="E73" s="102" t="s">
        <v>496</v>
      </c>
      <c r="F73" s="103" t="s">
        <v>485</v>
      </c>
      <c r="G73" s="103" t="s">
        <v>461</v>
      </c>
      <c r="H73" s="100" t="s">
        <v>478</v>
      </c>
      <c r="I73" s="103" t="s">
        <v>1174</v>
      </c>
      <c r="J73" s="103"/>
      <c r="K73" s="103" t="s">
        <v>497</v>
      </c>
      <c r="L73" s="103" t="s">
        <v>450</v>
      </c>
      <c r="M73" s="103"/>
      <c r="N73" s="106"/>
      <c r="O73" s="104">
        <v>981</v>
      </c>
      <c r="P73" s="104">
        <v>981</v>
      </c>
      <c r="Q73" s="104" t="s">
        <v>499</v>
      </c>
      <c r="R73" s="105">
        <f t="shared" si="3"/>
        <v>1</v>
      </c>
      <c r="S73" s="124">
        <v>400</v>
      </c>
      <c r="T73" s="124">
        <v>981</v>
      </c>
      <c r="U73" s="124"/>
      <c r="V73" s="108"/>
      <c r="W73" s="107">
        <v>2</v>
      </c>
      <c r="X73" s="107">
        <v>2</v>
      </c>
      <c r="Y73" s="107">
        <v>2</v>
      </c>
      <c r="Z73" s="107">
        <v>2</v>
      </c>
      <c r="AA73" s="107">
        <v>23</v>
      </c>
      <c r="AB73" s="108"/>
      <c r="AC73" s="108"/>
      <c r="AD73" s="107"/>
      <c r="AE73" s="107"/>
      <c r="AF73" s="107"/>
      <c r="AG73" s="107"/>
      <c r="AH73" s="107"/>
      <c r="AI73" s="108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T73" s="107"/>
      <c r="AU73" s="107"/>
      <c r="AV73" s="107"/>
      <c r="AW73" s="107"/>
    </row>
    <row r="74" spans="1:49" s="111" customFormat="1" ht="19.95" hidden="1" customHeight="1" x14ac:dyDescent="0.3">
      <c r="A74" s="113">
        <v>0</v>
      </c>
      <c r="B74" s="113">
        <v>4600011605</v>
      </c>
      <c r="C74" s="101" t="s">
        <v>442</v>
      </c>
      <c r="D74" s="112" t="str">
        <f t="shared" si="2"/>
        <v/>
      </c>
      <c r="E74" s="102"/>
      <c r="F74" s="103"/>
      <c r="G74" s="103"/>
      <c r="H74" s="100"/>
      <c r="I74" s="103" t="s">
        <v>1175</v>
      </c>
      <c r="J74" s="103"/>
      <c r="K74" s="103"/>
      <c r="L74" s="103"/>
      <c r="M74" s="103"/>
      <c r="N74" s="106"/>
      <c r="O74" s="104">
        <v>0</v>
      </c>
      <c r="P74" s="104">
        <v>0</v>
      </c>
      <c r="Q74" s="104"/>
      <c r="R74" s="105" t="e">
        <f t="shared" si="3"/>
        <v>#DIV/0!</v>
      </c>
      <c r="S74" s="124">
        <v>0</v>
      </c>
      <c r="T74" s="124">
        <v>0</v>
      </c>
      <c r="U74" s="124">
        <v>0</v>
      </c>
      <c r="V74" s="129"/>
      <c r="W74" s="129">
        <v>0</v>
      </c>
      <c r="X74" s="107"/>
      <c r="Y74" s="107"/>
      <c r="Z74" s="107"/>
      <c r="AA74" s="107"/>
      <c r="AB74" s="107"/>
      <c r="AC74" s="107"/>
      <c r="AD74" s="107">
        <v>4600011662</v>
      </c>
      <c r="AE74" s="107"/>
      <c r="AF74" s="129">
        <v>1</v>
      </c>
      <c r="AG74" s="107"/>
      <c r="AH74" s="107"/>
      <c r="AI74" s="107"/>
      <c r="AJ74" s="107"/>
      <c r="AK74" s="107"/>
      <c r="AL74" s="107"/>
      <c r="AM74" s="107"/>
      <c r="AN74" s="107"/>
      <c r="AO74" s="107"/>
      <c r="AP74" s="107"/>
      <c r="AQ74" s="107"/>
      <c r="AR74" s="107"/>
      <c r="AS74" s="107"/>
      <c r="AT74" s="107"/>
      <c r="AU74" s="107"/>
      <c r="AV74" s="107"/>
      <c r="AW74" s="107"/>
    </row>
    <row r="75" spans="1:49" s="111" customFormat="1" ht="19.95" hidden="1" customHeight="1" x14ac:dyDescent="0.3">
      <c r="A75" s="113">
        <v>0</v>
      </c>
      <c r="B75" s="113">
        <v>4600011605</v>
      </c>
      <c r="C75" s="101" t="s">
        <v>443</v>
      </c>
      <c r="D75" s="112" t="str">
        <f t="shared" si="2"/>
        <v/>
      </c>
      <c r="E75" s="102"/>
      <c r="F75" s="103"/>
      <c r="G75" s="103"/>
      <c r="H75" s="100"/>
      <c r="I75" s="103" t="s">
        <v>1176</v>
      </c>
      <c r="J75" s="103"/>
      <c r="K75" s="103"/>
      <c r="L75" s="103"/>
      <c r="M75" s="103"/>
      <c r="N75" s="106"/>
      <c r="O75" s="104">
        <v>0</v>
      </c>
      <c r="P75" s="104">
        <v>0</v>
      </c>
      <c r="Q75" s="104"/>
      <c r="R75" s="105" t="e">
        <f t="shared" si="3"/>
        <v>#DIV/0!</v>
      </c>
      <c r="S75" s="124">
        <v>0</v>
      </c>
      <c r="T75" s="124">
        <v>0</v>
      </c>
      <c r="U75" s="124">
        <v>0</v>
      </c>
      <c r="V75" s="129"/>
      <c r="W75" s="129">
        <v>0</v>
      </c>
      <c r="X75" s="107"/>
      <c r="Y75" s="107"/>
      <c r="Z75" s="107"/>
      <c r="AA75" s="107"/>
      <c r="AB75" s="107"/>
      <c r="AC75" s="107"/>
      <c r="AD75" s="107">
        <v>4600011662</v>
      </c>
      <c r="AE75" s="107"/>
      <c r="AF75" s="129">
        <v>1</v>
      </c>
      <c r="AG75" s="107"/>
      <c r="AH75" s="107"/>
      <c r="AI75" s="107"/>
      <c r="AJ75" s="107"/>
      <c r="AK75" s="107"/>
      <c r="AL75" s="107"/>
      <c r="AM75" s="107"/>
      <c r="AN75" s="107"/>
      <c r="AO75" s="107"/>
      <c r="AP75" s="107"/>
      <c r="AQ75" s="107"/>
      <c r="AR75" s="107"/>
      <c r="AS75" s="107"/>
      <c r="AT75" s="107"/>
      <c r="AU75" s="107"/>
      <c r="AV75" s="107"/>
      <c r="AW75" s="107"/>
    </row>
    <row r="76" spans="1:49" s="111" customFormat="1" ht="19.95" hidden="1" customHeight="1" x14ac:dyDescent="0.3">
      <c r="A76" s="113">
        <v>0</v>
      </c>
      <c r="B76" s="113">
        <v>4600011605</v>
      </c>
      <c r="C76" s="101" t="s">
        <v>608</v>
      </c>
      <c r="D76" s="112" t="str">
        <f t="shared" si="2"/>
        <v/>
      </c>
      <c r="E76" s="102"/>
      <c r="F76" s="103"/>
      <c r="G76" s="103"/>
      <c r="H76" s="100"/>
      <c r="I76" s="103" t="s">
        <v>1177</v>
      </c>
      <c r="J76" s="103"/>
      <c r="K76" s="103"/>
      <c r="L76" s="103"/>
      <c r="M76" s="103"/>
      <c r="N76" s="106"/>
      <c r="O76" s="104">
        <v>0</v>
      </c>
      <c r="P76" s="104">
        <v>0</v>
      </c>
      <c r="Q76" s="104"/>
      <c r="R76" s="105" t="e">
        <f t="shared" si="3"/>
        <v>#DIV/0!</v>
      </c>
      <c r="S76" s="124">
        <v>0</v>
      </c>
      <c r="T76" s="124">
        <v>0</v>
      </c>
      <c r="U76" s="124">
        <v>0</v>
      </c>
      <c r="V76" s="129"/>
      <c r="W76" s="129">
        <v>0</v>
      </c>
      <c r="X76" s="107"/>
      <c r="Y76" s="107"/>
      <c r="Z76" s="107"/>
      <c r="AA76" s="107"/>
      <c r="AB76" s="107"/>
      <c r="AC76" s="107"/>
      <c r="AD76" s="107">
        <v>4600011662</v>
      </c>
      <c r="AE76" s="107"/>
      <c r="AF76" s="129">
        <v>1</v>
      </c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</row>
    <row r="77" spans="1:49" s="111" customFormat="1" ht="19.95" hidden="1" customHeight="1" x14ac:dyDescent="0.3">
      <c r="A77" s="113">
        <v>0</v>
      </c>
      <c r="B77" s="113">
        <v>4600011605</v>
      </c>
      <c r="C77" s="101" t="s">
        <v>609</v>
      </c>
      <c r="D77" s="112" t="str">
        <f t="shared" si="2"/>
        <v/>
      </c>
      <c r="E77" s="102"/>
      <c r="F77" s="103"/>
      <c r="G77" s="103"/>
      <c r="H77" s="100"/>
      <c r="I77" s="103" t="s">
        <v>1178</v>
      </c>
      <c r="J77" s="103"/>
      <c r="K77" s="103"/>
      <c r="L77" s="103"/>
      <c r="M77" s="103"/>
      <c r="N77" s="106"/>
      <c r="O77" s="104">
        <v>0</v>
      </c>
      <c r="P77" s="104">
        <v>0</v>
      </c>
      <c r="Q77" s="104"/>
      <c r="R77" s="105" t="e">
        <f t="shared" si="3"/>
        <v>#DIV/0!</v>
      </c>
      <c r="S77" s="124">
        <v>0</v>
      </c>
      <c r="T77" s="124">
        <v>0</v>
      </c>
      <c r="U77" s="124">
        <v>0</v>
      </c>
      <c r="V77" s="129"/>
      <c r="W77" s="129">
        <v>0</v>
      </c>
      <c r="X77" s="107"/>
      <c r="Y77" s="107"/>
      <c r="Z77" s="107"/>
      <c r="AA77" s="107"/>
      <c r="AB77" s="107"/>
      <c r="AC77" s="107"/>
      <c r="AD77" s="107">
        <v>4600011662</v>
      </c>
      <c r="AE77" s="107"/>
      <c r="AF77" s="129">
        <v>1</v>
      </c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</row>
    <row r="78" spans="1:49" s="111" customFormat="1" ht="19.95" hidden="1" customHeight="1" x14ac:dyDescent="0.3">
      <c r="A78" s="113">
        <v>0</v>
      </c>
      <c r="B78" s="113">
        <v>4600011605</v>
      </c>
      <c r="C78" s="101" t="s">
        <v>610</v>
      </c>
      <c r="D78" s="112" t="str">
        <f t="shared" si="2"/>
        <v/>
      </c>
      <c r="E78" s="102"/>
      <c r="F78" s="103"/>
      <c r="G78" s="103"/>
      <c r="H78" s="100"/>
      <c r="I78" s="103" t="s">
        <v>1179</v>
      </c>
      <c r="J78" s="103"/>
      <c r="K78" s="103"/>
      <c r="L78" s="103"/>
      <c r="M78" s="103"/>
      <c r="N78" s="106"/>
      <c r="O78" s="104">
        <v>0</v>
      </c>
      <c r="P78" s="104">
        <v>0</v>
      </c>
      <c r="Q78" s="104"/>
      <c r="R78" s="105" t="e">
        <f t="shared" si="3"/>
        <v>#DIV/0!</v>
      </c>
      <c r="S78" s="124">
        <v>0</v>
      </c>
      <c r="T78" s="124">
        <v>0</v>
      </c>
      <c r="U78" s="124">
        <v>0</v>
      </c>
      <c r="V78" s="129"/>
      <c r="W78" s="129">
        <v>0</v>
      </c>
      <c r="X78" s="107"/>
      <c r="Y78" s="107"/>
      <c r="Z78" s="107"/>
      <c r="AA78" s="107"/>
      <c r="AB78" s="107"/>
      <c r="AC78" s="107"/>
      <c r="AD78" s="107">
        <v>4600011662</v>
      </c>
      <c r="AE78" s="107"/>
      <c r="AF78" s="129">
        <v>1</v>
      </c>
      <c r="AG78" s="107"/>
      <c r="AH78" s="107"/>
      <c r="AI78" s="107"/>
      <c r="AJ78" s="107"/>
      <c r="AK78" s="107"/>
      <c r="AL78" s="107"/>
      <c r="AM78" s="107"/>
      <c r="AN78" s="107"/>
      <c r="AO78" s="107"/>
      <c r="AP78" s="107"/>
      <c r="AQ78" s="107"/>
      <c r="AR78" s="107"/>
      <c r="AS78" s="107"/>
      <c r="AT78" s="107"/>
      <c r="AU78" s="107"/>
      <c r="AV78" s="107"/>
      <c r="AW78" s="107"/>
    </row>
    <row r="79" spans="1:49" s="111" customFormat="1" ht="19.95" hidden="1" customHeight="1" x14ac:dyDescent="0.3">
      <c r="A79" s="113">
        <v>0</v>
      </c>
      <c r="B79" s="113">
        <v>4600011605</v>
      </c>
      <c r="C79" s="101" t="s">
        <v>611</v>
      </c>
      <c r="D79" s="112" t="str">
        <f t="shared" si="2"/>
        <v/>
      </c>
      <c r="E79" s="102"/>
      <c r="F79" s="103"/>
      <c r="G79" s="103"/>
      <c r="H79" s="100"/>
      <c r="I79" s="103" t="s">
        <v>1180</v>
      </c>
      <c r="J79" s="103"/>
      <c r="K79" s="103"/>
      <c r="L79" s="103"/>
      <c r="M79" s="103"/>
      <c r="N79" s="106"/>
      <c r="O79" s="104">
        <v>0</v>
      </c>
      <c r="P79" s="104">
        <v>0</v>
      </c>
      <c r="Q79" s="104"/>
      <c r="R79" s="105" t="e">
        <f t="shared" si="3"/>
        <v>#DIV/0!</v>
      </c>
      <c r="S79" s="124">
        <v>0</v>
      </c>
      <c r="T79" s="124">
        <v>0</v>
      </c>
      <c r="U79" s="124">
        <v>0</v>
      </c>
      <c r="V79" s="129"/>
      <c r="W79" s="129">
        <v>0</v>
      </c>
      <c r="X79" s="107"/>
      <c r="Y79" s="107"/>
      <c r="Z79" s="107"/>
      <c r="AA79" s="107"/>
      <c r="AB79" s="107"/>
      <c r="AC79" s="107"/>
      <c r="AD79" s="107">
        <v>4600011662</v>
      </c>
      <c r="AE79" s="107"/>
      <c r="AF79" s="129">
        <v>1</v>
      </c>
      <c r="AG79" s="107"/>
      <c r="AH79" s="107"/>
      <c r="AI79" s="107"/>
      <c r="AJ79" s="107"/>
      <c r="AK79" s="107"/>
      <c r="AL79" s="107"/>
      <c r="AM79" s="107"/>
      <c r="AN79" s="107"/>
      <c r="AO79" s="107"/>
      <c r="AP79" s="107"/>
      <c r="AQ79" s="107"/>
      <c r="AR79" s="107"/>
      <c r="AS79" s="107"/>
      <c r="AT79" s="107"/>
      <c r="AU79" s="107"/>
      <c r="AV79" s="107"/>
      <c r="AW79" s="107"/>
    </row>
    <row r="80" spans="1:49" s="111" customFormat="1" ht="19.95" hidden="1" customHeight="1" x14ac:dyDescent="0.3">
      <c r="A80" s="113">
        <v>35</v>
      </c>
      <c r="B80" s="113">
        <v>4600011605</v>
      </c>
      <c r="C80" s="101" t="s">
        <v>612</v>
      </c>
      <c r="D80" s="112" t="str">
        <f t="shared" si="2"/>
        <v>(PM) Plataformas Metálicas - Elevação da caldeira com cilindros hidráulicos</v>
      </c>
      <c r="E80" s="102" t="s">
        <v>496</v>
      </c>
      <c r="F80" s="103" t="s">
        <v>485</v>
      </c>
      <c r="G80" s="103" t="s">
        <v>461</v>
      </c>
      <c r="H80" s="100">
        <v>14</v>
      </c>
      <c r="I80" s="103" t="s">
        <v>1181</v>
      </c>
      <c r="J80" s="103"/>
      <c r="K80" s="103" t="s">
        <v>497</v>
      </c>
      <c r="L80" s="103" t="s">
        <v>450</v>
      </c>
      <c r="M80" s="103"/>
      <c r="N80" s="106"/>
      <c r="O80" s="104">
        <v>0</v>
      </c>
      <c r="P80" s="104">
        <v>0</v>
      </c>
      <c r="Q80" s="104"/>
      <c r="R80" s="105" t="e">
        <f t="shared" si="3"/>
        <v>#DIV/0!</v>
      </c>
      <c r="S80" s="124">
        <v>0</v>
      </c>
      <c r="T80" s="124">
        <v>0</v>
      </c>
      <c r="U80" s="124">
        <v>0</v>
      </c>
      <c r="V80" s="108"/>
      <c r="W80" s="107">
        <v>2</v>
      </c>
      <c r="X80" s="107">
        <v>2</v>
      </c>
      <c r="Y80" s="107">
        <v>2</v>
      </c>
      <c r="Z80" s="107">
        <v>2</v>
      </c>
      <c r="AA80" s="107">
        <v>2</v>
      </c>
      <c r="AB80" s="108"/>
      <c r="AC80" s="108"/>
      <c r="AD80" s="107"/>
      <c r="AE80" s="107"/>
      <c r="AF80" s="107"/>
      <c r="AG80" s="107"/>
      <c r="AH80" s="107"/>
      <c r="AI80" s="108"/>
      <c r="AJ80" s="107"/>
      <c r="AK80" s="107"/>
      <c r="AL80" s="107"/>
      <c r="AM80" s="107"/>
      <c r="AN80" s="107"/>
      <c r="AO80" s="107"/>
      <c r="AP80" s="107"/>
      <c r="AQ80" s="107"/>
      <c r="AR80" s="107"/>
      <c r="AS80" s="107"/>
      <c r="AT80" s="107"/>
      <c r="AU80" s="107"/>
      <c r="AV80" s="107"/>
      <c r="AW80" s="107"/>
    </row>
    <row r="81" spans="1:49" s="111" customFormat="1" ht="19.95" hidden="1" customHeight="1" x14ac:dyDescent="0.3">
      <c r="A81" s="113">
        <v>0</v>
      </c>
      <c r="B81" s="113">
        <v>4600011605</v>
      </c>
      <c r="C81" s="101" t="s">
        <v>613</v>
      </c>
      <c r="D81" s="112" t="str">
        <f t="shared" si="2"/>
        <v/>
      </c>
      <c r="E81" s="102"/>
      <c r="F81" s="103"/>
      <c r="G81" s="103"/>
      <c r="H81" s="100"/>
      <c r="I81" s="103" t="s">
        <v>1182</v>
      </c>
      <c r="J81" s="103"/>
      <c r="K81" s="103"/>
      <c r="L81" s="103"/>
      <c r="M81" s="103"/>
      <c r="N81" s="106"/>
      <c r="O81" s="104">
        <v>0</v>
      </c>
      <c r="P81" s="104">
        <v>0</v>
      </c>
      <c r="Q81" s="104"/>
      <c r="R81" s="105" t="e">
        <f t="shared" si="3"/>
        <v>#DIV/0!</v>
      </c>
      <c r="S81" s="124">
        <v>0</v>
      </c>
      <c r="T81" s="124">
        <v>0</v>
      </c>
      <c r="U81" s="124">
        <v>0</v>
      </c>
      <c r="V81" s="129"/>
      <c r="W81" s="129">
        <v>0</v>
      </c>
      <c r="X81" s="107"/>
      <c r="Y81" s="107"/>
      <c r="Z81" s="107"/>
      <c r="AA81" s="107"/>
      <c r="AB81" s="107"/>
      <c r="AC81" s="107"/>
      <c r="AD81" s="107">
        <v>4600011662</v>
      </c>
      <c r="AE81" s="107"/>
      <c r="AF81" s="129">
        <v>1</v>
      </c>
      <c r="AG81" s="107"/>
      <c r="AH81" s="107"/>
      <c r="AI81" s="107"/>
      <c r="AJ81" s="107"/>
      <c r="AK81" s="107"/>
      <c r="AL81" s="107"/>
      <c r="AM81" s="107"/>
      <c r="AN81" s="107"/>
      <c r="AO81" s="107"/>
      <c r="AP81" s="107"/>
      <c r="AQ81" s="107"/>
      <c r="AR81" s="107"/>
      <c r="AS81" s="107"/>
      <c r="AT81" s="107"/>
      <c r="AU81" s="107"/>
      <c r="AV81" s="107"/>
      <c r="AW81" s="107"/>
    </row>
    <row r="82" spans="1:49" s="111" customFormat="1" ht="19.95" hidden="1" customHeight="1" x14ac:dyDescent="0.3">
      <c r="A82" s="113">
        <v>0</v>
      </c>
      <c r="B82" s="113">
        <v>4600011605</v>
      </c>
      <c r="C82" s="101" t="s">
        <v>614</v>
      </c>
      <c r="D82" s="112" t="str">
        <f t="shared" si="2"/>
        <v/>
      </c>
      <c r="E82" s="102"/>
      <c r="F82" s="103"/>
      <c r="G82" s="103"/>
      <c r="H82" s="100"/>
      <c r="I82" s="103" t="s">
        <v>1183</v>
      </c>
      <c r="J82" s="103"/>
      <c r="K82" s="103"/>
      <c r="L82" s="103"/>
      <c r="M82" s="103"/>
      <c r="N82" s="106"/>
      <c r="O82" s="104">
        <v>0</v>
      </c>
      <c r="P82" s="104">
        <v>0</v>
      </c>
      <c r="Q82" s="104"/>
      <c r="R82" s="105" t="e">
        <f t="shared" si="3"/>
        <v>#DIV/0!</v>
      </c>
      <c r="S82" s="124">
        <v>0</v>
      </c>
      <c r="T82" s="124">
        <v>0</v>
      </c>
      <c r="U82" s="124">
        <v>0</v>
      </c>
      <c r="V82" s="129"/>
      <c r="W82" s="129">
        <v>0</v>
      </c>
      <c r="X82" s="107"/>
      <c r="Y82" s="107"/>
      <c r="Z82" s="107"/>
      <c r="AA82" s="107"/>
      <c r="AB82" s="107"/>
      <c r="AC82" s="107"/>
      <c r="AD82" s="107">
        <v>4600011662</v>
      </c>
      <c r="AE82" s="107"/>
      <c r="AF82" s="129">
        <v>1</v>
      </c>
      <c r="AG82" s="107"/>
      <c r="AH82" s="107"/>
      <c r="AI82" s="107"/>
      <c r="AJ82" s="107"/>
      <c r="AK82" s="107"/>
      <c r="AL82" s="107"/>
      <c r="AM82" s="107"/>
      <c r="AN82" s="107"/>
      <c r="AO82" s="107"/>
      <c r="AP82" s="107"/>
      <c r="AQ82" s="107"/>
      <c r="AR82" s="107"/>
      <c r="AS82" s="107"/>
      <c r="AT82" s="107"/>
      <c r="AU82" s="107"/>
      <c r="AV82" s="107"/>
      <c r="AW82" s="107"/>
    </row>
    <row r="83" spans="1:49" s="111" customFormat="1" ht="19.95" hidden="1" customHeight="1" x14ac:dyDescent="0.3">
      <c r="A83" s="113">
        <v>0</v>
      </c>
      <c r="B83" s="113">
        <v>4600011605</v>
      </c>
      <c r="C83" s="101" t="s">
        <v>615</v>
      </c>
      <c r="D83" s="112" t="str">
        <f t="shared" si="2"/>
        <v/>
      </c>
      <c r="E83" s="102"/>
      <c r="F83" s="103"/>
      <c r="G83" s="103"/>
      <c r="H83" s="100"/>
      <c r="I83" s="103" t="s">
        <v>1184</v>
      </c>
      <c r="J83" s="103"/>
      <c r="K83" s="103"/>
      <c r="L83" s="103"/>
      <c r="M83" s="103"/>
      <c r="N83" s="106"/>
      <c r="O83" s="104">
        <v>0</v>
      </c>
      <c r="P83" s="104">
        <v>0</v>
      </c>
      <c r="Q83" s="104"/>
      <c r="R83" s="105" t="e">
        <f t="shared" si="3"/>
        <v>#DIV/0!</v>
      </c>
      <c r="S83" s="124">
        <v>0</v>
      </c>
      <c r="T83" s="124">
        <v>0</v>
      </c>
      <c r="U83" s="124">
        <v>0</v>
      </c>
      <c r="V83" s="129"/>
      <c r="W83" s="129">
        <v>0</v>
      </c>
      <c r="X83" s="107"/>
      <c r="Y83" s="107"/>
      <c r="Z83" s="107"/>
      <c r="AA83" s="107"/>
      <c r="AB83" s="107"/>
      <c r="AC83" s="107"/>
      <c r="AD83" s="107">
        <v>4600011662</v>
      </c>
      <c r="AE83" s="107"/>
      <c r="AF83" s="129">
        <v>1</v>
      </c>
      <c r="AG83" s="107"/>
      <c r="AH83" s="107"/>
      <c r="AI83" s="107"/>
      <c r="AJ83" s="107"/>
      <c r="AK83" s="107"/>
      <c r="AL83" s="107"/>
      <c r="AM83" s="107"/>
      <c r="AN83" s="107"/>
      <c r="AO83" s="107"/>
      <c r="AP83" s="107"/>
      <c r="AQ83" s="107"/>
      <c r="AR83" s="107"/>
      <c r="AS83" s="107"/>
      <c r="AT83" s="107"/>
      <c r="AU83" s="107"/>
      <c r="AV83" s="107"/>
      <c r="AW83" s="107"/>
    </row>
    <row r="84" spans="1:49" s="111" customFormat="1" ht="19.95" hidden="1" customHeight="1" x14ac:dyDescent="0.3">
      <c r="A84" s="113">
        <v>0</v>
      </c>
      <c r="B84" s="113">
        <v>4600011605</v>
      </c>
      <c r="C84" s="101" t="s">
        <v>616</v>
      </c>
      <c r="D84" s="112" t="str">
        <f t="shared" si="2"/>
        <v/>
      </c>
      <c r="E84" s="102"/>
      <c r="F84" s="103"/>
      <c r="G84" s="103"/>
      <c r="H84" s="100"/>
      <c r="I84" s="103" t="s">
        <v>1185</v>
      </c>
      <c r="J84" s="103"/>
      <c r="K84" s="103"/>
      <c r="L84" s="103"/>
      <c r="M84" s="103"/>
      <c r="N84" s="106"/>
      <c r="O84" s="104">
        <v>0</v>
      </c>
      <c r="P84" s="104">
        <v>0</v>
      </c>
      <c r="Q84" s="104"/>
      <c r="R84" s="105" t="e">
        <f t="shared" si="3"/>
        <v>#DIV/0!</v>
      </c>
      <c r="S84" s="124">
        <v>0</v>
      </c>
      <c r="T84" s="124">
        <v>0</v>
      </c>
      <c r="U84" s="124">
        <v>0</v>
      </c>
      <c r="V84" s="129"/>
      <c r="W84" s="129">
        <v>0</v>
      </c>
      <c r="X84" s="107"/>
      <c r="Y84" s="107"/>
      <c r="Z84" s="107"/>
      <c r="AA84" s="107"/>
      <c r="AB84" s="107"/>
      <c r="AC84" s="107"/>
      <c r="AD84" s="107">
        <v>4600011662</v>
      </c>
      <c r="AE84" s="107"/>
      <c r="AF84" s="129">
        <v>1</v>
      </c>
      <c r="AG84" s="107"/>
      <c r="AH84" s="107"/>
      <c r="AI84" s="107"/>
      <c r="AJ84" s="107"/>
      <c r="AK84" s="107"/>
      <c r="AL84" s="107"/>
      <c r="AM84" s="107"/>
      <c r="AN84" s="107"/>
      <c r="AO84" s="107"/>
      <c r="AP84" s="107"/>
      <c r="AQ84" s="107"/>
      <c r="AR84" s="107"/>
      <c r="AS84" s="107"/>
      <c r="AT84" s="107"/>
      <c r="AU84" s="107"/>
      <c r="AV84" s="107"/>
      <c r="AW84" s="107"/>
    </row>
    <row r="85" spans="1:49" s="111" customFormat="1" ht="19.95" hidden="1" customHeight="1" x14ac:dyDescent="0.3">
      <c r="A85" s="113">
        <v>0</v>
      </c>
      <c r="B85" s="113">
        <v>4600011605</v>
      </c>
      <c r="C85" s="101" t="s">
        <v>617</v>
      </c>
      <c r="D85" s="112" t="str">
        <f t="shared" si="2"/>
        <v/>
      </c>
      <c r="E85" s="102"/>
      <c r="F85" s="103"/>
      <c r="G85" s="103"/>
      <c r="H85" s="100"/>
      <c r="I85" s="103" t="s">
        <v>1186</v>
      </c>
      <c r="J85" s="103"/>
      <c r="K85" s="103"/>
      <c r="L85" s="103"/>
      <c r="M85" s="103"/>
      <c r="N85" s="106"/>
      <c r="O85" s="104">
        <v>0</v>
      </c>
      <c r="P85" s="104">
        <v>0</v>
      </c>
      <c r="Q85" s="104"/>
      <c r="R85" s="105" t="e">
        <f t="shared" si="3"/>
        <v>#DIV/0!</v>
      </c>
      <c r="S85" s="124">
        <v>0</v>
      </c>
      <c r="T85" s="124">
        <v>0</v>
      </c>
      <c r="U85" s="124">
        <v>0</v>
      </c>
      <c r="V85" s="129"/>
      <c r="W85" s="129">
        <v>0</v>
      </c>
      <c r="X85" s="107"/>
      <c r="Y85" s="107"/>
      <c r="Z85" s="107"/>
      <c r="AA85" s="107"/>
      <c r="AB85" s="107"/>
      <c r="AC85" s="107"/>
      <c r="AD85" s="107">
        <v>4600011662</v>
      </c>
      <c r="AE85" s="107"/>
      <c r="AF85" s="129">
        <v>1</v>
      </c>
      <c r="AG85" s="107"/>
      <c r="AH85" s="107"/>
      <c r="AI85" s="107"/>
      <c r="AJ85" s="107"/>
      <c r="AK85" s="107"/>
      <c r="AL85" s="107"/>
      <c r="AM85" s="107"/>
      <c r="AN85" s="107"/>
      <c r="AO85" s="107"/>
      <c r="AP85" s="107"/>
      <c r="AQ85" s="107"/>
      <c r="AR85" s="107"/>
      <c r="AS85" s="107"/>
      <c r="AT85" s="107"/>
      <c r="AU85" s="107"/>
      <c r="AV85" s="107"/>
      <c r="AW85" s="107"/>
    </row>
    <row r="86" spans="1:49" s="111" customFormat="1" ht="19.95" hidden="1" customHeight="1" x14ac:dyDescent="0.3">
      <c r="A86" s="113">
        <v>0</v>
      </c>
      <c r="B86" s="113">
        <v>4600011605</v>
      </c>
      <c r="C86" s="101" t="s">
        <v>618</v>
      </c>
      <c r="D86" s="112" t="str">
        <f t="shared" si="2"/>
        <v/>
      </c>
      <c r="E86" s="102"/>
      <c r="F86" s="103"/>
      <c r="G86" s="103"/>
      <c r="H86" s="100"/>
      <c r="I86" s="103" t="s">
        <v>1187</v>
      </c>
      <c r="J86" s="103"/>
      <c r="K86" s="103"/>
      <c r="L86" s="103"/>
      <c r="M86" s="103"/>
      <c r="N86" s="106"/>
      <c r="O86" s="104">
        <v>0</v>
      </c>
      <c r="P86" s="104">
        <v>0</v>
      </c>
      <c r="Q86" s="104"/>
      <c r="R86" s="105" t="e">
        <f t="shared" si="3"/>
        <v>#DIV/0!</v>
      </c>
      <c r="S86" s="124">
        <v>0</v>
      </c>
      <c r="T86" s="124">
        <v>0</v>
      </c>
      <c r="U86" s="124">
        <v>0</v>
      </c>
      <c r="V86" s="129"/>
      <c r="W86" s="129">
        <v>0</v>
      </c>
      <c r="X86" s="107"/>
      <c r="Y86" s="107"/>
      <c r="Z86" s="107"/>
      <c r="AA86" s="107"/>
      <c r="AB86" s="107"/>
      <c r="AC86" s="107"/>
      <c r="AD86" s="107">
        <v>4600011662</v>
      </c>
      <c r="AE86" s="107"/>
      <c r="AF86" s="129">
        <v>1</v>
      </c>
      <c r="AG86" s="107"/>
      <c r="AH86" s="107"/>
      <c r="AI86" s="107"/>
      <c r="AJ86" s="107"/>
      <c r="AK86" s="107"/>
      <c r="AL86" s="107"/>
      <c r="AM86" s="107"/>
      <c r="AN86" s="107"/>
      <c r="AO86" s="107"/>
      <c r="AP86" s="107"/>
      <c r="AQ86" s="107"/>
      <c r="AR86" s="107"/>
      <c r="AS86" s="107"/>
      <c r="AT86" s="107"/>
      <c r="AU86" s="107"/>
      <c r="AV86" s="107"/>
      <c r="AW86" s="107"/>
    </row>
    <row r="87" spans="1:49" s="111" customFormat="1" ht="19.95" hidden="1" customHeight="1" x14ac:dyDescent="0.3">
      <c r="A87" s="113">
        <v>29</v>
      </c>
      <c r="B87" s="113">
        <v>4600011605</v>
      </c>
      <c r="C87" s="101" t="s">
        <v>619</v>
      </c>
      <c r="D87" s="112" t="str">
        <f t="shared" si="2"/>
        <v>(EM)Estruturas metálicas - Montagem do carro de translação com o anel de suporte da caldeira</v>
      </c>
      <c r="E87" s="102" t="s">
        <v>1055</v>
      </c>
      <c r="F87" s="103" t="s">
        <v>485</v>
      </c>
      <c r="G87" s="103" t="s">
        <v>455</v>
      </c>
      <c r="H87" s="100" t="s">
        <v>478</v>
      </c>
      <c r="I87" s="103" t="s">
        <v>503</v>
      </c>
      <c r="J87" s="103"/>
      <c r="K87" s="103" t="s">
        <v>497</v>
      </c>
      <c r="L87" s="103" t="s">
        <v>1058</v>
      </c>
      <c r="M87" s="103"/>
      <c r="N87" s="106"/>
      <c r="O87" s="104">
        <v>2580.1999999999998</v>
      </c>
      <c r="P87" s="104">
        <f>320.24+1052.68</f>
        <v>1372.92</v>
      </c>
      <c r="Q87" s="104" t="s">
        <v>499</v>
      </c>
      <c r="R87" s="105">
        <f t="shared" si="3"/>
        <v>0.53209828695449968</v>
      </c>
      <c r="S87" s="124">
        <v>2259.96</v>
      </c>
      <c r="T87" s="124">
        <v>1052.681</v>
      </c>
      <c r="U87" s="124"/>
      <c r="V87" s="108"/>
      <c r="W87" s="107">
        <v>2</v>
      </c>
      <c r="X87" s="107">
        <v>2</v>
      </c>
      <c r="Y87" s="107">
        <v>2</v>
      </c>
      <c r="Z87" s="107">
        <v>2</v>
      </c>
      <c r="AA87" s="107">
        <v>2</v>
      </c>
      <c r="AB87" s="108"/>
      <c r="AC87" s="108"/>
      <c r="AD87" s="107"/>
      <c r="AE87" s="107"/>
      <c r="AF87" s="107"/>
      <c r="AG87" s="107"/>
      <c r="AH87" s="107"/>
      <c r="AI87" s="108"/>
      <c r="AJ87" s="107"/>
      <c r="AK87" s="107"/>
      <c r="AL87" s="107"/>
      <c r="AM87" s="107"/>
      <c r="AN87" s="107"/>
      <c r="AO87" s="107"/>
      <c r="AP87" s="107"/>
      <c r="AQ87" s="107"/>
      <c r="AR87" s="107"/>
      <c r="AS87" s="107"/>
      <c r="AT87" s="107"/>
      <c r="AU87" s="107"/>
      <c r="AV87" s="107"/>
      <c r="AW87" s="107"/>
    </row>
    <row r="88" spans="1:49" s="111" customFormat="1" ht="19.95" hidden="1" customHeight="1" x14ac:dyDescent="0.3">
      <c r="A88" s="113">
        <v>0</v>
      </c>
      <c r="B88" s="113">
        <v>4600011605</v>
      </c>
      <c r="C88" s="101" t="s">
        <v>620</v>
      </c>
      <c r="D88" s="112" t="str">
        <f t="shared" si="2"/>
        <v/>
      </c>
      <c r="E88" s="102"/>
      <c r="F88" s="103"/>
      <c r="G88" s="103"/>
      <c r="H88" s="100"/>
      <c r="I88" s="103" t="s">
        <v>504</v>
      </c>
      <c r="J88" s="103"/>
      <c r="K88" s="103"/>
      <c r="L88" s="103"/>
      <c r="M88" s="103"/>
      <c r="N88" s="106"/>
      <c r="O88" s="104">
        <v>0</v>
      </c>
      <c r="P88" s="104">
        <v>0</v>
      </c>
      <c r="Q88" s="104"/>
      <c r="R88" s="105" t="e">
        <f t="shared" si="3"/>
        <v>#DIV/0!</v>
      </c>
      <c r="S88" s="124">
        <v>0</v>
      </c>
      <c r="T88" s="124">
        <v>0</v>
      </c>
      <c r="U88" s="124">
        <v>0</v>
      </c>
      <c r="V88" s="129"/>
      <c r="W88" s="129">
        <v>0</v>
      </c>
      <c r="X88" s="107"/>
      <c r="Y88" s="107"/>
      <c r="Z88" s="107"/>
      <c r="AA88" s="107"/>
      <c r="AB88" s="107"/>
      <c r="AC88" s="107"/>
      <c r="AD88" s="107">
        <v>4600011662</v>
      </c>
      <c r="AE88" s="107"/>
      <c r="AF88" s="129">
        <v>1</v>
      </c>
      <c r="AG88" s="107"/>
      <c r="AH88" s="107"/>
      <c r="AI88" s="107"/>
      <c r="AJ88" s="107"/>
      <c r="AK88" s="107"/>
      <c r="AL88" s="107"/>
      <c r="AM88" s="107"/>
      <c r="AN88" s="107"/>
      <c r="AO88" s="107"/>
      <c r="AP88" s="107"/>
      <c r="AQ88" s="107"/>
      <c r="AR88" s="107"/>
      <c r="AS88" s="107"/>
      <c r="AT88" s="107"/>
      <c r="AU88" s="107"/>
      <c r="AV88" s="107"/>
      <c r="AW88" s="107"/>
    </row>
    <row r="89" spans="1:49" s="111" customFormat="1" ht="19.95" hidden="1" customHeight="1" x14ac:dyDescent="0.3">
      <c r="A89" s="113">
        <v>0</v>
      </c>
      <c r="B89" s="113">
        <v>4600011605</v>
      </c>
      <c r="C89" s="101" t="s">
        <v>621</v>
      </c>
      <c r="D89" s="112" t="str">
        <f t="shared" si="2"/>
        <v/>
      </c>
      <c r="E89" s="102"/>
      <c r="F89" s="103"/>
      <c r="G89" s="103"/>
      <c r="H89" s="100"/>
      <c r="I89" s="103" t="s">
        <v>505</v>
      </c>
      <c r="J89" s="103"/>
      <c r="K89" s="103"/>
      <c r="L89" s="103"/>
      <c r="M89" s="103"/>
      <c r="N89" s="106"/>
      <c r="O89" s="104">
        <v>0</v>
      </c>
      <c r="P89" s="104">
        <v>0</v>
      </c>
      <c r="Q89" s="104"/>
      <c r="R89" s="105" t="e">
        <f t="shared" si="3"/>
        <v>#DIV/0!</v>
      </c>
      <c r="S89" s="124">
        <v>0</v>
      </c>
      <c r="T89" s="124">
        <v>0</v>
      </c>
      <c r="U89" s="124">
        <v>0</v>
      </c>
      <c r="V89" s="129"/>
      <c r="W89" s="129">
        <v>0</v>
      </c>
      <c r="X89" s="107"/>
      <c r="Y89" s="107"/>
      <c r="Z89" s="107"/>
      <c r="AA89" s="107"/>
      <c r="AB89" s="107"/>
      <c r="AC89" s="107"/>
      <c r="AD89" s="107">
        <v>4600011662</v>
      </c>
      <c r="AE89" s="107"/>
      <c r="AF89" s="129">
        <v>1</v>
      </c>
      <c r="AG89" s="107"/>
      <c r="AH89" s="107"/>
      <c r="AI89" s="107"/>
      <c r="AJ89" s="107"/>
      <c r="AK89" s="107"/>
      <c r="AL89" s="107"/>
      <c r="AM89" s="107"/>
      <c r="AN89" s="107"/>
      <c r="AO89" s="107"/>
      <c r="AP89" s="107"/>
      <c r="AQ89" s="107"/>
      <c r="AR89" s="107"/>
      <c r="AS89" s="107"/>
      <c r="AT89" s="107"/>
      <c r="AU89" s="107"/>
      <c r="AV89" s="107"/>
      <c r="AW89" s="107"/>
    </row>
    <row r="90" spans="1:49" s="111" customFormat="1" ht="19.95" hidden="1" customHeight="1" x14ac:dyDescent="0.3">
      <c r="A90" s="113">
        <v>0</v>
      </c>
      <c r="B90" s="113">
        <v>4600011605</v>
      </c>
      <c r="C90" s="101" t="s">
        <v>622</v>
      </c>
      <c r="D90" s="112" t="str">
        <f t="shared" si="2"/>
        <v/>
      </c>
      <c r="E90" s="102"/>
      <c r="F90" s="103"/>
      <c r="G90" s="103"/>
      <c r="H90" s="100"/>
      <c r="I90" s="103" t="s">
        <v>1178</v>
      </c>
      <c r="J90" s="103"/>
      <c r="K90" s="103"/>
      <c r="L90" s="103"/>
      <c r="M90" s="103"/>
      <c r="N90" s="106"/>
      <c r="O90" s="104">
        <v>0</v>
      </c>
      <c r="P90" s="104">
        <v>0</v>
      </c>
      <c r="Q90" s="104"/>
      <c r="R90" s="105" t="e">
        <f t="shared" si="3"/>
        <v>#DIV/0!</v>
      </c>
      <c r="S90" s="124">
        <v>0</v>
      </c>
      <c r="T90" s="124">
        <v>0</v>
      </c>
      <c r="U90" s="124">
        <v>0</v>
      </c>
      <c r="V90" s="129"/>
      <c r="W90" s="129">
        <v>0</v>
      </c>
      <c r="X90" s="107"/>
      <c r="Y90" s="107"/>
      <c r="Z90" s="107"/>
      <c r="AA90" s="107"/>
      <c r="AB90" s="107"/>
      <c r="AC90" s="107"/>
      <c r="AD90" s="107">
        <v>4600011662</v>
      </c>
      <c r="AE90" s="107"/>
      <c r="AF90" s="129">
        <v>1</v>
      </c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</row>
    <row r="91" spans="1:49" s="111" customFormat="1" ht="19.95" hidden="1" customHeight="1" x14ac:dyDescent="0.3">
      <c r="A91" s="113">
        <v>0</v>
      </c>
      <c r="B91" s="113">
        <v>4600011605</v>
      </c>
      <c r="C91" s="101" t="s">
        <v>623</v>
      </c>
      <c r="D91" s="112" t="str">
        <f t="shared" si="2"/>
        <v/>
      </c>
      <c r="E91" s="102"/>
      <c r="F91" s="103"/>
      <c r="G91" s="103"/>
      <c r="H91" s="100"/>
      <c r="I91" s="103" t="s">
        <v>1179</v>
      </c>
      <c r="J91" s="103"/>
      <c r="K91" s="103"/>
      <c r="L91" s="103"/>
      <c r="M91" s="103"/>
      <c r="N91" s="106"/>
      <c r="O91" s="104">
        <v>0</v>
      </c>
      <c r="P91" s="104">
        <v>0</v>
      </c>
      <c r="Q91" s="104"/>
      <c r="R91" s="105" t="e">
        <f t="shared" si="3"/>
        <v>#DIV/0!</v>
      </c>
      <c r="S91" s="124">
        <v>0</v>
      </c>
      <c r="T91" s="124">
        <v>0</v>
      </c>
      <c r="U91" s="124">
        <v>0</v>
      </c>
      <c r="V91" s="129"/>
      <c r="W91" s="129">
        <v>0</v>
      </c>
      <c r="X91" s="107"/>
      <c r="Y91" s="107"/>
      <c r="Z91" s="107"/>
      <c r="AA91" s="107"/>
      <c r="AB91" s="107"/>
      <c r="AC91" s="107"/>
      <c r="AD91" s="107">
        <v>4600011662</v>
      </c>
      <c r="AE91" s="107"/>
      <c r="AF91" s="129">
        <v>1</v>
      </c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</row>
    <row r="92" spans="1:49" s="111" customFormat="1" ht="19.95" hidden="1" customHeight="1" x14ac:dyDescent="0.3">
      <c r="A92" s="113">
        <v>0</v>
      </c>
      <c r="B92" s="113">
        <v>4600011605</v>
      </c>
      <c r="C92" s="101" t="s">
        <v>624</v>
      </c>
      <c r="D92" s="112" t="str">
        <f t="shared" si="2"/>
        <v/>
      </c>
      <c r="E92" s="102"/>
      <c r="F92" s="103"/>
      <c r="G92" s="103"/>
      <c r="H92" s="100"/>
      <c r="I92" s="103" t="s">
        <v>1188</v>
      </c>
      <c r="J92" s="103"/>
      <c r="K92" s="103"/>
      <c r="L92" s="103"/>
      <c r="M92" s="103"/>
      <c r="N92" s="106"/>
      <c r="O92" s="104">
        <v>0</v>
      </c>
      <c r="P92" s="104">
        <v>0</v>
      </c>
      <c r="Q92" s="104"/>
      <c r="R92" s="105" t="e">
        <f t="shared" si="3"/>
        <v>#DIV/0!</v>
      </c>
      <c r="S92" s="124">
        <v>0</v>
      </c>
      <c r="T92" s="124">
        <v>0</v>
      </c>
      <c r="U92" s="124">
        <v>0</v>
      </c>
      <c r="V92" s="129"/>
      <c r="W92" s="129">
        <v>0</v>
      </c>
      <c r="X92" s="107"/>
      <c r="Y92" s="107"/>
      <c r="Z92" s="107"/>
      <c r="AA92" s="107"/>
      <c r="AB92" s="107"/>
      <c r="AC92" s="107"/>
      <c r="AD92" s="107">
        <v>4600011662</v>
      </c>
      <c r="AE92" s="107"/>
      <c r="AF92" s="129">
        <v>1</v>
      </c>
      <c r="AG92" s="107"/>
      <c r="AH92" s="107"/>
      <c r="AI92" s="107"/>
      <c r="AJ92" s="107"/>
      <c r="AK92" s="107"/>
      <c r="AL92" s="107"/>
      <c r="AM92" s="107"/>
      <c r="AN92" s="107"/>
      <c r="AO92" s="107"/>
      <c r="AP92" s="107"/>
      <c r="AQ92" s="107"/>
      <c r="AR92" s="107"/>
      <c r="AS92" s="107"/>
      <c r="AT92" s="107"/>
      <c r="AU92" s="107"/>
      <c r="AV92" s="107"/>
      <c r="AW92" s="107"/>
    </row>
    <row r="93" spans="1:49" s="111" customFormat="1" ht="19.95" hidden="1" customHeight="1" x14ac:dyDescent="0.3">
      <c r="A93" s="113">
        <v>0</v>
      </c>
      <c r="B93" s="113">
        <v>4600011605</v>
      </c>
      <c r="C93" s="101" t="s">
        <v>625</v>
      </c>
      <c r="D93" s="112" t="str">
        <f t="shared" si="2"/>
        <v/>
      </c>
      <c r="E93" s="102"/>
      <c r="F93" s="103"/>
      <c r="G93" s="103"/>
      <c r="H93" s="100"/>
      <c r="I93" s="103" t="s">
        <v>1181</v>
      </c>
      <c r="J93" s="103"/>
      <c r="K93" s="103"/>
      <c r="L93" s="103"/>
      <c r="M93" s="103"/>
      <c r="N93" s="106"/>
      <c r="O93" s="104">
        <v>0</v>
      </c>
      <c r="P93" s="104">
        <v>0</v>
      </c>
      <c r="Q93" s="104"/>
      <c r="R93" s="105" t="e">
        <f t="shared" si="3"/>
        <v>#DIV/0!</v>
      </c>
      <c r="S93" s="124">
        <v>0</v>
      </c>
      <c r="T93" s="124">
        <v>0</v>
      </c>
      <c r="U93" s="124">
        <v>0</v>
      </c>
      <c r="V93" s="129">
        <v>0</v>
      </c>
      <c r="W93" s="129">
        <v>0</v>
      </c>
      <c r="X93" s="107"/>
      <c r="Y93" s="107"/>
      <c r="Z93" s="107"/>
      <c r="AA93" s="107"/>
      <c r="AB93" s="107"/>
      <c r="AC93" s="107"/>
      <c r="AD93" s="107">
        <v>4600011662</v>
      </c>
      <c r="AE93" s="107"/>
      <c r="AF93" s="129">
        <v>1</v>
      </c>
      <c r="AG93" s="107"/>
      <c r="AH93" s="107"/>
      <c r="AI93" s="107"/>
      <c r="AJ93" s="107"/>
      <c r="AK93" s="107"/>
      <c r="AL93" s="107"/>
      <c r="AM93" s="107"/>
      <c r="AN93" s="107"/>
      <c r="AO93" s="107"/>
      <c r="AP93" s="107"/>
      <c r="AQ93" s="107"/>
      <c r="AR93" s="107"/>
      <c r="AS93" s="107"/>
      <c r="AT93" s="107"/>
      <c r="AU93" s="107"/>
      <c r="AV93" s="107"/>
      <c r="AW93" s="107"/>
    </row>
    <row r="94" spans="1:49" s="111" customFormat="1" ht="19.95" hidden="1" customHeight="1" x14ac:dyDescent="0.3">
      <c r="A94" s="113">
        <v>0</v>
      </c>
      <c r="B94" s="113">
        <v>4600011605</v>
      </c>
      <c r="C94" s="101" t="s">
        <v>626</v>
      </c>
      <c r="D94" s="112" t="str">
        <f t="shared" si="2"/>
        <v/>
      </c>
      <c r="E94" s="102"/>
      <c r="F94" s="103"/>
      <c r="G94" s="103"/>
      <c r="H94" s="100"/>
      <c r="I94" s="103" t="s">
        <v>1182</v>
      </c>
      <c r="J94" s="103"/>
      <c r="K94" s="103"/>
      <c r="L94" s="103"/>
      <c r="M94" s="103"/>
      <c r="N94" s="106"/>
      <c r="O94" s="104">
        <v>0</v>
      </c>
      <c r="P94" s="104">
        <v>37</v>
      </c>
      <c r="Q94" s="104"/>
      <c r="R94" s="105" t="e">
        <f t="shared" si="3"/>
        <v>#DIV/0!</v>
      </c>
      <c r="S94" s="124">
        <v>0</v>
      </c>
      <c r="T94" s="124">
        <v>37</v>
      </c>
      <c r="U94" s="124">
        <v>0</v>
      </c>
      <c r="V94" s="107"/>
      <c r="W94" s="107"/>
      <c r="X94" s="107"/>
      <c r="Y94" s="107"/>
      <c r="Z94" s="107"/>
      <c r="AA94" s="107"/>
      <c r="AB94" s="107"/>
      <c r="AC94" s="107"/>
      <c r="AD94" s="107"/>
      <c r="AE94" s="107"/>
      <c r="AF94" s="107"/>
      <c r="AG94" s="107"/>
      <c r="AH94" s="107"/>
      <c r="AI94" s="107"/>
      <c r="AJ94" s="107"/>
      <c r="AK94" s="107"/>
      <c r="AL94" s="107"/>
      <c r="AM94" s="107"/>
      <c r="AN94" s="107"/>
      <c r="AO94" s="107"/>
      <c r="AP94" s="107"/>
      <c r="AQ94" s="107"/>
      <c r="AR94" s="107"/>
      <c r="AS94" s="107"/>
      <c r="AT94" s="107"/>
      <c r="AU94" s="107"/>
      <c r="AV94" s="107"/>
      <c r="AW94" s="107"/>
    </row>
    <row r="95" spans="1:49" s="111" customFormat="1" ht="19.95" hidden="1" customHeight="1" x14ac:dyDescent="0.3">
      <c r="A95" s="113">
        <v>0</v>
      </c>
      <c r="B95" s="113">
        <v>4600011605</v>
      </c>
      <c r="C95" s="101" t="s">
        <v>627</v>
      </c>
      <c r="D95" s="112" t="str">
        <f t="shared" si="2"/>
        <v/>
      </c>
      <c r="E95" s="102"/>
      <c r="F95" s="103"/>
      <c r="G95" s="103"/>
      <c r="H95" s="100"/>
      <c r="I95" s="103" t="s">
        <v>1183</v>
      </c>
      <c r="J95" s="103"/>
      <c r="K95" s="103"/>
      <c r="L95" s="103"/>
      <c r="M95" s="103"/>
      <c r="N95" s="106"/>
      <c r="O95" s="104">
        <v>0</v>
      </c>
      <c r="P95" s="104">
        <v>50</v>
      </c>
      <c r="Q95" s="104"/>
      <c r="R95" s="105" t="e">
        <f t="shared" si="3"/>
        <v>#DIV/0!</v>
      </c>
      <c r="S95" s="124">
        <v>0</v>
      </c>
      <c r="T95" s="124">
        <v>50</v>
      </c>
      <c r="U95" s="124">
        <v>0</v>
      </c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</row>
    <row r="96" spans="1:49" s="111" customFormat="1" ht="19.95" hidden="1" customHeight="1" x14ac:dyDescent="0.3">
      <c r="A96" s="113">
        <v>0</v>
      </c>
      <c r="B96" s="113">
        <v>4600011605</v>
      </c>
      <c r="C96" s="101" t="s">
        <v>628</v>
      </c>
      <c r="D96" s="112" t="str">
        <f t="shared" si="2"/>
        <v/>
      </c>
      <c r="E96" s="102"/>
      <c r="F96" s="103"/>
      <c r="G96" s="103"/>
      <c r="H96" s="100"/>
      <c r="I96" s="103" t="s">
        <v>1184</v>
      </c>
      <c r="J96" s="103"/>
      <c r="K96" s="103"/>
      <c r="L96" s="103"/>
      <c r="M96" s="103"/>
      <c r="N96" s="106"/>
      <c r="O96" s="104">
        <v>0</v>
      </c>
      <c r="P96" s="104">
        <v>15</v>
      </c>
      <c r="Q96" s="104"/>
      <c r="R96" s="105" t="e">
        <f t="shared" si="3"/>
        <v>#DIV/0!</v>
      </c>
      <c r="S96" s="124">
        <v>0</v>
      </c>
      <c r="T96" s="124">
        <v>15</v>
      </c>
      <c r="U96" s="124">
        <v>0</v>
      </c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</row>
    <row r="97" spans="1:49" s="111" customFormat="1" ht="19.95" hidden="1" customHeight="1" x14ac:dyDescent="0.3">
      <c r="A97" s="113">
        <v>0</v>
      </c>
      <c r="B97" s="113">
        <v>4600011605</v>
      </c>
      <c r="C97" s="101" t="s">
        <v>629</v>
      </c>
      <c r="D97" s="112" t="str">
        <f t="shared" si="2"/>
        <v/>
      </c>
      <c r="E97" s="102"/>
      <c r="F97" s="103"/>
      <c r="G97" s="103"/>
      <c r="H97" s="100"/>
      <c r="I97" s="103" t="s">
        <v>1185</v>
      </c>
      <c r="J97" s="103"/>
      <c r="K97" s="103"/>
      <c r="L97" s="103"/>
      <c r="M97" s="103"/>
      <c r="N97" s="106"/>
      <c r="O97" s="104">
        <v>0</v>
      </c>
      <c r="P97" s="104">
        <v>100</v>
      </c>
      <c r="Q97" s="104"/>
      <c r="R97" s="105" t="e">
        <f t="shared" si="3"/>
        <v>#DIV/0!</v>
      </c>
      <c r="S97" s="124">
        <v>0</v>
      </c>
      <c r="T97" s="124">
        <v>100</v>
      </c>
      <c r="U97" s="124">
        <v>0</v>
      </c>
      <c r="V97" s="107"/>
      <c r="W97" s="107"/>
      <c r="X97" s="107"/>
      <c r="Y97" s="107"/>
      <c r="Z97" s="107"/>
      <c r="AA97" s="107"/>
      <c r="AB97" s="107"/>
      <c r="AC97" s="107"/>
      <c r="AD97" s="107"/>
      <c r="AE97" s="107"/>
      <c r="AF97" s="107"/>
      <c r="AG97" s="107"/>
      <c r="AH97" s="107"/>
      <c r="AI97" s="107"/>
      <c r="AJ97" s="107"/>
      <c r="AK97" s="107"/>
      <c r="AL97" s="107"/>
      <c r="AM97" s="107"/>
      <c r="AN97" s="107"/>
      <c r="AO97" s="107"/>
      <c r="AP97" s="107"/>
      <c r="AQ97" s="107"/>
      <c r="AR97" s="107"/>
      <c r="AS97" s="107"/>
      <c r="AT97" s="107"/>
      <c r="AU97" s="107"/>
      <c r="AV97" s="107"/>
      <c r="AW97" s="107"/>
    </row>
    <row r="98" spans="1:49" s="111" customFormat="1" ht="19.95" hidden="1" customHeight="1" x14ac:dyDescent="0.3">
      <c r="A98" s="113">
        <v>0</v>
      </c>
      <c r="B98" s="113">
        <v>4600011605</v>
      </c>
      <c r="C98" s="101" t="s">
        <v>630</v>
      </c>
      <c r="D98" s="112" t="str">
        <f t="shared" si="2"/>
        <v/>
      </c>
      <c r="E98" s="102"/>
      <c r="F98" s="103"/>
      <c r="G98" s="103"/>
      <c r="H98" s="100"/>
      <c r="I98" s="103" t="s">
        <v>1186</v>
      </c>
      <c r="J98" s="103"/>
      <c r="K98" s="103"/>
      <c r="L98" s="103"/>
      <c r="M98" s="103"/>
      <c r="N98" s="106"/>
      <c r="O98" s="104">
        <v>0</v>
      </c>
      <c r="P98" s="104">
        <v>100</v>
      </c>
      <c r="Q98" s="104"/>
      <c r="R98" s="105" t="e">
        <f t="shared" si="3"/>
        <v>#DIV/0!</v>
      </c>
      <c r="S98" s="124">
        <v>0</v>
      </c>
      <c r="T98" s="124">
        <v>100</v>
      </c>
      <c r="U98" s="124">
        <v>0</v>
      </c>
      <c r="V98" s="107"/>
      <c r="W98" s="107"/>
      <c r="X98" s="107"/>
      <c r="Y98" s="107"/>
      <c r="Z98" s="107"/>
      <c r="AA98" s="107"/>
      <c r="AB98" s="107"/>
      <c r="AC98" s="107"/>
      <c r="AD98" s="107"/>
      <c r="AE98" s="107"/>
      <c r="AF98" s="107"/>
      <c r="AG98" s="107"/>
      <c r="AH98" s="107"/>
      <c r="AI98" s="107"/>
      <c r="AJ98" s="107"/>
      <c r="AK98" s="107"/>
      <c r="AL98" s="107"/>
      <c r="AM98" s="107"/>
      <c r="AN98" s="107"/>
      <c r="AO98" s="107"/>
      <c r="AP98" s="107"/>
      <c r="AQ98" s="107"/>
      <c r="AR98" s="107"/>
      <c r="AS98" s="107"/>
      <c r="AT98" s="107"/>
      <c r="AU98" s="107"/>
      <c r="AV98" s="107"/>
      <c r="AW98" s="107"/>
    </row>
    <row r="99" spans="1:49" s="111" customFormat="1" ht="19.95" hidden="1" customHeight="1" x14ac:dyDescent="0.3">
      <c r="A99" s="113">
        <v>0</v>
      </c>
      <c r="B99" s="113">
        <v>4600011605</v>
      </c>
      <c r="C99" s="101" t="s">
        <v>631</v>
      </c>
      <c r="D99" s="112" t="str">
        <f t="shared" si="2"/>
        <v/>
      </c>
      <c r="E99" s="102"/>
      <c r="F99" s="103"/>
      <c r="G99" s="103"/>
      <c r="H99" s="100"/>
      <c r="I99" s="103" t="s">
        <v>1189</v>
      </c>
      <c r="J99" s="103"/>
      <c r="K99" s="103"/>
      <c r="L99" s="103"/>
      <c r="M99" s="103"/>
      <c r="N99" s="106"/>
      <c r="O99" s="104">
        <v>0</v>
      </c>
      <c r="P99" s="104">
        <v>0</v>
      </c>
      <c r="Q99" s="104"/>
      <c r="R99" s="105" t="e">
        <f t="shared" si="3"/>
        <v>#DIV/0!</v>
      </c>
      <c r="S99" s="124">
        <v>0</v>
      </c>
      <c r="T99" s="124">
        <v>0</v>
      </c>
      <c r="U99" s="124">
        <v>0</v>
      </c>
      <c r="V99" s="107"/>
      <c r="W99" s="107"/>
      <c r="X99" s="107"/>
      <c r="Y99" s="107"/>
      <c r="Z99" s="107"/>
      <c r="AA99" s="107"/>
      <c r="AB99" s="107"/>
      <c r="AC99" s="107"/>
      <c r="AD99" s="107"/>
      <c r="AE99" s="107"/>
      <c r="AF99" s="107"/>
      <c r="AG99" s="107"/>
      <c r="AH99" s="107"/>
      <c r="AI99" s="107"/>
      <c r="AJ99" s="107"/>
      <c r="AK99" s="107"/>
      <c r="AL99" s="107"/>
      <c r="AM99" s="107"/>
      <c r="AN99" s="107"/>
      <c r="AO99" s="107"/>
      <c r="AP99" s="107"/>
      <c r="AQ99" s="107"/>
      <c r="AR99" s="107"/>
      <c r="AS99" s="107"/>
      <c r="AT99" s="107"/>
      <c r="AU99" s="107"/>
      <c r="AV99" s="107"/>
      <c r="AW99" s="107"/>
    </row>
    <row r="100" spans="1:49" s="111" customFormat="1" ht="19.95" hidden="1" customHeight="1" x14ac:dyDescent="0.3">
      <c r="A100" s="113">
        <v>0</v>
      </c>
      <c r="B100" s="113">
        <v>4600011605</v>
      </c>
      <c r="C100" s="101" t="s">
        <v>632</v>
      </c>
      <c r="D100" s="112" t="str">
        <f t="shared" si="2"/>
        <v/>
      </c>
      <c r="E100" s="102"/>
      <c r="F100" s="103"/>
      <c r="G100" s="103"/>
      <c r="H100" s="100"/>
      <c r="I100" s="103" t="s">
        <v>1190</v>
      </c>
      <c r="J100" s="103"/>
      <c r="K100" s="103"/>
      <c r="L100" s="103"/>
      <c r="M100" s="103"/>
      <c r="N100" s="106"/>
      <c r="O100" s="104">
        <v>0</v>
      </c>
      <c r="P100" s="104">
        <v>0</v>
      </c>
      <c r="Q100" s="104"/>
      <c r="R100" s="105" t="e">
        <f t="shared" si="3"/>
        <v>#DIV/0!</v>
      </c>
      <c r="S100" s="124">
        <v>0</v>
      </c>
      <c r="T100" s="124">
        <v>0</v>
      </c>
      <c r="U100" s="124">
        <v>0</v>
      </c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</row>
    <row r="101" spans="1:49" s="111" customFormat="1" ht="19.95" hidden="1" customHeight="1" x14ac:dyDescent="0.3">
      <c r="A101" s="113">
        <v>0</v>
      </c>
      <c r="B101" s="113">
        <v>4600011605</v>
      </c>
      <c r="C101" s="101" t="s">
        <v>633</v>
      </c>
      <c r="D101" s="112" t="str">
        <f t="shared" si="2"/>
        <v/>
      </c>
      <c r="E101" s="102"/>
      <c r="F101" s="103"/>
      <c r="G101" s="103"/>
      <c r="H101" s="100"/>
      <c r="I101" s="103" t="s">
        <v>1191</v>
      </c>
      <c r="J101" s="103"/>
      <c r="K101" s="103"/>
      <c r="L101" s="103"/>
      <c r="M101" s="103"/>
      <c r="N101" s="106"/>
      <c r="O101" s="104">
        <v>0</v>
      </c>
      <c r="P101" s="104">
        <v>0</v>
      </c>
      <c r="Q101" s="104"/>
      <c r="R101" s="105" t="e">
        <f t="shared" si="3"/>
        <v>#DIV/0!</v>
      </c>
      <c r="S101" s="124">
        <v>0</v>
      </c>
      <c r="T101" s="124">
        <v>0</v>
      </c>
      <c r="U101" s="124">
        <v>0</v>
      </c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</row>
    <row r="102" spans="1:49" s="111" customFormat="1" ht="19.95" hidden="1" customHeight="1" x14ac:dyDescent="0.3">
      <c r="A102" s="113">
        <v>0</v>
      </c>
      <c r="B102" s="113">
        <v>4600011605</v>
      </c>
      <c r="C102" s="101" t="s">
        <v>634</v>
      </c>
      <c r="D102" s="112" t="str">
        <f t="shared" si="2"/>
        <v/>
      </c>
      <c r="E102" s="102"/>
      <c r="F102" s="103"/>
      <c r="G102" s="103"/>
      <c r="H102" s="100"/>
      <c r="I102" s="103" t="s">
        <v>1192</v>
      </c>
      <c r="J102" s="103"/>
      <c r="K102" s="103"/>
      <c r="L102" s="103"/>
      <c r="M102" s="103"/>
      <c r="N102" s="106"/>
      <c r="O102" s="104">
        <v>0</v>
      </c>
      <c r="P102" s="104">
        <v>100</v>
      </c>
      <c r="Q102" s="104"/>
      <c r="R102" s="105" t="e">
        <f t="shared" si="3"/>
        <v>#DIV/0!</v>
      </c>
      <c r="S102" s="124">
        <v>0</v>
      </c>
      <c r="T102" s="124">
        <v>100</v>
      </c>
      <c r="U102" s="124">
        <v>0</v>
      </c>
      <c r="V102" s="107"/>
      <c r="W102" s="107"/>
      <c r="X102" s="107"/>
      <c r="Y102" s="107"/>
      <c r="Z102" s="107"/>
      <c r="AA102" s="107"/>
      <c r="AB102" s="107"/>
      <c r="AC102" s="107"/>
      <c r="AD102" s="107"/>
      <c r="AE102" s="107"/>
      <c r="AF102" s="107"/>
      <c r="AG102" s="107"/>
      <c r="AH102" s="107"/>
      <c r="AI102" s="107"/>
      <c r="AJ102" s="107"/>
      <c r="AK102" s="107"/>
      <c r="AL102" s="107"/>
      <c r="AM102" s="107"/>
      <c r="AN102" s="107"/>
      <c r="AO102" s="107"/>
      <c r="AP102" s="107"/>
      <c r="AQ102" s="107"/>
      <c r="AR102" s="107"/>
      <c r="AS102" s="107"/>
      <c r="AT102" s="107"/>
      <c r="AU102" s="107"/>
      <c r="AV102" s="107"/>
      <c r="AW102" s="107"/>
    </row>
    <row r="103" spans="1:49" s="111" customFormat="1" ht="19.95" hidden="1" customHeight="1" x14ac:dyDescent="0.3">
      <c r="A103" s="113">
        <v>0</v>
      </c>
      <c r="B103" s="113">
        <v>4600011605</v>
      </c>
      <c r="C103" s="101" t="s">
        <v>635</v>
      </c>
      <c r="D103" s="112" t="str">
        <f t="shared" si="2"/>
        <v/>
      </c>
      <c r="E103" s="102"/>
      <c r="F103" s="103"/>
      <c r="G103" s="103"/>
      <c r="H103" s="100"/>
      <c r="I103" s="103" t="s">
        <v>1193</v>
      </c>
      <c r="J103" s="103"/>
      <c r="K103" s="103"/>
      <c r="L103" s="103"/>
      <c r="M103" s="103"/>
      <c r="N103" s="106"/>
      <c r="O103" s="104">
        <v>0</v>
      </c>
      <c r="P103" s="104">
        <v>0</v>
      </c>
      <c r="Q103" s="104"/>
      <c r="R103" s="105" t="e">
        <f t="shared" si="3"/>
        <v>#DIV/0!</v>
      </c>
      <c r="S103" s="124">
        <v>0</v>
      </c>
      <c r="T103" s="124">
        <v>0</v>
      </c>
      <c r="U103" s="124">
        <v>0</v>
      </c>
      <c r="V103" s="107"/>
      <c r="W103" s="107"/>
      <c r="X103" s="107"/>
      <c r="Y103" s="107"/>
      <c r="Z103" s="107"/>
      <c r="AA103" s="107"/>
      <c r="AB103" s="107"/>
      <c r="AC103" s="107"/>
      <c r="AD103" s="107"/>
      <c r="AE103" s="107"/>
      <c r="AF103" s="107"/>
      <c r="AG103" s="107"/>
      <c r="AH103" s="107"/>
      <c r="AI103" s="107"/>
      <c r="AJ103" s="107"/>
      <c r="AK103" s="107"/>
      <c r="AL103" s="107"/>
      <c r="AM103" s="107"/>
      <c r="AN103" s="107"/>
      <c r="AO103" s="107"/>
      <c r="AP103" s="107"/>
      <c r="AQ103" s="107"/>
      <c r="AR103" s="107"/>
      <c r="AS103" s="107"/>
      <c r="AT103" s="107"/>
      <c r="AU103" s="107"/>
      <c r="AV103" s="107"/>
      <c r="AW103" s="107"/>
    </row>
    <row r="104" spans="1:49" s="111" customFormat="1" ht="19.95" hidden="1" customHeight="1" x14ac:dyDescent="0.3">
      <c r="A104" s="113">
        <v>0</v>
      </c>
      <c r="B104" s="113">
        <v>4600011605</v>
      </c>
      <c r="C104" s="101" t="s">
        <v>636</v>
      </c>
      <c r="D104" s="112" t="str">
        <f t="shared" si="2"/>
        <v/>
      </c>
      <c r="E104" s="102"/>
      <c r="F104" s="103"/>
      <c r="G104" s="103"/>
      <c r="H104" s="100"/>
      <c r="I104" s="103" t="s">
        <v>1194</v>
      </c>
      <c r="J104" s="103"/>
      <c r="K104" s="103"/>
      <c r="L104" s="103"/>
      <c r="M104" s="103"/>
      <c r="N104" s="106"/>
      <c r="O104" s="104">
        <v>0</v>
      </c>
      <c r="P104" s="104">
        <v>0</v>
      </c>
      <c r="Q104" s="104"/>
      <c r="R104" s="105" t="e">
        <f t="shared" si="3"/>
        <v>#DIV/0!</v>
      </c>
      <c r="S104" s="124">
        <v>0</v>
      </c>
      <c r="T104" s="124">
        <v>0</v>
      </c>
      <c r="U104" s="124">
        <v>0</v>
      </c>
      <c r="V104" s="107"/>
      <c r="W104" s="107"/>
      <c r="X104" s="107"/>
      <c r="Y104" s="107"/>
      <c r="Z104" s="107"/>
      <c r="AA104" s="107"/>
      <c r="AB104" s="107"/>
      <c r="AC104" s="107"/>
      <c r="AD104" s="107"/>
      <c r="AE104" s="107"/>
      <c r="AF104" s="107"/>
      <c r="AG104" s="107"/>
      <c r="AH104" s="107"/>
      <c r="AI104" s="107"/>
      <c r="AJ104" s="107"/>
      <c r="AK104" s="107"/>
      <c r="AL104" s="107"/>
      <c r="AM104" s="107"/>
      <c r="AN104" s="107"/>
      <c r="AO104" s="107"/>
      <c r="AP104" s="107"/>
      <c r="AQ104" s="107"/>
      <c r="AR104" s="107"/>
      <c r="AS104" s="107"/>
      <c r="AT104" s="107"/>
      <c r="AU104" s="107"/>
      <c r="AV104" s="107"/>
      <c r="AW104" s="107"/>
    </row>
    <row r="105" spans="1:49" s="111" customFormat="1" ht="19.95" hidden="1" customHeight="1" x14ac:dyDescent="0.3">
      <c r="A105" s="113">
        <v>0</v>
      </c>
      <c r="B105" s="113">
        <v>4600011605</v>
      </c>
      <c r="C105" s="101" t="s">
        <v>637</v>
      </c>
      <c r="D105" s="120" t="str">
        <f t="shared" si="2"/>
        <v>(VP) Sistema de Vapor de média pressão - Demolição base de translado 05</v>
      </c>
      <c r="E105" s="117" t="s">
        <v>491</v>
      </c>
      <c r="F105" s="103" t="s">
        <v>452</v>
      </c>
      <c r="G105" s="103" t="s">
        <v>455</v>
      </c>
      <c r="H105" s="100" t="s">
        <v>478</v>
      </c>
      <c r="I105" s="103" t="s">
        <v>1195</v>
      </c>
      <c r="J105" s="103"/>
      <c r="K105" s="103" t="s">
        <v>497</v>
      </c>
      <c r="L105" s="103" t="s">
        <v>450</v>
      </c>
      <c r="M105" s="103"/>
      <c r="N105" s="106"/>
      <c r="O105" s="127">
        <v>0</v>
      </c>
      <c r="P105" s="104">
        <v>78</v>
      </c>
      <c r="Q105" s="104"/>
      <c r="R105" s="105" t="e">
        <f t="shared" si="3"/>
        <v>#DIV/0!</v>
      </c>
      <c r="S105" s="124">
        <v>0</v>
      </c>
      <c r="T105" s="124">
        <v>78</v>
      </c>
      <c r="U105" s="124">
        <v>0</v>
      </c>
      <c r="V105" s="108"/>
      <c r="W105" s="107"/>
      <c r="X105" s="107"/>
      <c r="Y105" s="107"/>
      <c r="Z105" s="107"/>
      <c r="AA105" s="107"/>
      <c r="AB105" s="108"/>
      <c r="AC105" s="108"/>
      <c r="AD105" s="107"/>
      <c r="AE105" s="107"/>
      <c r="AF105" s="107"/>
      <c r="AG105" s="107"/>
      <c r="AH105" s="107"/>
      <c r="AI105" s="108"/>
      <c r="AJ105" s="108"/>
      <c r="AK105" s="107"/>
      <c r="AL105" s="107"/>
      <c r="AM105" s="107"/>
      <c r="AN105" s="107"/>
      <c r="AO105" s="107"/>
      <c r="AP105" s="108"/>
      <c r="AQ105" s="108"/>
      <c r="AR105" s="107"/>
      <c r="AS105" s="107"/>
      <c r="AT105" s="107"/>
      <c r="AU105" s="107"/>
      <c r="AV105" s="107"/>
      <c r="AW105" s="107"/>
    </row>
    <row r="106" spans="1:49" s="111" customFormat="1" ht="19.95" hidden="1" customHeight="1" x14ac:dyDescent="0.3">
      <c r="A106" s="113">
        <v>0</v>
      </c>
      <c r="B106" s="113">
        <v>4600011605</v>
      </c>
      <c r="C106" s="101" t="s">
        <v>638</v>
      </c>
      <c r="D106" s="112" t="str">
        <f t="shared" si="2"/>
        <v>Vapor - Demolição base de translado 06</v>
      </c>
      <c r="E106" s="102" t="s">
        <v>456</v>
      </c>
      <c r="F106" s="103" t="s">
        <v>452</v>
      </c>
      <c r="G106" s="103" t="s">
        <v>455</v>
      </c>
      <c r="H106" s="100"/>
      <c r="I106" s="103" t="s">
        <v>1196</v>
      </c>
      <c r="J106" s="103"/>
      <c r="K106" s="103"/>
      <c r="L106" s="103" t="s">
        <v>450</v>
      </c>
      <c r="M106" s="103"/>
      <c r="N106" s="106"/>
      <c r="O106" s="104">
        <v>0</v>
      </c>
      <c r="P106" s="104">
        <v>0</v>
      </c>
      <c r="Q106" s="104"/>
      <c r="R106" s="105" t="e">
        <f t="shared" si="3"/>
        <v>#DIV/0!</v>
      </c>
      <c r="S106" s="124">
        <v>0</v>
      </c>
      <c r="T106" s="124">
        <v>0</v>
      </c>
      <c r="U106" s="124">
        <v>0</v>
      </c>
      <c r="V106" s="107"/>
      <c r="W106" s="107"/>
      <c r="X106" s="107"/>
      <c r="Y106" s="107"/>
      <c r="Z106" s="107"/>
      <c r="AA106" s="107"/>
      <c r="AB106" s="107"/>
      <c r="AC106" s="107"/>
      <c r="AD106" s="107"/>
      <c r="AE106" s="107"/>
      <c r="AF106" s="107"/>
      <c r="AG106" s="107"/>
      <c r="AH106" s="107"/>
      <c r="AI106" s="107"/>
      <c r="AJ106" s="107"/>
      <c r="AK106" s="107"/>
      <c r="AL106" s="107"/>
      <c r="AM106" s="107"/>
      <c r="AN106" s="107"/>
      <c r="AO106" s="107"/>
      <c r="AP106" s="107"/>
      <c r="AQ106" s="107"/>
      <c r="AR106" s="107"/>
      <c r="AS106" s="107"/>
      <c r="AT106" s="107"/>
      <c r="AU106" s="107"/>
      <c r="AV106" s="107"/>
      <c r="AW106" s="107"/>
    </row>
    <row r="107" spans="1:49" s="111" customFormat="1" ht="19.95" hidden="1" customHeight="1" x14ac:dyDescent="0.3">
      <c r="A107" s="113">
        <v>0</v>
      </c>
      <c r="B107" s="113">
        <v>4600011605</v>
      </c>
      <c r="C107" s="101" t="s">
        <v>639</v>
      </c>
      <c r="D107" s="112" t="str">
        <f t="shared" si="2"/>
        <v>Vapor - Demolição base de translado 07</v>
      </c>
      <c r="E107" s="102" t="s">
        <v>456</v>
      </c>
      <c r="F107" s="103" t="s">
        <v>452</v>
      </c>
      <c r="G107" s="103" t="s">
        <v>455</v>
      </c>
      <c r="H107" s="100"/>
      <c r="I107" s="103" t="s">
        <v>1197</v>
      </c>
      <c r="J107" s="103"/>
      <c r="K107" s="103"/>
      <c r="L107" s="103" t="s">
        <v>450</v>
      </c>
      <c r="M107" s="103"/>
      <c r="N107" s="106"/>
      <c r="O107" s="104">
        <v>0</v>
      </c>
      <c r="P107" s="104">
        <v>50</v>
      </c>
      <c r="Q107" s="104"/>
      <c r="R107" s="105" t="e">
        <f t="shared" si="3"/>
        <v>#DIV/0!</v>
      </c>
      <c r="S107" s="124">
        <v>0</v>
      </c>
      <c r="T107" s="124">
        <v>50</v>
      </c>
      <c r="U107" s="124">
        <v>0</v>
      </c>
      <c r="V107" s="107"/>
      <c r="W107" s="107"/>
      <c r="X107" s="107"/>
      <c r="Y107" s="107"/>
      <c r="Z107" s="107"/>
      <c r="AA107" s="107"/>
      <c r="AB107" s="107"/>
      <c r="AC107" s="107"/>
      <c r="AD107" s="107"/>
      <c r="AE107" s="107"/>
      <c r="AF107" s="107"/>
      <c r="AG107" s="107"/>
      <c r="AH107" s="107"/>
      <c r="AI107" s="107"/>
      <c r="AJ107" s="107"/>
      <c r="AK107" s="107"/>
      <c r="AL107" s="107"/>
      <c r="AM107" s="107"/>
      <c r="AN107" s="107"/>
      <c r="AO107" s="107"/>
      <c r="AP107" s="107"/>
      <c r="AQ107" s="107"/>
      <c r="AR107" s="107"/>
      <c r="AS107" s="107"/>
      <c r="AT107" s="107"/>
      <c r="AU107" s="107"/>
      <c r="AV107" s="107"/>
      <c r="AW107" s="107"/>
    </row>
    <row r="108" spans="1:49" s="111" customFormat="1" ht="19.95" hidden="1" customHeight="1" x14ac:dyDescent="0.3">
      <c r="A108" s="113">
        <v>0</v>
      </c>
      <c r="B108" s="113">
        <v>4600011605</v>
      </c>
      <c r="C108" s="101" t="s">
        <v>640</v>
      </c>
      <c r="D108" s="112" t="str">
        <f t="shared" si="2"/>
        <v/>
      </c>
      <c r="E108" s="102"/>
      <c r="F108" s="103"/>
      <c r="G108" s="103"/>
      <c r="H108" s="100"/>
      <c r="I108" s="103" t="s">
        <v>1198</v>
      </c>
      <c r="J108" s="103"/>
      <c r="K108" s="103"/>
      <c r="L108" s="103"/>
      <c r="M108" s="103"/>
      <c r="N108" s="106"/>
      <c r="O108" s="104">
        <v>0</v>
      </c>
      <c r="P108" s="104">
        <v>19</v>
      </c>
      <c r="Q108" s="104"/>
      <c r="R108" s="105" t="e">
        <f t="shared" si="3"/>
        <v>#DIV/0!</v>
      </c>
      <c r="S108" s="124">
        <v>0</v>
      </c>
      <c r="T108" s="124">
        <v>19</v>
      </c>
      <c r="U108" s="124">
        <v>0</v>
      </c>
      <c r="V108" s="107"/>
      <c r="W108" s="107"/>
      <c r="X108" s="107"/>
      <c r="Y108" s="107"/>
      <c r="Z108" s="107"/>
      <c r="AA108" s="107"/>
      <c r="AB108" s="107"/>
      <c r="AC108" s="107"/>
      <c r="AD108" s="107"/>
      <c r="AE108" s="107"/>
      <c r="AF108" s="107"/>
      <c r="AG108" s="107"/>
      <c r="AH108" s="107"/>
      <c r="AI108" s="107"/>
      <c r="AJ108" s="107"/>
      <c r="AK108" s="107"/>
      <c r="AL108" s="107"/>
      <c r="AM108" s="107"/>
      <c r="AN108" s="107"/>
      <c r="AO108" s="107"/>
      <c r="AP108" s="107"/>
      <c r="AQ108" s="107"/>
      <c r="AR108" s="107"/>
      <c r="AS108" s="107"/>
      <c r="AT108" s="107"/>
      <c r="AU108" s="107"/>
      <c r="AV108" s="107"/>
      <c r="AW108" s="107"/>
    </row>
    <row r="109" spans="1:49" s="111" customFormat="1" ht="19.95" hidden="1" customHeight="1" x14ac:dyDescent="0.3">
      <c r="A109" s="113">
        <v>0</v>
      </c>
      <c r="B109" s="113">
        <v>4600011605</v>
      </c>
      <c r="C109" s="101" t="s">
        <v>641</v>
      </c>
      <c r="D109" s="112" t="str">
        <f t="shared" si="2"/>
        <v/>
      </c>
      <c r="E109" s="102"/>
      <c r="F109" s="103"/>
      <c r="G109" s="103"/>
      <c r="H109" s="100"/>
      <c r="I109" s="103" t="s">
        <v>1199</v>
      </c>
      <c r="J109" s="103"/>
      <c r="K109" s="103"/>
      <c r="L109" s="103"/>
      <c r="M109" s="103"/>
      <c r="N109" s="106"/>
      <c r="O109" s="104">
        <v>0</v>
      </c>
      <c r="P109" s="104">
        <v>100</v>
      </c>
      <c r="Q109" s="104"/>
      <c r="R109" s="105" t="e">
        <f t="shared" si="3"/>
        <v>#DIV/0!</v>
      </c>
      <c r="S109" s="124">
        <v>0</v>
      </c>
      <c r="T109" s="124">
        <v>100</v>
      </c>
      <c r="U109" s="124">
        <v>0</v>
      </c>
      <c r="V109" s="107"/>
      <c r="W109" s="107"/>
      <c r="X109" s="107"/>
      <c r="Y109" s="107"/>
      <c r="Z109" s="107"/>
      <c r="AA109" s="107"/>
      <c r="AB109" s="107"/>
      <c r="AC109" s="107"/>
      <c r="AD109" s="107"/>
      <c r="AE109" s="107"/>
      <c r="AF109" s="107"/>
      <c r="AG109" s="107"/>
      <c r="AH109" s="107"/>
      <c r="AI109" s="107"/>
      <c r="AJ109" s="107"/>
      <c r="AK109" s="107"/>
      <c r="AL109" s="107"/>
      <c r="AM109" s="107"/>
      <c r="AN109" s="107"/>
      <c r="AO109" s="107"/>
      <c r="AP109" s="107"/>
      <c r="AQ109" s="107"/>
      <c r="AR109" s="107"/>
      <c r="AS109" s="107"/>
      <c r="AT109" s="107"/>
      <c r="AU109" s="107"/>
      <c r="AV109" s="107"/>
      <c r="AW109" s="107"/>
    </row>
    <row r="110" spans="1:49" s="111" customFormat="1" ht="19.95" hidden="1" customHeight="1" x14ac:dyDescent="0.3">
      <c r="A110" s="113">
        <v>0</v>
      </c>
      <c r="B110" s="113">
        <v>4600011605</v>
      </c>
      <c r="C110" s="101" t="s">
        <v>642</v>
      </c>
      <c r="D110" s="112" t="str">
        <f t="shared" si="2"/>
        <v/>
      </c>
      <c r="E110" s="102"/>
      <c r="F110" s="103"/>
      <c r="G110" s="103"/>
      <c r="H110" s="100"/>
      <c r="I110" s="103" t="s">
        <v>1200</v>
      </c>
      <c r="J110" s="103"/>
      <c r="K110" s="103"/>
      <c r="L110" s="103"/>
      <c r="M110" s="103"/>
      <c r="N110" s="106"/>
      <c r="O110" s="104">
        <v>0</v>
      </c>
      <c r="P110" s="104">
        <v>100</v>
      </c>
      <c r="Q110" s="104"/>
      <c r="R110" s="105" t="e">
        <f t="shared" si="3"/>
        <v>#DIV/0!</v>
      </c>
      <c r="S110" s="124">
        <v>0</v>
      </c>
      <c r="T110" s="124">
        <v>100</v>
      </c>
      <c r="U110" s="124">
        <v>0</v>
      </c>
      <c r="V110" s="107"/>
      <c r="W110" s="107"/>
      <c r="X110" s="107"/>
      <c r="Y110" s="107"/>
      <c r="Z110" s="107"/>
      <c r="AA110" s="107"/>
      <c r="AB110" s="107"/>
      <c r="AC110" s="107"/>
      <c r="AD110" s="107"/>
      <c r="AE110" s="107"/>
      <c r="AF110" s="107"/>
      <c r="AG110" s="107"/>
      <c r="AH110" s="107"/>
      <c r="AI110" s="107"/>
      <c r="AJ110" s="107"/>
      <c r="AK110" s="107"/>
      <c r="AL110" s="107"/>
      <c r="AM110" s="107"/>
      <c r="AN110" s="107"/>
      <c r="AO110" s="107"/>
      <c r="AP110" s="107"/>
      <c r="AQ110" s="107"/>
      <c r="AR110" s="107"/>
      <c r="AS110" s="107"/>
      <c r="AT110" s="107"/>
      <c r="AU110" s="107"/>
      <c r="AV110" s="107"/>
      <c r="AW110" s="107"/>
    </row>
    <row r="111" spans="1:49" s="111" customFormat="1" ht="19.95" hidden="1" customHeight="1" x14ac:dyDescent="0.3">
      <c r="A111" s="113">
        <v>0</v>
      </c>
      <c r="B111" s="113">
        <v>4600011605</v>
      </c>
      <c r="C111" s="101" t="s">
        <v>643</v>
      </c>
      <c r="D111" s="112" t="str">
        <f t="shared" si="2"/>
        <v/>
      </c>
      <c r="E111" s="102"/>
      <c r="F111" s="103"/>
      <c r="G111" s="103"/>
      <c r="H111" s="100"/>
      <c r="I111" s="103" t="s">
        <v>1201</v>
      </c>
      <c r="J111" s="103"/>
      <c r="K111" s="103"/>
      <c r="L111" s="103"/>
      <c r="M111" s="103"/>
      <c r="N111" s="106"/>
      <c r="O111" s="104">
        <v>0</v>
      </c>
      <c r="P111" s="104">
        <v>0</v>
      </c>
      <c r="Q111" s="104"/>
      <c r="R111" s="105" t="e">
        <f t="shared" si="3"/>
        <v>#DIV/0!</v>
      </c>
      <c r="S111" s="124">
        <v>0</v>
      </c>
      <c r="T111" s="124">
        <v>0</v>
      </c>
      <c r="U111" s="124">
        <v>0</v>
      </c>
      <c r="V111" s="107"/>
      <c r="W111" s="107"/>
      <c r="X111" s="107"/>
      <c r="Y111" s="107"/>
      <c r="Z111" s="107"/>
      <c r="AA111" s="107"/>
      <c r="AB111" s="107"/>
      <c r="AC111" s="107"/>
      <c r="AD111" s="107"/>
      <c r="AE111" s="107"/>
      <c r="AF111" s="107"/>
      <c r="AG111" s="107"/>
      <c r="AH111" s="107"/>
      <c r="AI111" s="107"/>
      <c r="AJ111" s="107"/>
      <c r="AK111" s="107"/>
      <c r="AL111" s="107"/>
      <c r="AM111" s="107"/>
      <c r="AN111" s="107"/>
      <c r="AO111" s="107"/>
      <c r="AP111" s="107"/>
      <c r="AQ111" s="107"/>
      <c r="AR111" s="107"/>
      <c r="AS111" s="107"/>
      <c r="AT111" s="107"/>
      <c r="AU111" s="107"/>
      <c r="AV111" s="107"/>
      <c r="AW111" s="107"/>
    </row>
    <row r="112" spans="1:49" s="111" customFormat="1" ht="19.95" hidden="1" customHeight="1" x14ac:dyDescent="0.3">
      <c r="A112" s="113">
        <v>0</v>
      </c>
      <c r="B112" s="113">
        <v>4600011605</v>
      </c>
      <c r="C112" s="101" t="s">
        <v>644</v>
      </c>
      <c r="D112" s="112" t="str">
        <f t="shared" si="2"/>
        <v/>
      </c>
      <c r="E112" s="102"/>
      <c r="F112" s="103"/>
      <c r="G112" s="103"/>
      <c r="H112" s="100"/>
      <c r="I112" s="103" t="s">
        <v>1202</v>
      </c>
      <c r="J112" s="103"/>
      <c r="K112" s="103"/>
      <c r="L112" s="103"/>
      <c r="M112" s="103"/>
      <c r="N112" s="106"/>
      <c r="O112" s="104">
        <v>0</v>
      </c>
      <c r="P112" s="104">
        <v>0</v>
      </c>
      <c r="Q112" s="104"/>
      <c r="R112" s="105" t="e">
        <f t="shared" si="3"/>
        <v>#DIV/0!</v>
      </c>
      <c r="S112" s="124">
        <v>0</v>
      </c>
      <c r="T112" s="124">
        <v>0</v>
      </c>
      <c r="U112" s="124">
        <v>0</v>
      </c>
      <c r="V112" s="107"/>
      <c r="W112" s="107"/>
      <c r="X112" s="107"/>
      <c r="Y112" s="107"/>
      <c r="Z112" s="107"/>
      <c r="AA112" s="107"/>
      <c r="AB112" s="107"/>
      <c r="AC112" s="107"/>
      <c r="AD112" s="107"/>
      <c r="AE112" s="107"/>
      <c r="AF112" s="107"/>
      <c r="AG112" s="107"/>
      <c r="AH112" s="107"/>
      <c r="AI112" s="107"/>
      <c r="AJ112" s="107"/>
      <c r="AK112" s="107"/>
      <c r="AL112" s="107"/>
      <c r="AM112" s="107"/>
      <c r="AN112" s="107"/>
      <c r="AO112" s="107"/>
      <c r="AP112" s="107"/>
      <c r="AQ112" s="107"/>
      <c r="AR112" s="107"/>
      <c r="AS112" s="107"/>
      <c r="AT112" s="107"/>
      <c r="AU112" s="107"/>
      <c r="AV112" s="107"/>
      <c r="AW112" s="107"/>
    </row>
    <row r="113" spans="1:49" s="111" customFormat="1" ht="19.95" hidden="1" customHeight="1" x14ac:dyDescent="0.3">
      <c r="A113" s="113">
        <v>0</v>
      </c>
      <c r="B113" s="113">
        <v>4600011605</v>
      </c>
      <c r="C113" s="101" t="s">
        <v>645</v>
      </c>
      <c r="D113" s="112" t="str">
        <f t="shared" si="2"/>
        <v/>
      </c>
      <c r="E113" s="102"/>
      <c r="F113" s="103"/>
      <c r="G113" s="103"/>
      <c r="H113" s="100"/>
      <c r="I113" s="103" t="s">
        <v>1203</v>
      </c>
      <c r="J113" s="103"/>
      <c r="K113" s="103"/>
      <c r="L113" s="103"/>
      <c r="M113" s="103"/>
      <c r="N113" s="106"/>
      <c r="O113" s="104">
        <v>0</v>
      </c>
      <c r="P113" s="104">
        <v>0</v>
      </c>
      <c r="Q113" s="104"/>
      <c r="R113" s="105" t="e">
        <f t="shared" si="3"/>
        <v>#DIV/0!</v>
      </c>
      <c r="S113" s="124">
        <v>0</v>
      </c>
      <c r="T113" s="124">
        <v>0</v>
      </c>
      <c r="U113" s="124">
        <v>0</v>
      </c>
      <c r="V113" s="107"/>
      <c r="W113" s="107"/>
      <c r="X113" s="107"/>
      <c r="Y113" s="107"/>
      <c r="Z113" s="107"/>
      <c r="AA113" s="107"/>
      <c r="AB113" s="107"/>
      <c r="AC113" s="107"/>
      <c r="AD113" s="107"/>
      <c r="AE113" s="107"/>
      <c r="AF113" s="107"/>
      <c r="AG113" s="107"/>
      <c r="AH113" s="107"/>
      <c r="AI113" s="107"/>
      <c r="AJ113" s="107"/>
      <c r="AK113" s="107"/>
      <c r="AL113" s="107"/>
      <c r="AM113" s="107"/>
      <c r="AN113" s="107"/>
      <c r="AO113" s="107"/>
      <c r="AP113" s="107"/>
      <c r="AQ113" s="107"/>
      <c r="AR113" s="107"/>
      <c r="AS113" s="107"/>
      <c r="AT113" s="107"/>
      <c r="AU113" s="107"/>
      <c r="AV113" s="107"/>
      <c r="AW113" s="107"/>
    </row>
    <row r="114" spans="1:49" s="111" customFormat="1" ht="19.95" hidden="1" customHeight="1" x14ac:dyDescent="0.3">
      <c r="A114" s="113">
        <v>0</v>
      </c>
      <c r="B114" s="113">
        <v>4600011605</v>
      </c>
      <c r="C114" s="101" t="s">
        <v>646</v>
      </c>
      <c r="D114" s="112" t="str">
        <f t="shared" si="2"/>
        <v/>
      </c>
      <c r="E114" s="102"/>
      <c r="F114" s="103"/>
      <c r="G114" s="103"/>
      <c r="H114" s="100"/>
      <c r="I114" s="103" t="s">
        <v>1204</v>
      </c>
      <c r="J114" s="103"/>
      <c r="K114" s="103"/>
      <c r="L114" s="103"/>
      <c r="M114" s="103"/>
      <c r="N114" s="106"/>
      <c r="O114" s="104">
        <v>0</v>
      </c>
      <c r="P114" s="104">
        <v>42</v>
      </c>
      <c r="Q114" s="104"/>
      <c r="R114" s="105" t="e">
        <f t="shared" si="3"/>
        <v>#DIV/0!</v>
      </c>
      <c r="S114" s="124">
        <v>0</v>
      </c>
      <c r="T114" s="124">
        <v>42</v>
      </c>
      <c r="U114" s="124">
        <v>0</v>
      </c>
      <c r="V114" s="107"/>
      <c r="W114" s="107"/>
      <c r="X114" s="107"/>
      <c r="Y114" s="107"/>
      <c r="Z114" s="107"/>
      <c r="AA114" s="107"/>
      <c r="AB114" s="107"/>
      <c r="AC114" s="107"/>
      <c r="AD114" s="107"/>
      <c r="AE114" s="107"/>
      <c r="AF114" s="107"/>
      <c r="AG114" s="107"/>
      <c r="AH114" s="107"/>
      <c r="AI114" s="107"/>
      <c r="AJ114" s="107"/>
      <c r="AK114" s="107"/>
      <c r="AL114" s="107"/>
      <c r="AM114" s="107"/>
      <c r="AN114" s="107"/>
      <c r="AO114" s="107"/>
      <c r="AP114" s="107"/>
      <c r="AQ114" s="107"/>
      <c r="AR114" s="107"/>
      <c r="AS114" s="107"/>
      <c r="AT114" s="107"/>
      <c r="AU114" s="107"/>
      <c r="AV114" s="107"/>
      <c r="AW114" s="107"/>
    </row>
    <row r="115" spans="1:49" s="111" customFormat="1" ht="19.95" hidden="1" customHeight="1" x14ac:dyDescent="0.3">
      <c r="A115" s="113">
        <v>0</v>
      </c>
      <c r="B115" s="113">
        <v>4600011605</v>
      </c>
      <c r="C115" s="101" t="s">
        <v>647</v>
      </c>
      <c r="D115" s="112" t="str">
        <f t="shared" si="2"/>
        <v/>
      </c>
      <c r="E115" s="102"/>
      <c r="F115" s="103"/>
      <c r="G115" s="103"/>
      <c r="H115" s="100"/>
      <c r="I115" s="103" t="s">
        <v>1205</v>
      </c>
      <c r="J115" s="103"/>
      <c r="K115" s="103"/>
      <c r="L115" s="103"/>
      <c r="M115" s="103"/>
      <c r="N115" s="106"/>
      <c r="O115" s="104">
        <v>0</v>
      </c>
      <c r="P115" s="104">
        <v>7</v>
      </c>
      <c r="Q115" s="104"/>
      <c r="R115" s="105" t="e">
        <f t="shared" si="3"/>
        <v>#DIV/0!</v>
      </c>
      <c r="S115" s="124">
        <v>0</v>
      </c>
      <c r="T115" s="124">
        <v>7</v>
      </c>
      <c r="U115" s="124">
        <v>0</v>
      </c>
      <c r="V115" s="107"/>
      <c r="W115" s="107"/>
      <c r="X115" s="107"/>
      <c r="Y115" s="107"/>
      <c r="Z115" s="107"/>
      <c r="AA115" s="107"/>
      <c r="AB115" s="107"/>
      <c r="AC115" s="107"/>
      <c r="AD115" s="107"/>
      <c r="AE115" s="107"/>
      <c r="AF115" s="107"/>
      <c r="AG115" s="107"/>
      <c r="AH115" s="107"/>
      <c r="AI115" s="107"/>
      <c r="AJ115" s="107"/>
      <c r="AK115" s="107"/>
      <c r="AL115" s="107"/>
      <c r="AM115" s="107"/>
      <c r="AN115" s="107"/>
      <c r="AO115" s="107"/>
      <c r="AP115" s="107"/>
      <c r="AQ115" s="107"/>
      <c r="AR115" s="107"/>
      <c r="AS115" s="107"/>
      <c r="AT115" s="107"/>
      <c r="AU115" s="107"/>
      <c r="AV115" s="107"/>
      <c r="AW115" s="107"/>
    </row>
    <row r="116" spans="1:49" s="111" customFormat="1" ht="19.95" hidden="1" customHeight="1" x14ac:dyDescent="0.3">
      <c r="A116" s="113">
        <v>0</v>
      </c>
      <c r="B116" s="113">
        <v>4600011605</v>
      </c>
      <c r="C116" s="101" t="s">
        <v>648</v>
      </c>
      <c r="D116" s="112" t="str">
        <f t="shared" si="2"/>
        <v/>
      </c>
      <c r="E116" s="102"/>
      <c r="F116" s="103"/>
      <c r="G116" s="103"/>
      <c r="H116" s="100"/>
      <c r="I116" s="103" t="s">
        <v>1206</v>
      </c>
      <c r="J116" s="103"/>
      <c r="K116" s="103"/>
      <c r="L116" s="103"/>
      <c r="M116" s="103"/>
      <c r="N116" s="106"/>
      <c r="O116" s="104">
        <v>0</v>
      </c>
      <c r="P116" s="104">
        <v>88</v>
      </c>
      <c r="Q116" s="104"/>
      <c r="R116" s="105" t="e">
        <f t="shared" si="3"/>
        <v>#DIV/0!</v>
      </c>
      <c r="S116" s="124">
        <v>0</v>
      </c>
      <c r="T116" s="124">
        <v>88</v>
      </c>
      <c r="U116" s="124">
        <v>0</v>
      </c>
      <c r="V116" s="107"/>
      <c r="W116" s="107"/>
      <c r="X116" s="107"/>
      <c r="Y116" s="107"/>
      <c r="Z116" s="107"/>
      <c r="AA116" s="107"/>
      <c r="AB116" s="107"/>
      <c r="AC116" s="107"/>
      <c r="AD116" s="107"/>
      <c r="AE116" s="107"/>
      <c r="AF116" s="107"/>
      <c r="AG116" s="107"/>
      <c r="AH116" s="107"/>
      <c r="AI116" s="107"/>
      <c r="AJ116" s="107"/>
      <c r="AK116" s="107"/>
      <c r="AL116" s="107"/>
      <c r="AM116" s="107"/>
      <c r="AN116" s="107"/>
      <c r="AO116" s="107"/>
      <c r="AP116" s="107"/>
      <c r="AQ116" s="107"/>
      <c r="AR116" s="107"/>
      <c r="AS116" s="107"/>
      <c r="AT116" s="107"/>
      <c r="AU116" s="107"/>
      <c r="AV116" s="107"/>
      <c r="AW116" s="107"/>
    </row>
    <row r="117" spans="1:49" s="111" customFormat="1" ht="19.95" hidden="1" customHeight="1" x14ac:dyDescent="0.3">
      <c r="A117" s="113">
        <v>0</v>
      </c>
      <c r="B117" s="113">
        <v>4600011605</v>
      </c>
      <c r="C117" s="101" t="s">
        <v>649</v>
      </c>
      <c r="D117" s="112" t="str">
        <f t="shared" si="2"/>
        <v/>
      </c>
      <c r="E117" s="102"/>
      <c r="F117" s="103"/>
      <c r="G117" s="103"/>
      <c r="H117" s="100"/>
      <c r="I117" s="103" t="s">
        <v>1207</v>
      </c>
      <c r="J117" s="103"/>
      <c r="K117" s="103"/>
      <c r="L117" s="103"/>
      <c r="M117" s="103"/>
      <c r="N117" s="106"/>
      <c r="O117" s="104">
        <v>0</v>
      </c>
      <c r="P117" s="104">
        <v>0</v>
      </c>
      <c r="Q117" s="104"/>
      <c r="R117" s="105" t="e">
        <f t="shared" si="3"/>
        <v>#DIV/0!</v>
      </c>
      <c r="S117" s="124">
        <v>0</v>
      </c>
      <c r="T117" s="124">
        <v>0</v>
      </c>
      <c r="U117" s="124">
        <v>0</v>
      </c>
      <c r="V117" s="107"/>
      <c r="W117" s="107"/>
      <c r="X117" s="107"/>
      <c r="Y117" s="107"/>
      <c r="Z117" s="107"/>
      <c r="AA117" s="107"/>
      <c r="AB117" s="107"/>
      <c r="AC117" s="107"/>
      <c r="AD117" s="107"/>
      <c r="AE117" s="107"/>
      <c r="AF117" s="107"/>
      <c r="AG117" s="107"/>
      <c r="AH117" s="107"/>
      <c r="AI117" s="107"/>
      <c r="AJ117" s="107"/>
      <c r="AK117" s="107"/>
      <c r="AL117" s="107"/>
      <c r="AM117" s="107"/>
      <c r="AN117" s="107"/>
      <c r="AO117" s="107"/>
      <c r="AP117" s="107"/>
      <c r="AQ117" s="107"/>
      <c r="AR117" s="107"/>
      <c r="AS117" s="107"/>
      <c r="AT117" s="107"/>
      <c r="AU117" s="107"/>
      <c r="AV117" s="107"/>
      <c r="AW117" s="107"/>
    </row>
    <row r="118" spans="1:49" s="111" customFormat="1" ht="19.95" hidden="1" customHeight="1" x14ac:dyDescent="0.3">
      <c r="A118" s="113">
        <v>0</v>
      </c>
      <c r="B118" s="113">
        <v>4600011605</v>
      </c>
      <c r="C118" s="101" t="s">
        <v>650</v>
      </c>
      <c r="D118" s="112" t="str">
        <f t="shared" si="2"/>
        <v/>
      </c>
      <c r="E118" s="102"/>
      <c r="F118" s="103"/>
      <c r="G118" s="103"/>
      <c r="H118" s="100"/>
      <c r="I118" s="103" t="s">
        <v>1208</v>
      </c>
      <c r="J118" s="103"/>
      <c r="K118" s="103"/>
      <c r="L118" s="103"/>
      <c r="M118" s="103"/>
      <c r="N118" s="106"/>
      <c r="O118" s="104">
        <v>0</v>
      </c>
      <c r="P118" s="104">
        <v>0</v>
      </c>
      <c r="Q118" s="104"/>
      <c r="R118" s="105" t="e">
        <f t="shared" si="3"/>
        <v>#DIV/0!</v>
      </c>
      <c r="S118" s="124">
        <v>0</v>
      </c>
      <c r="T118" s="124">
        <v>0</v>
      </c>
      <c r="U118" s="124">
        <v>0</v>
      </c>
      <c r="V118" s="107"/>
      <c r="W118" s="107"/>
      <c r="X118" s="107"/>
      <c r="Y118" s="107"/>
      <c r="Z118" s="107"/>
      <c r="AA118" s="107"/>
      <c r="AB118" s="107"/>
      <c r="AC118" s="107"/>
      <c r="AD118" s="107"/>
      <c r="AE118" s="107"/>
      <c r="AF118" s="107"/>
      <c r="AG118" s="107"/>
      <c r="AH118" s="107"/>
      <c r="AI118" s="107"/>
      <c r="AJ118" s="107"/>
      <c r="AK118" s="107"/>
      <c r="AL118" s="107"/>
      <c r="AM118" s="107"/>
      <c r="AN118" s="107"/>
      <c r="AO118" s="107"/>
      <c r="AP118" s="107"/>
      <c r="AQ118" s="107"/>
      <c r="AR118" s="107"/>
      <c r="AS118" s="107"/>
      <c r="AT118" s="107"/>
      <c r="AU118" s="107"/>
      <c r="AV118" s="107"/>
      <c r="AW118" s="107"/>
    </row>
    <row r="119" spans="1:49" s="111" customFormat="1" ht="19.95" hidden="1" customHeight="1" x14ac:dyDescent="0.3">
      <c r="A119" s="113">
        <v>0</v>
      </c>
      <c r="B119" s="113">
        <v>4600011605</v>
      </c>
      <c r="C119" s="101" t="s">
        <v>651</v>
      </c>
      <c r="D119" s="112" t="str">
        <f t="shared" si="2"/>
        <v/>
      </c>
      <c r="E119" s="102"/>
      <c r="F119" s="103"/>
      <c r="G119" s="103"/>
      <c r="H119" s="100"/>
      <c r="I119" s="103" t="s">
        <v>1209</v>
      </c>
      <c r="J119" s="103"/>
      <c r="K119" s="103"/>
      <c r="L119" s="103"/>
      <c r="M119" s="103"/>
      <c r="N119" s="106"/>
      <c r="O119" s="104">
        <v>0</v>
      </c>
      <c r="P119" s="104">
        <v>0</v>
      </c>
      <c r="Q119" s="104"/>
      <c r="R119" s="105" t="e">
        <f t="shared" si="3"/>
        <v>#DIV/0!</v>
      </c>
      <c r="S119" s="124">
        <v>0</v>
      </c>
      <c r="T119" s="124">
        <v>0</v>
      </c>
      <c r="U119" s="124">
        <v>0</v>
      </c>
      <c r="V119" s="107"/>
      <c r="W119" s="107"/>
      <c r="X119" s="107"/>
      <c r="Y119" s="107"/>
      <c r="Z119" s="107"/>
      <c r="AA119" s="107"/>
      <c r="AB119" s="107"/>
      <c r="AC119" s="107"/>
      <c r="AD119" s="107"/>
      <c r="AE119" s="107"/>
      <c r="AF119" s="107"/>
      <c r="AG119" s="107"/>
      <c r="AH119" s="107"/>
      <c r="AI119" s="107"/>
      <c r="AJ119" s="107"/>
      <c r="AK119" s="107"/>
      <c r="AL119" s="107"/>
      <c r="AM119" s="107"/>
      <c r="AN119" s="107"/>
      <c r="AO119" s="107"/>
      <c r="AP119" s="107"/>
      <c r="AQ119" s="107"/>
      <c r="AR119" s="107"/>
      <c r="AS119" s="107"/>
      <c r="AT119" s="107"/>
      <c r="AU119" s="107"/>
      <c r="AV119" s="107"/>
      <c r="AW119" s="107"/>
    </row>
    <row r="120" spans="1:49" s="111" customFormat="1" ht="19.95" hidden="1" customHeight="1" x14ac:dyDescent="0.3">
      <c r="A120" s="113">
        <v>0</v>
      </c>
      <c r="B120" s="113">
        <v>4600011605</v>
      </c>
      <c r="C120" s="101" t="s">
        <v>652</v>
      </c>
      <c r="D120" s="112" t="str">
        <f t="shared" si="2"/>
        <v/>
      </c>
      <c r="E120" s="102"/>
      <c r="F120" s="103"/>
      <c r="G120" s="103"/>
      <c r="H120" s="100"/>
      <c r="I120" s="103" t="s">
        <v>1210</v>
      </c>
      <c r="J120" s="103"/>
      <c r="K120" s="103"/>
      <c r="L120" s="103"/>
      <c r="M120" s="103"/>
      <c r="N120" s="106"/>
      <c r="O120" s="104">
        <v>0</v>
      </c>
      <c r="P120" s="104">
        <v>0</v>
      </c>
      <c r="Q120" s="104"/>
      <c r="R120" s="105" t="e">
        <f t="shared" si="3"/>
        <v>#DIV/0!</v>
      </c>
      <c r="S120" s="124">
        <v>0</v>
      </c>
      <c r="T120" s="124">
        <v>0</v>
      </c>
      <c r="U120" s="124">
        <v>0</v>
      </c>
      <c r="V120" s="107"/>
      <c r="W120" s="107"/>
      <c r="X120" s="107"/>
      <c r="Y120" s="107"/>
      <c r="Z120" s="107"/>
      <c r="AA120" s="107"/>
      <c r="AB120" s="107"/>
      <c r="AC120" s="107"/>
      <c r="AD120" s="107"/>
      <c r="AE120" s="107"/>
      <c r="AF120" s="107"/>
      <c r="AG120" s="107"/>
      <c r="AH120" s="107"/>
      <c r="AI120" s="107"/>
      <c r="AJ120" s="107"/>
      <c r="AK120" s="107"/>
      <c r="AL120" s="107"/>
      <c r="AM120" s="107"/>
      <c r="AN120" s="107"/>
      <c r="AO120" s="107"/>
      <c r="AP120" s="107"/>
      <c r="AQ120" s="107"/>
      <c r="AR120" s="107"/>
      <c r="AS120" s="107"/>
      <c r="AT120" s="107"/>
      <c r="AU120" s="107"/>
      <c r="AV120" s="107"/>
      <c r="AW120" s="107"/>
    </row>
    <row r="121" spans="1:49" s="111" customFormat="1" ht="19.95" hidden="1" customHeight="1" x14ac:dyDescent="0.3">
      <c r="A121" s="113">
        <v>0</v>
      </c>
      <c r="B121" s="113">
        <v>4600011605</v>
      </c>
      <c r="C121" s="101" t="s">
        <v>653</v>
      </c>
      <c r="D121" s="112" t="str">
        <f t="shared" si="2"/>
        <v/>
      </c>
      <c r="E121" s="102"/>
      <c r="F121" s="103"/>
      <c r="G121" s="103"/>
      <c r="H121" s="100"/>
      <c r="I121" s="103" t="s">
        <v>1211</v>
      </c>
      <c r="J121" s="103"/>
      <c r="K121" s="103"/>
      <c r="L121" s="103"/>
      <c r="M121" s="103"/>
      <c r="N121" s="106"/>
      <c r="O121" s="104">
        <v>0</v>
      </c>
      <c r="P121" s="104">
        <v>100</v>
      </c>
      <c r="Q121" s="104"/>
      <c r="R121" s="105" t="e">
        <f t="shared" si="3"/>
        <v>#DIV/0!</v>
      </c>
      <c r="S121" s="124">
        <v>0</v>
      </c>
      <c r="T121" s="124">
        <v>100</v>
      </c>
      <c r="U121" s="124">
        <v>0</v>
      </c>
      <c r="V121" s="107"/>
      <c r="W121" s="107"/>
      <c r="X121" s="107"/>
      <c r="Y121" s="107"/>
      <c r="Z121" s="107"/>
      <c r="AA121" s="107"/>
      <c r="AB121" s="107"/>
      <c r="AC121" s="107"/>
      <c r="AD121" s="107"/>
      <c r="AE121" s="107"/>
      <c r="AF121" s="107"/>
      <c r="AG121" s="107"/>
      <c r="AH121" s="107"/>
      <c r="AI121" s="107"/>
      <c r="AJ121" s="107"/>
      <c r="AK121" s="107"/>
      <c r="AL121" s="107"/>
      <c r="AM121" s="107"/>
      <c r="AN121" s="107"/>
      <c r="AO121" s="107"/>
      <c r="AP121" s="107"/>
      <c r="AQ121" s="107"/>
      <c r="AR121" s="107"/>
      <c r="AS121" s="107"/>
      <c r="AT121" s="107"/>
      <c r="AU121" s="107"/>
      <c r="AV121" s="107"/>
      <c r="AW121" s="107"/>
    </row>
    <row r="122" spans="1:49" s="111" customFormat="1" ht="19.95" hidden="1" customHeight="1" x14ac:dyDescent="0.3">
      <c r="A122" s="113">
        <v>0</v>
      </c>
      <c r="B122" s="113">
        <v>4600011605</v>
      </c>
      <c r="C122" s="101" t="s">
        <v>654</v>
      </c>
      <c r="D122" s="112" t="str">
        <f t="shared" si="2"/>
        <v>ÁGUA DA CALDEIRA - Instalação do chumbador 05 na coluna do prédio</v>
      </c>
      <c r="E122" s="102" t="s">
        <v>458</v>
      </c>
      <c r="F122" s="103" t="s">
        <v>452</v>
      </c>
      <c r="G122" s="103" t="s">
        <v>455</v>
      </c>
      <c r="H122" s="100"/>
      <c r="I122" s="103" t="s">
        <v>1212</v>
      </c>
      <c r="J122" s="103"/>
      <c r="K122" s="103"/>
      <c r="L122" s="103" t="s">
        <v>450</v>
      </c>
      <c r="M122" s="103"/>
      <c r="N122" s="106"/>
      <c r="O122" s="104">
        <v>0</v>
      </c>
      <c r="P122" s="104">
        <v>0</v>
      </c>
      <c r="Q122" s="104"/>
      <c r="R122" s="105" t="e">
        <f t="shared" si="3"/>
        <v>#DIV/0!</v>
      </c>
      <c r="S122" s="124">
        <v>0</v>
      </c>
      <c r="T122" s="124">
        <v>0</v>
      </c>
      <c r="U122" s="124">
        <v>0</v>
      </c>
      <c r="V122" s="107"/>
      <c r="W122" s="107"/>
      <c r="X122" s="107"/>
      <c r="Y122" s="107"/>
      <c r="Z122" s="107"/>
      <c r="AA122" s="107"/>
      <c r="AB122" s="107"/>
      <c r="AC122" s="107"/>
      <c r="AD122" s="107"/>
      <c r="AE122" s="107"/>
      <c r="AF122" s="107"/>
      <c r="AG122" s="107"/>
      <c r="AH122" s="107"/>
      <c r="AI122" s="107"/>
      <c r="AJ122" s="107"/>
      <c r="AK122" s="107"/>
      <c r="AL122" s="107"/>
      <c r="AM122" s="107"/>
      <c r="AN122" s="107"/>
      <c r="AO122" s="107"/>
      <c r="AP122" s="107"/>
      <c r="AQ122" s="107"/>
      <c r="AR122" s="107"/>
      <c r="AS122" s="107"/>
      <c r="AT122" s="107"/>
      <c r="AU122" s="107"/>
      <c r="AV122" s="107"/>
      <c r="AW122" s="107"/>
    </row>
    <row r="123" spans="1:49" s="111" customFormat="1" ht="19.95" hidden="1" customHeight="1" x14ac:dyDescent="0.3">
      <c r="A123" s="113">
        <v>0</v>
      </c>
      <c r="B123" s="113">
        <v>4600011605</v>
      </c>
      <c r="C123" s="101" t="s">
        <v>655</v>
      </c>
      <c r="D123" s="112" t="str">
        <f t="shared" si="2"/>
        <v/>
      </c>
      <c r="E123" s="102"/>
      <c r="F123" s="103"/>
      <c r="G123" s="103"/>
      <c r="H123" s="100"/>
      <c r="I123" s="103" t="s">
        <v>1213</v>
      </c>
      <c r="J123" s="103"/>
      <c r="K123" s="103"/>
      <c r="L123" s="103"/>
      <c r="M123" s="103"/>
      <c r="N123" s="106"/>
      <c r="O123" s="104">
        <v>0</v>
      </c>
      <c r="P123" s="104">
        <v>0</v>
      </c>
      <c r="Q123" s="104"/>
      <c r="R123" s="105" t="e">
        <f t="shared" si="3"/>
        <v>#DIV/0!</v>
      </c>
      <c r="S123" s="124">
        <v>0</v>
      </c>
      <c r="T123" s="124">
        <v>0</v>
      </c>
      <c r="U123" s="124">
        <v>0</v>
      </c>
      <c r="V123" s="107"/>
      <c r="W123" s="107"/>
      <c r="X123" s="107"/>
      <c r="Y123" s="107"/>
      <c r="Z123" s="107"/>
      <c r="AA123" s="107"/>
      <c r="AB123" s="107"/>
      <c r="AC123" s="107"/>
      <c r="AD123" s="107"/>
      <c r="AE123" s="107"/>
      <c r="AF123" s="107"/>
      <c r="AG123" s="107"/>
      <c r="AH123" s="107"/>
      <c r="AI123" s="107"/>
      <c r="AJ123" s="107"/>
      <c r="AK123" s="107"/>
      <c r="AL123" s="107"/>
      <c r="AM123" s="107"/>
      <c r="AN123" s="107"/>
      <c r="AO123" s="107"/>
      <c r="AP123" s="107"/>
      <c r="AQ123" s="107"/>
      <c r="AR123" s="107"/>
      <c r="AS123" s="107"/>
      <c r="AT123" s="107"/>
      <c r="AU123" s="107"/>
      <c r="AV123" s="107"/>
      <c r="AW123" s="107"/>
    </row>
    <row r="124" spans="1:49" s="111" customFormat="1" ht="19.95" hidden="1" customHeight="1" x14ac:dyDescent="0.3">
      <c r="A124" s="113">
        <v>0</v>
      </c>
      <c r="B124" s="113">
        <v>4600011605</v>
      </c>
      <c r="C124" s="101" t="s">
        <v>656</v>
      </c>
      <c r="D124" s="112" t="str">
        <f t="shared" si="2"/>
        <v>ÁGUA DA CALDEIRA - Instalação do chumbador 07 na coluna do prédio</v>
      </c>
      <c r="E124" s="102" t="s">
        <v>458</v>
      </c>
      <c r="F124" s="103" t="s">
        <v>452</v>
      </c>
      <c r="G124" s="103" t="s">
        <v>455</v>
      </c>
      <c r="H124" s="100"/>
      <c r="I124" s="103" t="s">
        <v>1214</v>
      </c>
      <c r="J124" s="103"/>
      <c r="K124" s="103"/>
      <c r="L124" s="103" t="s">
        <v>450</v>
      </c>
      <c r="M124" s="103"/>
      <c r="N124" s="106"/>
      <c r="O124" s="104">
        <v>0</v>
      </c>
      <c r="P124" s="104">
        <v>0</v>
      </c>
      <c r="Q124" s="104"/>
      <c r="R124" s="105" t="e">
        <f t="shared" si="3"/>
        <v>#DIV/0!</v>
      </c>
      <c r="S124" s="124">
        <v>0</v>
      </c>
      <c r="T124" s="124">
        <v>0</v>
      </c>
      <c r="U124" s="124">
        <v>0</v>
      </c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</row>
    <row r="125" spans="1:49" s="111" customFormat="1" ht="19.95" hidden="1" customHeight="1" x14ac:dyDescent="0.3">
      <c r="A125" s="113">
        <v>0</v>
      </c>
      <c r="B125" s="113">
        <v>4600011605</v>
      </c>
      <c r="C125" s="101" t="s">
        <v>657</v>
      </c>
      <c r="D125" s="112" t="str">
        <f t="shared" si="2"/>
        <v>ÁGUA DA CALDEIRA - Instalação do chumbador 08 na coluna do prédio</v>
      </c>
      <c r="E125" s="102" t="s">
        <v>458</v>
      </c>
      <c r="F125" s="103" t="s">
        <v>452</v>
      </c>
      <c r="G125" s="103" t="s">
        <v>455</v>
      </c>
      <c r="H125" s="100"/>
      <c r="I125" s="103" t="s">
        <v>1215</v>
      </c>
      <c r="J125" s="103"/>
      <c r="K125" s="103"/>
      <c r="L125" s="103" t="s">
        <v>450</v>
      </c>
      <c r="M125" s="103"/>
      <c r="N125" s="106"/>
      <c r="O125" s="104">
        <v>0</v>
      </c>
      <c r="P125" s="104">
        <v>87</v>
      </c>
      <c r="Q125" s="104"/>
      <c r="R125" s="105" t="e">
        <f t="shared" si="3"/>
        <v>#DIV/0!</v>
      </c>
      <c r="S125" s="124">
        <v>0</v>
      </c>
      <c r="T125" s="124">
        <v>87</v>
      </c>
      <c r="U125" s="124">
        <v>0</v>
      </c>
      <c r="V125" s="108"/>
      <c r="W125" s="107"/>
      <c r="X125" s="107"/>
      <c r="Y125" s="107"/>
      <c r="Z125" s="107"/>
      <c r="AA125" s="107"/>
      <c r="AB125" s="108"/>
      <c r="AC125" s="108"/>
      <c r="AD125" s="107"/>
      <c r="AE125" s="107"/>
      <c r="AF125" s="107"/>
      <c r="AG125" s="107"/>
      <c r="AH125" s="107"/>
      <c r="AI125" s="108"/>
      <c r="AJ125" s="108"/>
      <c r="AK125" s="107"/>
      <c r="AL125" s="107"/>
      <c r="AM125" s="107"/>
      <c r="AN125" s="107"/>
      <c r="AO125" s="107"/>
      <c r="AP125" s="107"/>
      <c r="AQ125" s="108"/>
      <c r="AR125" s="107"/>
      <c r="AS125" s="107"/>
      <c r="AT125" s="107"/>
      <c r="AU125" s="107"/>
      <c r="AV125" s="107"/>
      <c r="AW125" s="107"/>
    </row>
    <row r="126" spans="1:49" s="111" customFormat="1" ht="19.95" hidden="1" customHeight="1" x14ac:dyDescent="0.3">
      <c r="A126" s="113">
        <v>0</v>
      </c>
      <c r="B126" s="113">
        <v>4600011605</v>
      </c>
      <c r="C126" s="101" t="s">
        <v>658</v>
      </c>
      <c r="D126" s="112" t="str">
        <f t="shared" si="2"/>
        <v>ÁGUA DA CALDEIRA - Instalação do chumbador 09 na coluna do prédio</v>
      </c>
      <c r="E126" s="102" t="s">
        <v>458</v>
      </c>
      <c r="F126" s="103" t="s">
        <v>452</v>
      </c>
      <c r="G126" s="103" t="s">
        <v>455</v>
      </c>
      <c r="H126" s="100"/>
      <c r="I126" s="103" t="s">
        <v>1216</v>
      </c>
      <c r="J126" s="103"/>
      <c r="K126" s="103"/>
      <c r="L126" s="103" t="s">
        <v>450</v>
      </c>
      <c r="M126" s="103"/>
      <c r="N126" s="106"/>
      <c r="O126" s="104">
        <v>0</v>
      </c>
      <c r="P126" s="104">
        <v>100</v>
      </c>
      <c r="Q126" s="104"/>
      <c r="R126" s="105" t="e">
        <f t="shared" si="3"/>
        <v>#DIV/0!</v>
      </c>
      <c r="S126" s="124">
        <v>0</v>
      </c>
      <c r="T126" s="124">
        <v>100</v>
      </c>
      <c r="U126" s="124">
        <v>0</v>
      </c>
      <c r="V126" s="107"/>
      <c r="W126" s="107"/>
      <c r="X126" s="107"/>
      <c r="Y126" s="107"/>
      <c r="Z126" s="107"/>
      <c r="AA126" s="107"/>
      <c r="AB126" s="107"/>
      <c r="AC126" s="107"/>
      <c r="AD126" s="107"/>
      <c r="AE126" s="107"/>
      <c r="AF126" s="107"/>
      <c r="AG126" s="107"/>
      <c r="AH126" s="107"/>
      <c r="AI126" s="107"/>
      <c r="AJ126" s="107"/>
      <c r="AK126" s="107"/>
      <c r="AL126" s="107"/>
      <c r="AM126" s="107"/>
      <c r="AN126" s="107"/>
      <c r="AO126" s="107"/>
      <c r="AP126" s="107"/>
      <c r="AQ126" s="107"/>
      <c r="AR126" s="107"/>
      <c r="AS126" s="107"/>
      <c r="AT126" s="107"/>
      <c r="AU126" s="107"/>
      <c r="AV126" s="107"/>
      <c r="AW126" s="107"/>
    </row>
    <row r="127" spans="1:49" s="111" customFormat="1" ht="19.95" hidden="1" customHeight="1" x14ac:dyDescent="0.3">
      <c r="A127" s="113">
        <v>0</v>
      </c>
      <c r="B127" s="113">
        <v>4600011605</v>
      </c>
      <c r="C127" s="101" t="s">
        <v>659</v>
      </c>
      <c r="D127" s="112" t="str">
        <f t="shared" si="2"/>
        <v>ÁGUA DA CALDEIRA - Instalação do chumbador 10 na coluna do prédio</v>
      </c>
      <c r="E127" s="102" t="s">
        <v>458</v>
      </c>
      <c r="F127" s="103" t="s">
        <v>452</v>
      </c>
      <c r="G127" s="103" t="s">
        <v>455</v>
      </c>
      <c r="H127" s="100"/>
      <c r="I127" s="103" t="s">
        <v>1217</v>
      </c>
      <c r="J127" s="103"/>
      <c r="K127" s="103"/>
      <c r="L127" s="103" t="s">
        <v>450</v>
      </c>
      <c r="M127" s="103"/>
      <c r="N127" s="106"/>
      <c r="O127" s="104">
        <v>0</v>
      </c>
      <c r="P127" s="104">
        <v>0</v>
      </c>
      <c r="Q127" s="104"/>
      <c r="R127" s="105" t="e">
        <f t="shared" si="3"/>
        <v>#DIV/0!</v>
      </c>
      <c r="S127" s="124">
        <v>0</v>
      </c>
      <c r="T127" s="124">
        <v>0</v>
      </c>
      <c r="U127" s="124">
        <v>0</v>
      </c>
      <c r="V127" s="107"/>
      <c r="W127" s="107"/>
      <c r="X127" s="107"/>
      <c r="Y127" s="107"/>
      <c r="Z127" s="107"/>
      <c r="AA127" s="107"/>
      <c r="AB127" s="107"/>
      <c r="AC127" s="107"/>
      <c r="AD127" s="107"/>
      <c r="AE127" s="107"/>
      <c r="AF127" s="107"/>
      <c r="AG127" s="107"/>
      <c r="AH127" s="107"/>
      <c r="AI127" s="107"/>
      <c r="AJ127" s="107"/>
      <c r="AK127" s="107"/>
      <c r="AL127" s="107"/>
      <c r="AM127" s="107"/>
      <c r="AN127" s="107"/>
      <c r="AO127" s="107"/>
      <c r="AP127" s="107"/>
      <c r="AQ127" s="107"/>
      <c r="AR127" s="107"/>
      <c r="AS127" s="107"/>
      <c r="AT127" s="107"/>
      <c r="AU127" s="107"/>
      <c r="AV127" s="107"/>
      <c r="AW127" s="107"/>
    </row>
    <row r="128" spans="1:49" s="111" customFormat="1" ht="19.95" hidden="1" customHeight="1" x14ac:dyDescent="0.3">
      <c r="A128" s="113">
        <v>0</v>
      </c>
      <c r="B128" s="113">
        <v>4600011605</v>
      </c>
      <c r="C128" s="101" t="s">
        <v>660</v>
      </c>
      <c r="D128" s="112" t="str">
        <f t="shared" si="2"/>
        <v/>
      </c>
      <c r="E128" s="102"/>
      <c r="F128" s="103"/>
      <c r="G128" s="103"/>
      <c r="H128" s="100"/>
      <c r="I128" s="103" t="s">
        <v>1218</v>
      </c>
      <c r="J128" s="103"/>
      <c r="K128" s="103"/>
      <c r="L128" s="103"/>
      <c r="M128" s="103"/>
      <c r="N128" s="106"/>
      <c r="O128" s="104">
        <v>0</v>
      </c>
      <c r="P128" s="104">
        <v>0</v>
      </c>
      <c r="Q128" s="104"/>
      <c r="R128" s="105" t="e">
        <f t="shared" si="3"/>
        <v>#DIV/0!</v>
      </c>
      <c r="S128" s="124">
        <v>0</v>
      </c>
      <c r="T128" s="124">
        <v>0</v>
      </c>
      <c r="U128" s="124">
        <v>0</v>
      </c>
      <c r="V128" s="107"/>
      <c r="W128" s="107"/>
      <c r="X128" s="107"/>
      <c r="Y128" s="107"/>
      <c r="Z128" s="107"/>
      <c r="AA128" s="107"/>
      <c r="AB128" s="107"/>
      <c r="AC128" s="107"/>
      <c r="AD128" s="107"/>
      <c r="AE128" s="107"/>
      <c r="AF128" s="107"/>
      <c r="AG128" s="107"/>
      <c r="AH128" s="107"/>
      <c r="AI128" s="107"/>
      <c r="AJ128" s="107"/>
      <c r="AK128" s="107"/>
      <c r="AL128" s="107"/>
      <c r="AM128" s="107"/>
      <c r="AN128" s="107"/>
      <c r="AO128" s="107"/>
      <c r="AP128" s="107"/>
      <c r="AQ128" s="107"/>
      <c r="AR128" s="107"/>
      <c r="AS128" s="107"/>
      <c r="AT128" s="107"/>
      <c r="AU128" s="107"/>
      <c r="AV128" s="107"/>
      <c r="AW128" s="107"/>
    </row>
    <row r="129" spans="1:49" s="111" customFormat="1" ht="19.95" hidden="1" customHeight="1" x14ac:dyDescent="0.3">
      <c r="A129" s="113">
        <v>0</v>
      </c>
      <c r="B129" s="113">
        <v>4600011605</v>
      </c>
      <c r="C129" s="101" t="s">
        <v>661</v>
      </c>
      <c r="D129" s="112" t="str">
        <f t="shared" si="2"/>
        <v/>
      </c>
      <c r="E129" s="102"/>
      <c r="F129" s="103"/>
      <c r="G129" s="103"/>
      <c r="H129" s="100"/>
      <c r="I129" s="103" t="s">
        <v>1219</v>
      </c>
      <c r="J129" s="103"/>
      <c r="K129" s="103"/>
      <c r="L129" s="103"/>
      <c r="M129" s="103"/>
      <c r="N129" s="106"/>
      <c r="O129" s="104">
        <v>0</v>
      </c>
      <c r="P129" s="104">
        <v>56</v>
      </c>
      <c r="Q129" s="104"/>
      <c r="R129" s="105" t="e">
        <f t="shared" si="3"/>
        <v>#DIV/0!</v>
      </c>
      <c r="S129" s="124">
        <v>0</v>
      </c>
      <c r="T129" s="124">
        <v>56</v>
      </c>
      <c r="U129" s="124">
        <v>0</v>
      </c>
      <c r="V129" s="107"/>
      <c r="W129" s="107"/>
      <c r="X129" s="107"/>
      <c r="Y129" s="107"/>
      <c r="Z129" s="107"/>
      <c r="AA129" s="107"/>
      <c r="AB129" s="107"/>
      <c r="AC129" s="107"/>
      <c r="AD129" s="107"/>
      <c r="AE129" s="107"/>
      <c r="AF129" s="107"/>
      <c r="AG129" s="107"/>
      <c r="AH129" s="107"/>
      <c r="AI129" s="107"/>
      <c r="AJ129" s="107"/>
      <c r="AK129" s="107"/>
      <c r="AL129" s="107"/>
      <c r="AM129" s="107"/>
      <c r="AN129" s="107"/>
      <c r="AO129" s="107"/>
      <c r="AP129" s="107"/>
      <c r="AQ129" s="107"/>
      <c r="AR129" s="107"/>
      <c r="AS129" s="107"/>
      <c r="AT129" s="107"/>
      <c r="AU129" s="107"/>
      <c r="AV129" s="107"/>
      <c r="AW129" s="107"/>
    </row>
    <row r="130" spans="1:49" s="111" customFormat="1" ht="19.95" hidden="1" customHeight="1" x14ac:dyDescent="0.3">
      <c r="A130" s="113">
        <v>0</v>
      </c>
      <c r="B130" s="113">
        <v>4600011605</v>
      </c>
      <c r="C130" s="101" t="s">
        <v>662</v>
      </c>
      <c r="D130" s="112" t="str">
        <f t="shared" si="2"/>
        <v>ÁGUA DA CALDEIRA - Instalação do chumbador 13 na coluna do prédio</v>
      </c>
      <c r="E130" s="102" t="s">
        <v>458</v>
      </c>
      <c r="F130" s="103" t="s">
        <v>452</v>
      </c>
      <c r="G130" s="103" t="s">
        <v>455</v>
      </c>
      <c r="H130" s="100"/>
      <c r="I130" s="103" t="s">
        <v>1220</v>
      </c>
      <c r="J130" s="103"/>
      <c r="K130" s="103"/>
      <c r="L130" s="103" t="s">
        <v>450</v>
      </c>
      <c r="M130" s="103"/>
      <c r="N130" s="106"/>
      <c r="O130" s="104">
        <v>0</v>
      </c>
      <c r="P130" s="104">
        <v>100</v>
      </c>
      <c r="Q130" s="104"/>
      <c r="R130" s="105" t="e">
        <f t="shared" si="3"/>
        <v>#DIV/0!</v>
      </c>
      <c r="S130" s="124">
        <v>0</v>
      </c>
      <c r="T130" s="124">
        <v>100</v>
      </c>
      <c r="U130" s="124">
        <v>0</v>
      </c>
      <c r="V130" s="107"/>
      <c r="W130" s="107"/>
      <c r="X130" s="107"/>
      <c r="Y130" s="107"/>
      <c r="Z130" s="107"/>
      <c r="AA130" s="107"/>
      <c r="AB130" s="107"/>
      <c r="AC130" s="107"/>
      <c r="AD130" s="107"/>
      <c r="AE130" s="107"/>
      <c r="AF130" s="107"/>
      <c r="AG130" s="107"/>
      <c r="AH130" s="107"/>
      <c r="AI130" s="107"/>
      <c r="AJ130" s="107"/>
      <c r="AK130" s="107"/>
      <c r="AL130" s="107"/>
      <c r="AM130" s="107"/>
      <c r="AN130" s="107"/>
      <c r="AO130" s="107"/>
      <c r="AP130" s="107"/>
      <c r="AQ130" s="107"/>
      <c r="AR130" s="107"/>
      <c r="AS130" s="107"/>
      <c r="AT130" s="107"/>
      <c r="AU130" s="107"/>
      <c r="AV130" s="107"/>
      <c r="AW130" s="107"/>
    </row>
    <row r="131" spans="1:49" s="111" customFormat="1" ht="19.95" hidden="1" customHeight="1" x14ac:dyDescent="0.3">
      <c r="A131" s="113">
        <v>0</v>
      </c>
      <c r="B131" s="113">
        <v>4600011605</v>
      </c>
      <c r="C131" s="101" t="s">
        <v>663</v>
      </c>
      <c r="D131" s="112" t="str">
        <f t="shared" si="2"/>
        <v/>
      </c>
      <c r="E131" s="102"/>
      <c r="F131" s="103"/>
      <c r="G131" s="103"/>
      <c r="H131" s="100"/>
      <c r="I131" s="103" t="s">
        <v>1221</v>
      </c>
      <c r="J131" s="103"/>
      <c r="K131" s="103"/>
      <c r="L131" s="103"/>
      <c r="M131" s="103"/>
      <c r="N131" s="106"/>
      <c r="O131" s="104">
        <v>0</v>
      </c>
      <c r="P131" s="104">
        <v>64</v>
      </c>
      <c r="Q131" s="104"/>
      <c r="R131" s="105" t="e">
        <f t="shared" si="3"/>
        <v>#DIV/0!</v>
      </c>
      <c r="S131" s="124">
        <v>0</v>
      </c>
      <c r="T131" s="124">
        <v>64</v>
      </c>
      <c r="U131" s="124">
        <v>0</v>
      </c>
      <c r="V131" s="107"/>
      <c r="W131" s="107"/>
      <c r="X131" s="107"/>
      <c r="Y131" s="107"/>
      <c r="Z131" s="107"/>
      <c r="AA131" s="107"/>
      <c r="AB131" s="107"/>
      <c r="AC131" s="107"/>
      <c r="AD131" s="107"/>
      <c r="AE131" s="107"/>
      <c r="AF131" s="107"/>
      <c r="AG131" s="107"/>
      <c r="AH131" s="107"/>
      <c r="AI131" s="107"/>
      <c r="AJ131" s="107"/>
      <c r="AK131" s="107"/>
      <c r="AL131" s="107"/>
      <c r="AM131" s="107"/>
      <c r="AN131" s="107"/>
      <c r="AO131" s="107"/>
      <c r="AP131" s="107"/>
      <c r="AQ131" s="107"/>
      <c r="AR131" s="107"/>
      <c r="AS131" s="107"/>
      <c r="AT131" s="107"/>
      <c r="AU131" s="107"/>
      <c r="AV131" s="107"/>
      <c r="AW131" s="107"/>
    </row>
    <row r="132" spans="1:49" s="111" customFormat="1" ht="19.95" hidden="1" customHeight="1" x14ac:dyDescent="0.3">
      <c r="A132" s="113">
        <v>0</v>
      </c>
      <c r="B132" s="113">
        <v>4600011605</v>
      </c>
      <c r="C132" s="101" t="s">
        <v>664</v>
      </c>
      <c r="D132" s="112" t="str">
        <f t="shared" si="2"/>
        <v/>
      </c>
      <c r="E132" s="102"/>
      <c r="F132" s="103"/>
      <c r="G132" s="103"/>
      <c r="H132" s="100"/>
      <c r="I132" s="103" t="s">
        <v>1222</v>
      </c>
      <c r="J132" s="103"/>
      <c r="K132" s="103"/>
      <c r="L132" s="103"/>
      <c r="M132" s="103"/>
      <c r="N132" s="106"/>
      <c r="O132" s="104">
        <v>0</v>
      </c>
      <c r="P132" s="104">
        <v>99</v>
      </c>
      <c r="Q132" s="104"/>
      <c r="R132" s="105" t="e">
        <f t="shared" si="3"/>
        <v>#DIV/0!</v>
      </c>
      <c r="S132" s="124">
        <v>0</v>
      </c>
      <c r="T132" s="124">
        <v>99</v>
      </c>
      <c r="U132" s="124">
        <v>0</v>
      </c>
      <c r="V132" s="107"/>
      <c r="W132" s="107"/>
      <c r="X132" s="107"/>
      <c r="Y132" s="107"/>
      <c r="Z132" s="107"/>
      <c r="AA132" s="107"/>
      <c r="AB132" s="107"/>
      <c r="AC132" s="107"/>
      <c r="AD132" s="107"/>
      <c r="AE132" s="107"/>
      <c r="AF132" s="107"/>
      <c r="AG132" s="107"/>
      <c r="AH132" s="107"/>
      <c r="AI132" s="107"/>
      <c r="AJ132" s="107"/>
      <c r="AK132" s="107"/>
      <c r="AL132" s="107"/>
      <c r="AM132" s="107"/>
      <c r="AN132" s="107"/>
      <c r="AO132" s="107"/>
      <c r="AP132" s="107"/>
      <c r="AQ132" s="107"/>
      <c r="AR132" s="107"/>
      <c r="AS132" s="107"/>
      <c r="AT132" s="107"/>
      <c r="AU132" s="107"/>
      <c r="AV132" s="107"/>
      <c r="AW132" s="107"/>
    </row>
    <row r="133" spans="1:49" s="111" customFormat="1" ht="19.95" hidden="1" customHeight="1" x14ac:dyDescent="0.3">
      <c r="A133" s="113">
        <v>0</v>
      </c>
      <c r="B133" s="113">
        <v>4600011605</v>
      </c>
      <c r="C133" s="101" t="s">
        <v>665</v>
      </c>
      <c r="D133" s="112" t="str">
        <f t="shared" ref="D133:D196" si="4">IF(E133="","",CONCATENATE(TRIM(E133)," - ",TRIM(I133)))</f>
        <v/>
      </c>
      <c r="E133" s="102"/>
      <c r="F133" s="103"/>
      <c r="G133" s="103"/>
      <c r="H133" s="100"/>
      <c r="I133" s="103" t="s">
        <v>1223</v>
      </c>
      <c r="J133" s="103"/>
      <c r="K133" s="103"/>
      <c r="L133" s="103"/>
      <c r="M133" s="103"/>
      <c r="N133" s="106"/>
      <c r="O133" s="104">
        <v>0</v>
      </c>
      <c r="P133" s="104">
        <v>0</v>
      </c>
      <c r="Q133" s="104"/>
      <c r="R133" s="105" t="e">
        <f t="shared" ref="R133:R196" si="5">IF(O133="","",P133/O133)</f>
        <v>#DIV/0!</v>
      </c>
      <c r="S133" s="124">
        <v>0</v>
      </c>
      <c r="T133" s="124">
        <v>0</v>
      </c>
      <c r="U133" s="124">
        <v>0</v>
      </c>
      <c r="V133" s="107"/>
      <c r="W133" s="107"/>
      <c r="X133" s="107"/>
      <c r="Y133" s="107"/>
      <c r="Z133" s="107"/>
      <c r="AA133" s="107"/>
      <c r="AB133" s="107"/>
      <c r="AC133" s="107"/>
      <c r="AD133" s="107"/>
      <c r="AE133" s="107"/>
      <c r="AF133" s="107"/>
      <c r="AG133" s="107"/>
      <c r="AH133" s="107"/>
      <c r="AI133" s="107"/>
      <c r="AJ133" s="107"/>
      <c r="AK133" s="107"/>
      <c r="AL133" s="107"/>
      <c r="AM133" s="107"/>
      <c r="AN133" s="107"/>
      <c r="AO133" s="107"/>
      <c r="AP133" s="107"/>
      <c r="AQ133" s="107"/>
      <c r="AR133" s="107"/>
      <c r="AS133" s="107"/>
      <c r="AT133" s="107"/>
      <c r="AU133" s="107"/>
      <c r="AV133" s="107"/>
      <c r="AW133" s="107"/>
    </row>
    <row r="134" spans="1:49" s="111" customFormat="1" ht="19.95" hidden="1" customHeight="1" x14ac:dyDescent="0.3">
      <c r="A134" s="113">
        <v>0</v>
      </c>
      <c r="B134" s="113">
        <v>4600011605</v>
      </c>
      <c r="C134" s="101" t="s">
        <v>666</v>
      </c>
      <c r="D134" s="112" t="str">
        <f t="shared" si="4"/>
        <v/>
      </c>
      <c r="E134" s="102"/>
      <c r="F134" s="103"/>
      <c r="G134" s="103"/>
      <c r="H134" s="100"/>
      <c r="I134" s="103" t="s">
        <v>1224</v>
      </c>
      <c r="J134" s="103"/>
      <c r="K134" s="103"/>
      <c r="L134" s="103"/>
      <c r="M134" s="103"/>
      <c r="N134" s="106"/>
      <c r="O134" s="104">
        <v>0</v>
      </c>
      <c r="P134" s="104">
        <v>0</v>
      </c>
      <c r="Q134" s="104"/>
      <c r="R134" s="105" t="e">
        <f t="shared" si="5"/>
        <v>#DIV/0!</v>
      </c>
      <c r="S134" s="124">
        <v>0</v>
      </c>
      <c r="T134" s="124">
        <v>0</v>
      </c>
      <c r="U134" s="124">
        <v>0</v>
      </c>
      <c r="V134" s="129">
        <v>0</v>
      </c>
      <c r="W134" s="129">
        <v>0</v>
      </c>
      <c r="X134" s="107"/>
      <c r="Y134" s="107"/>
      <c r="Z134" s="107"/>
      <c r="AA134" s="107"/>
      <c r="AB134" s="107"/>
      <c r="AC134" s="107"/>
      <c r="AD134" s="107">
        <v>4600011662</v>
      </c>
      <c r="AE134" s="107"/>
      <c r="AF134" s="129">
        <v>1</v>
      </c>
      <c r="AG134" s="107"/>
      <c r="AH134" s="107"/>
      <c r="AI134" s="107"/>
      <c r="AJ134" s="107"/>
      <c r="AK134" s="107"/>
      <c r="AL134" s="107"/>
      <c r="AM134" s="107"/>
      <c r="AN134" s="107"/>
      <c r="AO134" s="107"/>
      <c r="AP134" s="107"/>
      <c r="AQ134" s="107"/>
      <c r="AR134" s="107"/>
      <c r="AS134" s="107"/>
      <c r="AT134" s="107"/>
      <c r="AU134" s="107"/>
      <c r="AV134" s="107"/>
      <c r="AW134" s="107"/>
    </row>
    <row r="135" spans="1:49" s="111" customFormat="1" ht="19.95" hidden="1" customHeight="1" x14ac:dyDescent="0.3">
      <c r="A135" s="113">
        <v>0</v>
      </c>
      <c r="B135" s="113">
        <v>4600011605</v>
      </c>
      <c r="C135" s="101" t="s">
        <v>667</v>
      </c>
      <c r="D135" s="120" t="str">
        <f t="shared" si="4"/>
        <v>(VP) Sistema de Vapor de média pressão - Montagem de colunas</v>
      </c>
      <c r="E135" s="117" t="s">
        <v>491</v>
      </c>
      <c r="F135" s="103" t="s">
        <v>452</v>
      </c>
      <c r="G135" s="103" t="s">
        <v>455</v>
      </c>
      <c r="H135" s="100" t="s">
        <v>478</v>
      </c>
      <c r="I135" s="103" t="s">
        <v>1225</v>
      </c>
      <c r="J135" s="103"/>
      <c r="K135" s="103" t="s">
        <v>497</v>
      </c>
      <c r="L135" s="103" t="s">
        <v>450</v>
      </c>
      <c r="M135" s="103"/>
      <c r="N135" s="106"/>
      <c r="O135" s="127">
        <v>0</v>
      </c>
      <c r="P135" s="104">
        <v>0</v>
      </c>
      <c r="Q135" s="104"/>
      <c r="R135" s="105" t="e">
        <f t="shared" si="5"/>
        <v>#DIV/0!</v>
      </c>
      <c r="S135" s="124">
        <v>0</v>
      </c>
      <c r="T135" s="124">
        <v>0</v>
      </c>
      <c r="U135" s="124">
        <v>0</v>
      </c>
      <c r="V135" s="132">
        <v>0</v>
      </c>
      <c r="W135" s="129">
        <v>0</v>
      </c>
      <c r="X135" s="107"/>
      <c r="Y135" s="107"/>
      <c r="Z135" s="107"/>
      <c r="AA135" s="107"/>
      <c r="AB135" s="108"/>
      <c r="AC135" s="108"/>
      <c r="AD135" s="107">
        <v>4600011662</v>
      </c>
      <c r="AE135" s="107"/>
      <c r="AF135" s="129">
        <v>1</v>
      </c>
      <c r="AG135" s="107"/>
      <c r="AH135" s="107"/>
      <c r="AI135" s="108"/>
      <c r="AJ135" s="108"/>
      <c r="AK135" s="107"/>
      <c r="AL135" s="107"/>
      <c r="AM135" s="107"/>
      <c r="AN135" s="107"/>
      <c r="AO135" s="107"/>
      <c r="AP135" s="108"/>
      <c r="AQ135" s="108"/>
      <c r="AR135" s="107"/>
      <c r="AS135" s="107"/>
      <c r="AT135" s="107"/>
      <c r="AU135" s="107"/>
      <c r="AV135" s="107"/>
      <c r="AW135" s="107"/>
    </row>
    <row r="136" spans="1:49" s="111" customFormat="1" ht="19.95" hidden="1" customHeight="1" x14ac:dyDescent="0.3">
      <c r="A136" s="113">
        <v>39</v>
      </c>
      <c r="B136" s="113">
        <v>4600011605</v>
      </c>
      <c r="C136" s="101" t="s">
        <v>668</v>
      </c>
      <c r="D136" s="112" t="str">
        <f t="shared" si="4"/>
        <v>(PM) Plataformas Metálicas - Montagem de guarda corpo - Plat. 3000</v>
      </c>
      <c r="E136" s="102" t="s">
        <v>496</v>
      </c>
      <c r="F136" s="103" t="s">
        <v>452</v>
      </c>
      <c r="G136" s="103" t="s">
        <v>455</v>
      </c>
      <c r="H136" s="100">
        <v>14</v>
      </c>
      <c r="I136" s="103" t="s">
        <v>1457</v>
      </c>
      <c r="J136" s="103"/>
      <c r="K136" s="103"/>
      <c r="L136" s="103" t="s">
        <v>450</v>
      </c>
      <c r="M136" s="103"/>
      <c r="N136" s="106"/>
      <c r="O136" s="104">
        <v>0</v>
      </c>
      <c r="P136" s="104">
        <v>0</v>
      </c>
      <c r="Q136" s="104"/>
      <c r="R136" s="105" t="e">
        <f t="shared" si="5"/>
        <v>#DIV/0!</v>
      </c>
      <c r="S136" s="124">
        <v>0</v>
      </c>
      <c r="T136" s="124">
        <v>0</v>
      </c>
      <c r="U136" s="124">
        <v>0</v>
      </c>
      <c r="V136" s="108"/>
      <c r="W136" s="107">
        <v>2</v>
      </c>
      <c r="X136" s="107">
        <v>2</v>
      </c>
      <c r="Y136" s="107">
        <v>2</v>
      </c>
      <c r="Z136" s="107"/>
      <c r="AA136" s="107"/>
      <c r="AB136" s="108"/>
      <c r="AC136" s="108"/>
      <c r="AD136" s="107"/>
      <c r="AE136" s="107"/>
      <c r="AF136" s="107"/>
      <c r="AG136" s="107"/>
      <c r="AH136" s="107"/>
      <c r="AI136" s="108"/>
      <c r="AJ136" s="107"/>
      <c r="AK136" s="107"/>
      <c r="AL136" s="107"/>
      <c r="AM136" s="107"/>
      <c r="AN136" s="107"/>
      <c r="AO136" s="107"/>
      <c r="AP136" s="107"/>
      <c r="AQ136" s="107"/>
      <c r="AR136" s="107"/>
      <c r="AS136" s="107"/>
      <c r="AT136" s="107"/>
      <c r="AU136" s="107"/>
      <c r="AV136" s="107"/>
      <c r="AW136" s="107"/>
    </row>
    <row r="137" spans="1:49" s="111" customFormat="1" ht="19.95" hidden="1" customHeight="1" x14ac:dyDescent="0.3">
      <c r="A137" s="113"/>
      <c r="B137" s="113">
        <v>4600011605</v>
      </c>
      <c r="C137" s="101" t="s">
        <v>669</v>
      </c>
      <c r="D137" s="112" t="str">
        <f t="shared" si="4"/>
        <v>(PM) Plataformas Metálicas - Montagem e soldagem de chapas de piso</v>
      </c>
      <c r="E137" s="102" t="s">
        <v>496</v>
      </c>
      <c r="F137" s="103" t="s">
        <v>485</v>
      </c>
      <c r="G137" s="103" t="s">
        <v>461</v>
      </c>
      <c r="H137" s="100">
        <v>14</v>
      </c>
      <c r="I137" s="103" t="s">
        <v>1227</v>
      </c>
      <c r="J137" s="103"/>
      <c r="K137" s="103"/>
      <c r="L137" s="103"/>
      <c r="M137" s="103"/>
      <c r="N137" s="106"/>
      <c r="O137" s="104">
        <v>0</v>
      </c>
      <c r="P137" s="104">
        <v>0</v>
      </c>
      <c r="Q137" s="104"/>
      <c r="R137" s="105" t="e">
        <f t="shared" si="5"/>
        <v>#DIV/0!</v>
      </c>
      <c r="S137" s="124">
        <v>0</v>
      </c>
      <c r="T137" s="124">
        <v>0</v>
      </c>
      <c r="U137" s="124">
        <v>0</v>
      </c>
      <c r="V137" s="129">
        <v>0</v>
      </c>
      <c r="W137" s="129">
        <v>0</v>
      </c>
      <c r="X137" s="107"/>
      <c r="Y137" s="107"/>
      <c r="Z137" s="107"/>
      <c r="AA137" s="107"/>
      <c r="AB137" s="107"/>
      <c r="AC137" s="107"/>
      <c r="AD137" s="107">
        <v>4600011662</v>
      </c>
      <c r="AE137" s="107"/>
      <c r="AF137" s="129">
        <v>1</v>
      </c>
      <c r="AG137" s="107"/>
      <c r="AH137" s="107"/>
      <c r="AI137" s="107"/>
      <c r="AJ137" s="107"/>
      <c r="AK137" s="107"/>
      <c r="AL137" s="107"/>
      <c r="AM137" s="107"/>
      <c r="AN137" s="107"/>
      <c r="AO137" s="107"/>
      <c r="AP137" s="107"/>
      <c r="AQ137" s="107"/>
      <c r="AR137" s="107"/>
      <c r="AS137" s="107"/>
      <c r="AT137" s="107"/>
      <c r="AU137" s="107"/>
      <c r="AV137" s="107"/>
      <c r="AW137" s="107"/>
    </row>
    <row r="138" spans="1:49" s="111" customFormat="1" ht="19.95" hidden="1" customHeight="1" x14ac:dyDescent="0.3">
      <c r="A138" s="113">
        <v>0</v>
      </c>
      <c r="B138" s="113">
        <v>4600011605</v>
      </c>
      <c r="C138" s="101" t="s">
        <v>670</v>
      </c>
      <c r="D138" s="112" t="str">
        <f t="shared" si="4"/>
        <v/>
      </c>
      <c r="E138" s="102"/>
      <c r="F138" s="103"/>
      <c r="G138" s="103"/>
      <c r="H138" s="100"/>
      <c r="I138" s="103" t="s">
        <v>1228</v>
      </c>
      <c r="J138" s="103"/>
      <c r="K138" s="103"/>
      <c r="L138" s="103"/>
      <c r="M138" s="103"/>
      <c r="N138" s="106"/>
      <c r="O138" s="104">
        <v>0</v>
      </c>
      <c r="P138" s="104">
        <v>0</v>
      </c>
      <c r="Q138" s="104"/>
      <c r="R138" s="105" t="e">
        <f t="shared" si="5"/>
        <v>#DIV/0!</v>
      </c>
      <c r="S138" s="124">
        <v>0</v>
      </c>
      <c r="T138" s="124">
        <v>0</v>
      </c>
      <c r="U138" s="124">
        <v>0</v>
      </c>
      <c r="V138" s="129">
        <v>0</v>
      </c>
      <c r="W138" s="129">
        <v>0</v>
      </c>
      <c r="X138" s="107"/>
      <c r="Y138" s="107"/>
      <c r="Z138" s="107"/>
      <c r="AA138" s="107"/>
      <c r="AB138" s="107"/>
      <c r="AC138" s="107"/>
      <c r="AD138" s="107">
        <v>4600011662</v>
      </c>
      <c r="AE138" s="107"/>
      <c r="AF138" s="129">
        <v>1</v>
      </c>
      <c r="AG138" s="107"/>
      <c r="AH138" s="107"/>
      <c r="AI138" s="107"/>
      <c r="AJ138" s="107"/>
      <c r="AK138" s="107"/>
      <c r="AL138" s="107"/>
      <c r="AM138" s="107"/>
      <c r="AN138" s="107"/>
      <c r="AO138" s="107"/>
      <c r="AP138" s="107"/>
      <c r="AQ138" s="107"/>
      <c r="AR138" s="107"/>
      <c r="AS138" s="107"/>
      <c r="AT138" s="107"/>
      <c r="AU138" s="107"/>
      <c r="AV138" s="107"/>
      <c r="AW138" s="107"/>
    </row>
    <row r="139" spans="1:49" s="111" customFormat="1" ht="19.95" hidden="1" customHeight="1" x14ac:dyDescent="0.3">
      <c r="A139" s="113">
        <v>0</v>
      </c>
      <c r="B139" s="113">
        <v>4600011605</v>
      </c>
      <c r="C139" s="101" t="s">
        <v>671</v>
      </c>
      <c r="D139" s="112" t="str">
        <f t="shared" si="4"/>
        <v>BLOWDOWN - PlataformaEL. 5,030m</v>
      </c>
      <c r="E139" s="102" t="s">
        <v>464</v>
      </c>
      <c r="F139" s="103" t="s">
        <v>452</v>
      </c>
      <c r="G139" s="103" t="s">
        <v>455</v>
      </c>
      <c r="H139" s="100"/>
      <c r="I139" s="103" t="s">
        <v>1229</v>
      </c>
      <c r="J139" s="103"/>
      <c r="K139" s="103"/>
      <c r="L139" s="103" t="s">
        <v>450</v>
      </c>
      <c r="M139" s="103"/>
      <c r="N139" s="106"/>
      <c r="O139" s="104">
        <v>0</v>
      </c>
      <c r="P139" s="104">
        <v>0</v>
      </c>
      <c r="Q139" s="104"/>
      <c r="R139" s="105" t="e">
        <f t="shared" si="5"/>
        <v>#DIV/0!</v>
      </c>
      <c r="S139" s="124">
        <v>0</v>
      </c>
      <c r="T139" s="124">
        <v>0</v>
      </c>
      <c r="U139" s="124">
        <v>0</v>
      </c>
      <c r="V139" s="132">
        <v>0</v>
      </c>
      <c r="W139" s="129">
        <v>0</v>
      </c>
      <c r="X139" s="107"/>
      <c r="Y139" s="107"/>
      <c r="Z139" s="107"/>
      <c r="AA139" s="107"/>
      <c r="AB139" s="108"/>
      <c r="AC139" s="108"/>
      <c r="AD139" s="107">
        <v>4600011662</v>
      </c>
      <c r="AE139" s="107"/>
      <c r="AF139" s="129">
        <v>1</v>
      </c>
      <c r="AG139" s="107"/>
      <c r="AH139" s="107"/>
      <c r="AI139" s="108"/>
      <c r="AJ139" s="108"/>
      <c r="AK139" s="107"/>
      <c r="AL139" s="107"/>
      <c r="AM139" s="107"/>
      <c r="AN139" s="107"/>
      <c r="AO139" s="107"/>
      <c r="AP139" s="107"/>
      <c r="AQ139" s="108"/>
      <c r="AR139" s="107"/>
      <c r="AS139" s="107"/>
      <c r="AT139" s="107"/>
      <c r="AU139" s="107"/>
      <c r="AV139" s="107"/>
      <c r="AW139" s="107"/>
    </row>
    <row r="140" spans="1:49" s="111" customFormat="1" ht="19.95" hidden="1" customHeight="1" x14ac:dyDescent="0.3">
      <c r="A140" s="113">
        <v>0</v>
      </c>
      <c r="B140" s="113">
        <v>4600011605</v>
      </c>
      <c r="C140" s="101" t="s">
        <v>672</v>
      </c>
      <c r="D140" s="112" t="str">
        <f t="shared" si="4"/>
        <v/>
      </c>
      <c r="E140" s="102"/>
      <c r="F140" s="103"/>
      <c r="G140" s="103"/>
      <c r="H140" s="100"/>
      <c r="I140" s="103" t="s">
        <v>1207</v>
      </c>
      <c r="J140" s="103"/>
      <c r="K140" s="103"/>
      <c r="L140" s="103"/>
      <c r="M140" s="103"/>
      <c r="N140" s="106"/>
      <c r="O140" s="104">
        <v>0</v>
      </c>
      <c r="P140" s="104">
        <v>0</v>
      </c>
      <c r="Q140" s="104"/>
      <c r="R140" s="105" t="e">
        <f t="shared" si="5"/>
        <v>#DIV/0!</v>
      </c>
      <c r="S140" s="124">
        <v>0</v>
      </c>
      <c r="T140" s="124">
        <v>0</v>
      </c>
      <c r="U140" s="124">
        <v>0</v>
      </c>
      <c r="V140" s="107"/>
      <c r="W140" s="107"/>
      <c r="X140" s="107"/>
      <c r="Y140" s="107"/>
      <c r="Z140" s="107"/>
      <c r="AA140" s="107"/>
      <c r="AB140" s="107"/>
      <c r="AC140" s="107"/>
      <c r="AD140" s="107"/>
      <c r="AE140" s="107"/>
      <c r="AF140" s="107"/>
      <c r="AG140" s="107"/>
      <c r="AH140" s="107"/>
      <c r="AI140" s="107"/>
      <c r="AJ140" s="107"/>
      <c r="AK140" s="107"/>
      <c r="AL140" s="107"/>
      <c r="AM140" s="107"/>
      <c r="AN140" s="107"/>
      <c r="AO140" s="107"/>
      <c r="AP140" s="107"/>
      <c r="AQ140" s="107"/>
      <c r="AR140" s="107"/>
      <c r="AS140" s="107"/>
      <c r="AT140" s="107"/>
      <c r="AU140" s="107"/>
      <c r="AV140" s="107"/>
      <c r="AW140" s="107"/>
    </row>
    <row r="141" spans="1:49" s="111" customFormat="1" ht="19.95" hidden="1" customHeight="1" x14ac:dyDescent="0.3">
      <c r="A141" s="113">
        <v>0</v>
      </c>
      <c r="B141" s="113">
        <v>4600011605</v>
      </c>
      <c r="C141" s="101" t="s">
        <v>673</v>
      </c>
      <c r="D141" s="112" t="str">
        <f t="shared" si="4"/>
        <v/>
      </c>
      <c r="E141" s="102"/>
      <c r="F141" s="103"/>
      <c r="G141" s="103"/>
      <c r="H141" s="100"/>
      <c r="I141" s="103" t="s">
        <v>1230</v>
      </c>
      <c r="J141" s="103"/>
      <c r="K141" s="103"/>
      <c r="L141" s="103"/>
      <c r="M141" s="103"/>
      <c r="N141" s="106"/>
      <c r="O141" s="104">
        <v>0</v>
      </c>
      <c r="P141" s="104">
        <v>0</v>
      </c>
      <c r="Q141" s="104"/>
      <c r="R141" s="105" t="e">
        <f t="shared" si="5"/>
        <v>#DIV/0!</v>
      </c>
      <c r="S141" s="124">
        <v>0</v>
      </c>
      <c r="T141" s="124">
        <v>0</v>
      </c>
      <c r="U141" s="124">
        <v>0</v>
      </c>
      <c r="V141" s="107"/>
      <c r="W141" s="107"/>
      <c r="X141" s="107"/>
      <c r="Y141" s="107"/>
      <c r="Z141" s="107"/>
      <c r="AA141" s="107"/>
      <c r="AB141" s="107"/>
      <c r="AC141" s="107"/>
      <c r="AD141" s="107"/>
      <c r="AE141" s="107"/>
      <c r="AF141" s="107"/>
      <c r="AG141" s="107"/>
      <c r="AH141" s="107"/>
      <c r="AI141" s="107"/>
      <c r="AJ141" s="107"/>
      <c r="AK141" s="107"/>
      <c r="AL141" s="107"/>
      <c r="AM141" s="107"/>
      <c r="AN141" s="107"/>
      <c r="AO141" s="107"/>
      <c r="AP141" s="107"/>
      <c r="AQ141" s="107"/>
      <c r="AR141" s="107"/>
      <c r="AS141" s="107"/>
      <c r="AT141" s="107"/>
      <c r="AU141" s="107"/>
      <c r="AV141" s="107"/>
      <c r="AW141" s="107"/>
    </row>
    <row r="142" spans="1:49" s="111" customFormat="1" ht="19.95" hidden="1" customHeight="1" x14ac:dyDescent="0.3">
      <c r="A142" s="113">
        <v>0</v>
      </c>
      <c r="B142" s="113">
        <v>4600011605</v>
      </c>
      <c r="C142" s="101" t="s">
        <v>674</v>
      </c>
      <c r="D142" s="112" t="str">
        <f t="shared" si="4"/>
        <v>CONDENSADO - Instalação do chumbador 02</v>
      </c>
      <c r="E142" s="102" t="s">
        <v>459</v>
      </c>
      <c r="F142" s="103" t="s">
        <v>452</v>
      </c>
      <c r="G142" s="103" t="s">
        <v>455</v>
      </c>
      <c r="H142" s="100"/>
      <c r="I142" s="103" t="s">
        <v>1231</v>
      </c>
      <c r="J142" s="103"/>
      <c r="K142" s="103"/>
      <c r="L142" s="103" t="s">
        <v>450</v>
      </c>
      <c r="M142" s="103"/>
      <c r="N142" s="106"/>
      <c r="O142" s="104">
        <v>0</v>
      </c>
      <c r="P142" s="104">
        <v>100</v>
      </c>
      <c r="Q142" s="104"/>
      <c r="R142" s="105" t="e">
        <f t="shared" si="5"/>
        <v>#DIV/0!</v>
      </c>
      <c r="S142" s="124">
        <v>0</v>
      </c>
      <c r="T142" s="124">
        <v>100</v>
      </c>
      <c r="U142" s="124">
        <v>0</v>
      </c>
      <c r="V142" s="108"/>
      <c r="W142" s="107"/>
      <c r="X142" s="107"/>
      <c r="Y142" s="107"/>
      <c r="Z142" s="107"/>
      <c r="AA142" s="107"/>
      <c r="AB142" s="108"/>
      <c r="AC142" s="108"/>
      <c r="AD142" s="107"/>
      <c r="AE142" s="107"/>
      <c r="AF142" s="107"/>
      <c r="AG142" s="107"/>
      <c r="AH142" s="107"/>
      <c r="AI142" s="108"/>
      <c r="AJ142" s="108"/>
      <c r="AK142" s="107"/>
      <c r="AL142" s="107"/>
      <c r="AM142" s="107"/>
      <c r="AN142" s="107"/>
      <c r="AO142" s="107"/>
      <c r="AP142" s="107"/>
      <c r="AQ142" s="108"/>
      <c r="AR142" s="107"/>
      <c r="AS142" s="107"/>
      <c r="AT142" s="107"/>
      <c r="AU142" s="107"/>
      <c r="AV142" s="107"/>
      <c r="AW142" s="107"/>
    </row>
    <row r="143" spans="1:49" s="111" customFormat="1" ht="19.95" hidden="1" customHeight="1" x14ac:dyDescent="0.3">
      <c r="A143" s="113">
        <v>0</v>
      </c>
      <c r="B143" s="113">
        <v>4600011605</v>
      </c>
      <c r="C143" s="101" t="s">
        <v>675</v>
      </c>
      <c r="D143" s="112" t="str">
        <f t="shared" si="4"/>
        <v>CONDENSADO - Instalação do chumbador 03</v>
      </c>
      <c r="E143" s="102" t="s">
        <v>459</v>
      </c>
      <c r="F143" s="103" t="s">
        <v>452</v>
      </c>
      <c r="G143" s="103" t="s">
        <v>455</v>
      </c>
      <c r="H143" s="100"/>
      <c r="I143" s="103" t="s">
        <v>1232</v>
      </c>
      <c r="J143" s="103"/>
      <c r="K143" s="103"/>
      <c r="L143" s="103" t="s">
        <v>450</v>
      </c>
      <c r="M143" s="103"/>
      <c r="N143" s="109" t="s">
        <v>460</v>
      </c>
      <c r="O143" s="104">
        <v>0</v>
      </c>
      <c r="P143" s="104">
        <v>100</v>
      </c>
      <c r="Q143" s="104"/>
      <c r="R143" s="105" t="e">
        <f t="shared" si="5"/>
        <v>#DIV/0!</v>
      </c>
      <c r="S143" s="124">
        <v>0</v>
      </c>
      <c r="T143" s="124">
        <v>100</v>
      </c>
      <c r="U143" s="124">
        <v>0</v>
      </c>
      <c r="V143" s="108"/>
      <c r="W143" s="107"/>
      <c r="X143" s="107"/>
      <c r="Y143" s="107"/>
      <c r="Z143" s="107"/>
      <c r="AA143" s="107"/>
      <c r="AB143" s="108"/>
      <c r="AC143" s="108"/>
      <c r="AD143" s="107"/>
      <c r="AE143" s="107"/>
      <c r="AF143" s="107"/>
      <c r="AG143" s="107"/>
      <c r="AH143" s="107"/>
      <c r="AI143" s="108"/>
      <c r="AJ143" s="108"/>
      <c r="AK143" s="107"/>
      <c r="AL143" s="107"/>
      <c r="AM143" s="107"/>
      <c r="AN143" s="107"/>
      <c r="AO143" s="107"/>
      <c r="AP143" s="107"/>
      <c r="AQ143" s="108"/>
      <c r="AR143" s="107"/>
      <c r="AS143" s="107"/>
      <c r="AT143" s="107"/>
      <c r="AU143" s="107"/>
      <c r="AV143" s="107"/>
      <c r="AW143" s="107"/>
    </row>
    <row r="144" spans="1:49" s="111" customFormat="1" ht="19.95" hidden="1" customHeight="1" x14ac:dyDescent="0.3">
      <c r="A144" s="113">
        <v>0</v>
      </c>
      <c r="B144" s="113">
        <v>4600011605</v>
      </c>
      <c r="C144" s="101" t="s">
        <v>676</v>
      </c>
      <c r="D144" s="112" t="str">
        <f t="shared" si="4"/>
        <v/>
      </c>
      <c r="E144" s="102"/>
      <c r="F144" s="103"/>
      <c r="G144" s="103"/>
      <c r="H144" s="100"/>
      <c r="I144" s="103" t="s">
        <v>1233</v>
      </c>
      <c r="J144" s="103"/>
      <c r="K144" s="103"/>
      <c r="L144" s="103"/>
      <c r="M144" s="103"/>
      <c r="N144" s="106"/>
      <c r="O144" s="104">
        <v>0</v>
      </c>
      <c r="P144" s="104">
        <v>100</v>
      </c>
      <c r="Q144" s="104"/>
      <c r="R144" s="105" t="e">
        <f t="shared" si="5"/>
        <v>#DIV/0!</v>
      </c>
      <c r="S144" s="124">
        <v>0</v>
      </c>
      <c r="T144" s="124">
        <v>100</v>
      </c>
      <c r="U144" s="124">
        <v>0</v>
      </c>
      <c r="V144" s="107"/>
      <c r="W144" s="107"/>
      <c r="X144" s="107"/>
      <c r="Y144" s="107"/>
      <c r="Z144" s="107"/>
      <c r="AA144" s="107"/>
      <c r="AB144" s="107"/>
      <c r="AC144" s="107"/>
      <c r="AD144" s="107"/>
      <c r="AE144" s="107"/>
      <c r="AF144" s="107"/>
      <c r="AG144" s="107"/>
      <c r="AH144" s="107"/>
      <c r="AI144" s="107"/>
      <c r="AJ144" s="107"/>
      <c r="AK144" s="107"/>
      <c r="AL144" s="107"/>
      <c r="AM144" s="107"/>
      <c r="AN144" s="107"/>
      <c r="AO144" s="107"/>
      <c r="AP144" s="107"/>
      <c r="AQ144" s="107"/>
      <c r="AR144" s="107"/>
      <c r="AS144" s="107"/>
      <c r="AT144" s="107"/>
      <c r="AU144" s="107"/>
      <c r="AV144" s="107"/>
      <c r="AW144" s="107"/>
    </row>
    <row r="145" spans="1:49" s="111" customFormat="1" ht="19.95" hidden="1" customHeight="1" x14ac:dyDescent="0.3">
      <c r="A145" s="113">
        <v>0</v>
      </c>
      <c r="B145" s="113">
        <v>4600011605</v>
      </c>
      <c r="C145" s="101" t="s">
        <v>677</v>
      </c>
      <c r="D145" s="112" t="str">
        <f t="shared" si="4"/>
        <v/>
      </c>
      <c r="E145" s="102"/>
      <c r="F145" s="103"/>
      <c r="G145" s="103"/>
      <c r="H145" s="100"/>
      <c r="I145" s="103" t="s">
        <v>1234</v>
      </c>
      <c r="J145" s="103"/>
      <c r="K145" s="103"/>
      <c r="L145" s="103"/>
      <c r="M145" s="103"/>
      <c r="N145" s="106"/>
      <c r="O145" s="104">
        <v>0</v>
      </c>
      <c r="P145" s="104">
        <v>77</v>
      </c>
      <c r="Q145" s="104"/>
      <c r="R145" s="105" t="e">
        <f t="shared" si="5"/>
        <v>#DIV/0!</v>
      </c>
      <c r="S145" s="124">
        <v>0</v>
      </c>
      <c r="T145" s="124">
        <v>77</v>
      </c>
      <c r="U145" s="124">
        <v>0</v>
      </c>
      <c r="V145" s="107"/>
      <c r="W145" s="107"/>
      <c r="X145" s="107"/>
      <c r="Y145" s="107"/>
      <c r="Z145" s="107"/>
      <c r="AA145" s="107"/>
      <c r="AB145" s="107"/>
      <c r="AC145" s="107"/>
      <c r="AD145" s="107"/>
      <c r="AE145" s="107"/>
      <c r="AF145" s="107"/>
      <c r="AG145" s="107"/>
      <c r="AH145" s="107"/>
      <c r="AI145" s="107"/>
      <c r="AJ145" s="107"/>
      <c r="AK145" s="107"/>
      <c r="AL145" s="107"/>
      <c r="AM145" s="107"/>
      <c r="AN145" s="107"/>
      <c r="AO145" s="107"/>
      <c r="AP145" s="107"/>
      <c r="AQ145" s="107"/>
      <c r="AR145" s="107"/>
      <c r="AS145" s="107"/>
      <c r="AT145" s="107"/>
      <c r="AU145" s="107"/>
      <c r="AV145" s="107"/>
      <c r="AW145" s="107"/>
    </row>
    <row r="146" spans="1:49" s="111" customFormat="1" ht="19.95" hidden="1" customHeight="1" x14ac:dyDescent="0.3">
      <c r="A146" s="113">
        <v>0</v>
      </c>
      <c r="B146" s="113">
        <v>4600011605</v>
      </c>
      <c r="C146" s="101" t="s">
        <v>678</v>
      </c>
      <c r="D146" s="112" t="str">
        <f t="shared" si="4"/>
        <v/>
      </c>
      <c r="E146" s="102"/>
      <c r="F146" s="103"/>
      <c r="G146" s="103"/>
      <c r="H146" s="100"/>
      <c r="I146" s="103" t="s">
        <v>1235</v>
      </c>
      <c r="J146" s="103"/>
      <c r="K146" s="103"/>
      <c r="L146" s="103"/>
      <c r="M146" s="103"/>
      <c r="N146" s="106"/>
      <c r="O146" s="104">
        <v>0</v>
      </c>
      <c r="P146" s="104">
        <v>100</v>
      </c>
      <c r="Q146" s="104"/>
      <c r="R146" s="105" t="e">
        <f t="shared" si="5"/>
        <v>#DIV/0!</v>
      </c>
      <c r="S146" s="124">
        <v>0</v>
      </c>
      <c r="T146" s="124">
        <v>100</v>
      </c>
      <c r="U146" s="124">
        <v>0</v>
      </c>
      <c r="V146" s="129">
        <v>1</v>
      </c>
      <c r="W146" s="129">
        <v>1</v>
      </c>
      <c r="X146" s="107"/>
      <c r="Y146" s="107"/>
      <c r="Z146" s="107"/>
      <c r="AA146" s="107"/>
      <c r="AB146" s="107"/>
      <c r="AC146" s="107"/>
      <c r="AD146" s="107">
        <v>4600011662</v>
      </c>
      <c r="AE146" s="107"/>
      <c r="AF146" s="129">
        <v>1</v>
      </c>
      <c r="AG146" s="107"/>
      <c r="AH146" s="107"/>
      <c r="AI146" s="107"/>
      <c r="AJ146" s="107"/>
      <c r="AK146" s="107"/>
      <c r="AL146" s="107"/>
      <c r="AM146" s="107"/>
      <c r="AN146" s="107"/>
      <c r="AO146" s="107"/>
      <c r="AP146" s="107"/>
      <c r="AQ146" s="107"/>
      <c r="AR146" s="107"/>
      <c r="AS146" s="107"/>
      <c r="AT146" s="107"/>
      <c r="AU146" s="107"/>
      <c r="AV146" s="107"/>
      <c r="AW146" s="107"/>
    </row>
    <row r="147" spans="1:49" s="111" customFormat="1" ht="19.95" hidden="1" customHeight="1" x14ac:dyDescent="0.3">
      <c r="A147" s="113">
        <v>0</v>
      </c>
      <c r="B147" s="113">
        <v>4600011605</v>
      </c>
      <c r="C147" s="101" t="s">
        <v>679</v>
      </c>
      <c r="D147" s="112" t="str">
        <f t="shared" si="4"/>
        <v/>
      </c>
      <c r="E147" s="102"/>
      <c r="F147" s="103"/>
      <c r="G147" s="103"/>
      <c r="H147" s="100"/>
      <c r="I147" s="103" t="s">
        <v>1236</v>
      </c>
      <c r="J147" s="103"/>
      <c r="K147" s="103"/>
      <c r="L147" s="103"/>
      <c r="M147" s="103"/>
      <c r="N147" s="106"/>
      <c r="O147" s="104">
        <v>0</v>
      </c>
      <c r="P147" s="104">
        <v>100</v>
      </c>
      <c r="Q147" s="104"/>
      <c r="R147" s="105" t="e">
        <f t="shared" si="5"/>
        <v>#DIV/0!</v>
      </c>
      <c r="S147" s="124">
        <v>0</v>
      </c>
      <c r="T147" s="124">
        <v>100</v>
      </c>
      <c r="U147" s="124">
        <v>0</v>
      </c>
      <c r="V147" s="129">
        <v>1</v>
      </c>
      <c r="W147" s="129">
        <v>1</v>
      </c>
      <c r="X147" s="107"/>
      <c r="Y147" s="107"/>
      <c r="Z147" s="107"/>
      <c r="AA147" s="107"/>
      <c r="AB147" s="107"/>
      <c r="AC147" s="107"/>
      <c r="AD147" s="107">
        <v>4600011662</v>
      </c>
      <c r="AE147" s="107"/>
      <c r="AF147" s="129">
        <v>1</v>
      </c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</row>
    <row r="148" spans="1:49" s="111" customFormat="1" ht="19.95" hidden="1" customHeight="1" x14ac:dyDescent="0.3">
      <c r="A148" s="113">
        <v>0</v>
      </c>
      <c r="B148" s="113">
        <v>4600011605</v>
      </c>
      <c r="C148" s="101" t="s">
        <v>680</v>
      </c>
      <c r="D148" s="112" t="str">
        <f t="shared" si="4"/>
        <v/>
      </c>
      <c r="E148" s="102"/>
      <c r="F148" s="103"/>
      <c r="G148" s="103"/>
      <c r="H148" s="100"/>
      <c r="I148" s="103" t="s">
        <v>1237</v>
      </c>
      <c r="J148" s="103"/>
      <c r="K148" s="103"/>
      <c r="L148" s="103"/>
      <c r="M148" s="103"/>
      <c r="N148" s="106"/>
      <c r="O148" s="104">
        <v>0</v>
      </c>
      <c r="P148" s="104">
        <v>100</v>
      </c>
      <c r="Q148" s="104"/>
      <c r="R148" s="105" t="e">
        <f t="shared" si="5"/>
        <v>#DIV/0!</v>
      </c>
      <c r="S148" s="124">
        <v>0</v>
      </c>
      <c r="T148" s="124">
        <v>100</v>
      </c>
      <c r="U148" s="124">
        <v>0</v>
      </c>
      <c r="V148" s="129">
        <v>1</v>
      </c>
      <c r="W148" s="129">
        <v>1</v>
      </c>
      <c r="X148" s="107"/>
      <c r="Y148" s="107"/>
      <c r="Z148" s="107"/>
      <c r="AA148" s="107"/>
      <c r="AB148" s="107"/>
      <c r="AC148" s="107"/>
      <c r="AD148" s="107">
        <v>4600011662</v>
      </c>
      <c r="AE148" s="107"/>
      <c r="AF148" s="129">
        <v>1</v>
      </c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</row>
    <row r="149" spans="1:49" s="111" customFormat="1" ht="19.95" hidden="1" customHeight="1" x14ac:dyDescent="0.3">
      <c r="A149" s="113">
        <v>0</v>
      </c>
      <c r="B149" s="113">
        <v>4600011605</v>
      </c>
      <c r="C149" s="101" t="s">
        <v>681</v>
      </c>
      <c r="D149" s="112" t="str">
        <f t="shared" si="4"/>
        <v/>
      </c>
      <c r="E149" s="102"/>
      <c r="F149" s="103"/>
      <c r="G149" s="103"/>
      <c r="H149" s="100"/>
      <c r="I149" s="103" t="s">
        <v>1238</v>
      </c>
      <c r="J149" s="103"/>
      <c r="K149" s="103"/>
      <c r="L149" s="103"/>
      <c r="M149" s="103"/>
      <c r="N149" s="106"/>
      <c r="O149" s="104">
        <v>0</v>
      </c>
      <c r="P149" s="104">
        <v>100</v>
      </c>
      <c r="Q149" s="104"/>
      <c r="R149" s="105" t="e">
        <f t="shared" si="5"/>
        <v>#DIV/0!</v>
      </c>
      <c r="S149" s="124">
        <v>0</v>
      </c>
      <c r="T149" s="124">
        <v>100</v>
      </c>
      <c r="U149" s="124">
        <v>0</v>
      </c>
      <c r="V149" s="129">
        <v>1</v>
      </c>
      <c r="W149" s="129">
        <v>1</v>
      </c>
      <c r="X149" s="107"/>
      <c r="Y149" s="107"/>
      <c r="Z149" s="107"/>
      <c r="AA149" s="107"/>
      <c r="AB149" s="107"/>
      <c r="AC149" s="107"/>
      <c r="AD149" s="107">
        <v>4600011662</v>
      </c>
      <c r="AE149" s="107"/>
      <c r="AF149" s="129">
        <v>1</v>
      </c>
      <c r="AG149" s="107"/>
      <c r="AH149" s="107"/>
      <c r="AI149" s="107"/>
      <c r="AJ149" s="107"/>
      <c r="AK149" s="107"/>
      <c r="AL149" s="107"/>
      <c r="AM149" s="107"/>
      <c r="AN149" s="107"/>
      <c r="AO149" s="107"/>
      <c r="AP149" s="107"/>
      <c r="AQ149" s="107"/>
      <c r="AR149" s="107"/>
      <c r="AS149" s="107"/>
      <c r="AT149" s="107"/>
      <c r="AU149" s="107"/>
      <c r="AV149" s="107"/>
      <c r="AW149" s="107"/>
    </row>
    <row r="150" spans="1:49" s="111" customFormat="1" ht="19.95" hidden="1" customHeight="1" x14ac:dyDescent="0.3">
      <c r="A150" s="113">
        <v>0</v>
      </c>
      <c r="B150" s="113">
        <v>4600011605</v>
      </c>
      <c r="C150" s="101" t="s">
        <v>682</v>
      </c>
      <c r="D150" s="112" t="str">
        <f t="shared" si="4"/>
        <v/>
      </c>
      <c r="E150" s="102"/>
      <c r="F150" s="103"/>
      <c r="G150" s="103"/>
      <c r="H150" s="100"/>
      <c r="I150" s="103" t="s">
        <v>1239</v>
      </c>
      <c r="J150" s="103"/>
      <c r="K150" s="103"/>
      <c r="L150" s="103"/>
      <c r="M150" s="103"/>
      <c r="N150" s="106"/>
      <c r="O150" s="104">
        <v>0</v>
      </c>
      <c r="P150" s="104">
        <v>100</v>
      </c>
      <c r="Q150" s="104"/>
      <c r="R150" s="105" t="e">
        <f t="shared" si="5"/>
        <v>#DIV/0!</v>
      </c>
      <c r="S150" s="124">
        <v>0</v>
      </c>
      <c r="T150" s="124">
        <v>100</v>
      </c>
      <c r="U150" s="124">
        <v>0</v>
      </c>
      <c r="V150" s="129">
        <v>1</v>
      </c>
      <c r="W150" s="129">
        <v>1</v>
      </c>
      <c r="X150" s="107"/>
      <c r="Y150" s="107"/>
      <c r="Z150" s="107"/>
      <c r="AA150" s="107"/>
      <c r="AB150" s="107"/>
      <c r="AC150" s="107"/>
      <c r="AD150" s="107">
        <v>4600011662</v>
      </c>
      <c r="AE150" s="107"/>
      <c r="AF150" s="129">
        <v>1</v>
      </c>
      <c r="AG150" s="107"/>
      <c r="AH150" s="107"/>
      <c r="AI150" s="107"/>
      <c r="AJ150" s="107"/>
      <c r="AK150" s="107"/>
      <c r="AL150" s="107"/>
      <c r="AM150" s="107"/>
      <c r="AN150" s="107"/>
      <c r="AO150" s="107"/>
      <c r="AP150" s="107"/>
      <c r="AQ150" s="107"/>
      <c r="AR150" s="107"/>
      <c r="AS150" s="107"/>
      <c r="AT150" s="107"/>
      <c r="AU150" s="107"/>
      <c r="AV150" s="107"/>
      <c r="AW150" s="107"/>
    </row>
    <row r="151" spans="1:49" s="111" customFormat="1" ht="19.95" hidden="1" customHeight="1" x14ac:dyDescent="0.3">
      <c r="A151" s="113">
        <v>0</v>
      </c>
      <c r="B151" s="113">
        <v>4600011605</v>
      </c>
      <c r="C151" s="101" t="s">
        <v>683</v>
      </c>
      <c r="D151" s="112" t="str">
        <f t="shared" si="4"/>
        <v>ÁGUA DA CALDEIRA - Instalação do chumbador 11</v>
      </c>
      <c r="E151" s="102" t="s">
        <v>458</v>
      </c>
      <c r="F151" s="103" t="s">
        <v>452</v>
      </c>
      <c r="G151" s="103" t="s">
        <v>455</v>
      </c>
      <c r="H151" s="100"/>
      <c r="I151" s="103" t="s">
        <v>1240</v>
      </c>
      <c r="J151" s="103"/>
      <c r="K151" s="103"/>
      <c r="L151" s="103" t="s">
        <v>450</v>
      </c>
      <c r="M151" s="103"/>
      <c r="N151" s="109"/>
      <c r="O151" s="104">
        <v>0</v>
      </c>
      <c r="P151" s="104">
        <v>100</v>
      </c>
      <c r="Q151" s="104"/>
      <c r="R151" s="105" t="e">
        <f t="shared" si="5"/>
        <v>#DIV/0!</v>
      </c>
      <c r="S151" s="124">
        <v>0</v>
      </c>
      <c r="T151" s="124">
        <v>100</v>
      </c>
      <c r="U151" s="124">
        <v>0</v>
      </c>
      <c r="V151" s="132">
        <v>1</v>
      </c>
      <c r="W151" s="129">
        <v>1</v>
      </c>
      <c r="X151" s="107"/>
      <c r="Y151" s="107"/>
      <c r="Z151" s="107"/>
      <c r="AA151" s="107"/>
      <c r="AB151" s="108"/>
      <c r="AC151" s="108"/>
      <c r="AD151" s="107">
        <v>4600011662</v>
      </c>
      <c r="AE151" s="107"/>
      <c r="AF151" s="129">
        <v>1</v>
      </c>
      <c r="AG151" s="107"/>
      <c r="AH151" s="107"/>
      <c r="AI151" s="108"/>
      <c r="AJ151" s="108"/>
      <c r="AK151" s="107"/>
      <c r="AL151" s="107"/>
      <c r="AM151" s="107"/>
      <c r="AN151" s="107"/>
      <c r="AO151" s="107"/>
      <c r="AP151" s="107"/>
      <c r="AQ151" s="108"/>
      <c r="AR151" s="107"/>
      <c r="AS151" s="107"/>
      <c r="AT151" s="107"/>
      <c r="AU151" s="107"/>
      <c r="AV151" s="107"/>
      <c r="AW151" s="107"/>
    </row>
    <row r="152" spans="1:49" s="111" customFormat="1" ht="19.95" hidden="1" customHeight="1" x14ac:dyDescent="0.3">
      <c r="A152" s="113">
        <v>0</v>
      </c>
      <c r="B152" s="113">
        <v>4600011605</v>
      </c>
      <c r="C152" s="101" t="s">
        <v>684</v>
      </c>
      <c r="D152" s="112" t="str">
        <f t="shared" si="4"/>
        <v>ÁGUA DA CALDEIRA - Instalação do chumbador 12</v>
      </c>
      <c r="E152" s="102" t="s">
        <v>458</v>
      </c>
      <c r="F152" s="103" t="s">
        <v>452</v>
      </c>
      <c r="G152" s="103" t="s">
        <v>455</v>
      </c>
      <c r="H152" s="100"/>
      <c r="I152" s="103" t="s">
        <v>1241</v>
      </c>
      <c r="J152" s="103"/>
      <c r="K152" s="103"/>
      <c r="L152" s="103" t="s">
        <v>450</v>
      </c>
      <c r="M152" s="103"/>
      <c r="N152" s="106"/>
      <c r="O152" s="104">
        <v>0</v>
      </c>
      <c r="P152" s="104">
        <v>100</v>
      </c>
      <c r="Q152" s="104"/>
      <c r="R152" s="105" t="e">
        <f t="shared" si="5"/>
        <v>#DIV/0!</v>
      </c>
      <c r="S152" s="124">
        <v>0</v>
      </c>
      <c r="T152" s="124">
        <v>100</v>
      </c>
      <c r="U152" s="124">
        <v>0</v>
      </c>
      <c r="V152" s="132">
        <v>1</v>
      </c>
      <c r="W152" s="129">
        <v>1</v>
      </c>
      <c r="X152" s="107"/>
      <c r="Y152" s="107"/>
      <c r="Z152" s="107"/>
      <c r="AA152" s="107"/>
      <c r="AB152" s="108"/>
      <c r="AC152" s="108"/>
      <c r="AD152" s="107">
        <v>4600011662</v>
      </c>
      <c r="AE152" s="107"/>
      <c r="AF152" s="129">
        <v>1</v>
      </c>
      <c r="AG152" s="107"/>
      <c r="AH152" s="107"/>
      <c r="AI152" s="108"/>
      <c r="AJ152" s="108"/>
      <c r="AK152" s="107"/>
      <c r="AL152" s="107"/>
      <c r="AM152" s="107"/>
      <c r="AN152" s="107"/>
      <c r="AO152" s="107"/>
      <c r="AP152" s="107"/>
      <c r="AQ152" s="108"/>
      <c r="AR152" s="107"/>
      <c r="AS152" s="107"/>
      <c r="AT152" s="107"/>
      <c r="AU152" s="107"/>
      <c r="AV152" s="107"/>
      <c r="AW152" s="107"/>
    </row>
    <row r="153" spans="1:49" s="111" customFormat="1" ht="19.95" hidden="1" customHeight="1" x14ac:dyDescent="0.3">
      <c r="A153" s="113">
        <v>0</v>
      </c>
      <c r="B153" s="113">
        <v>4600011605</v>
      </c>
      <c r="C153" s="101" t="s">
        <v>685</v>
      </c>
      <c r="D153" s="120" t="str">
        <f t="shared" si="4"/>
        <v>(DE) Sistema de Desaeração e Água de Alimentação das caldeiras - Instalação do chumbador 13</v>
      </c>
      <c r="E153" s="117" t="s">
        <v>490</v>
      </c>
      <c r="F153" s="103" t="s">
        <v>452</v>
      </c>
      <c r="G153" s="103" t="s">
        <v>455</v>
      </c>
      <c r="H153" s="100" t="s">
        <v>478</v>
      </c>
      <c r="I153" s="103" t="s">
        <v>1242</v>
      </c>
      <c r="J153" s="103"/>
      <c r="K153" s="103" t="s">
        <v>497</v>
      </c>
      <c r="L153" s="103" t="s">
        <v>450</v>
      </c>
      <c r="M153" s="103"/>
      <c r="N153" s="106"/>
      <c r="O153" s="104">
        <v>0</v>
      </c>
      <c r="P153" s="104">
        <v>100</v>
      </c>
      <c r="Q153" s="104"/>
      <c r="R153" s="105" t="e">
        <f t="shared" si="5"/>
        <v>#DIV/0!</v>
      </c>
      <c r="S153" s="124">
        <v>0</v>
      </c>
      <c r="T153" s="124">
        <v>100</v>
      </c>
      <c r="U153" s="124">
        <v>0</v>
      </c>
      <c r="V153" s="132">
        <v>1</v>
      </c>
      <c r="W153" s="129">
        <v>1</v>
      </c>
      <c r="X153" s="107"/>
      <c r="Y153" s="107"/>
      <c r="Z153" s="107"/>
      <c r="AA153" s="107"/>
      <c r="AB153" s="108"/>
      <c r="AC153" s="108"/>
      <c r="AD153" s="107">
        <v>4600011662</v>
      </c>
      <c r="AE153" s="107"/>
      <c r="AF153" s="129">
        <v>1</v>
      </c>
      <c r="AG153" s="107"/>
      <c r="AH153" s="107"/>
      <c r="AI153" s="108"/>
      <c r="AJ153" s="108"/>
      <c r="AK153" s="107"/>
      <c r="AL153" s="107"/>
      <c r="AM153" s="107"/>
      <c r="AN153" s="107"/>
      <c r="AO153" s="107"/>
      <c r="AP153" s="107"/>
      <c r="AQ153" s="108"/>
      <c r="AR153" s="107"/>
      <c r="AS153" s="107"/>
      <c r="AT153" s="107"/>
      <c r="AU153" s="107"/>
      <c r="AV153" s="107"/>
      <c r="AW153" s="107"/>
    </row>
    <row r="154" spans="1:49" s="111" customFormat="1" ht="19.95" hidden="1" customHeight="1" x14ac:dyDescent="0.3">
      <c r="A154" s="113">
        <v>0</v>
      </c>
      <c r="B154" s="113">
        <v>4600011605</v>
      </c>
      <c r="C154" s="101" t="s">
        <v>686</v>
      </c>
      <c r="D154" s="112" t="str">
        <f t="shared" si="4"/>
        <v>(DE) Sistema de Desaeração e Água de Alimentação das caldeiras - Instalação do chumbador 14</v>
      </c>
      <c r="E154" s="117" t="s">
        <v>490</v>
      </c>
      <c r="F154" s="103"/>
      <c r="G154" s="103" t="s">
        <v>455</v>
      </c>
      <c r="H154" s="100" t="s">
        <v>478</v>
      </c>
      <c r="I154" s="103" t="s">
        <v>1243</v>
      </c>
      <c r="J154" s="103"/>
      <c r="K154" s="103" t="s">
        <v>497</v>
      </c>
      <c r="L154" s="103" t="s">
        <v>450</v>
      </c>
      <c r="M154" s="103"/>
      <c r="N154" s="106"/>
      <c r="O154" s="104">
        <v>0</v>
      </c>
      <c r="P154" s="104">
        <v>100</v>
      </c>
      <c r="Q154" s="104"/>
      <c r="R154" s="105" t="e">
        <f t="shared" si="5"/>
        <v>#DIV/0!</v>
      </c>
      <c r="S154" s="124">
        <v>0</v>
      </c>
      <c r="T154" s="124">
        <v>100</v>
      </c>
      <c r="U154" s="124">
        <v>0</v>
      </c>
      <c r="V154" s="132">
        <v>1</v>
      </c>
      <c r="W154" s="129">
        <v>1</v>
      </c>
      <c r="X154" s="107"/>
      <c r="Y154" s="107"/>
      <c r="Z154" s="107"/>
      <c r="AA154" s="107"/>
      <c r="AB154" s="108"/>
      <c r="AC154" s="108"/>
      <c r="AD154" s="107">
        <v>4600011662</v>
      </c>
      <c r="AE154" s="107"/>
      <c r="AF154" s="129">
        <v>1</v>
      </c>
      <c r="AG154" s="107"/>
      <c r="AH154" s="107"/>
      <c r="AI154" s="108"/>
      <c r="AJ154" s="108"/>
      <c r="AK154" s="107"/>
      <c r="AL154" s="107"/>
      <c r="AM154" s="107"/>
      <c r="AN154" s="107"/>
      <c r="AO154" s="107"/>
      <c r="AP154" s="108"/>
      <c r="AQ154" s="108"/>
      <c r="AR154" s="107"/>
      <c r="AS154" s="107"/>
      <c r="AT154" s="107"/>
      <c r="AU154" s="107"/>
      <c r="AV154" s="107"/>
      <c r="AW154" s="107"/>
    </row>
    <row r="155" spans="1:49" s="111" customFormat="1" ht="19.95" hidden="1" customHeight="1" x14ac:dyDescent="0.3">
      <c r="A155" s="113">
        <v>0</v>
      </c>
      <c r="B155" s="113">
        <v>4600011605</v>
      </c>
      <c r="C155" s="101" t="s">
        <v>687</v>
      </c>
      <c r="D155" s="112" t="str">
        <f t="shared" si="4"/>
        <v>(DE) Sistema de Desaeração e Água de Alimentação das caldeiras - Instalação do chumbador 15</v>
      </c>
      <c r="E155" s="117" t="s">
        <v>490</v>
      </c>
      <c r="F155" s="103" t="s">
        <v>452</v>
      </c>
      <c r="G155" s="103" t="s">
        <v>455</v>
      </c>
      <c r="H155" s="100" t="s">
        <v>478</v>
      </c>
      <c r="I155" s="103" t="s">
        <v>1244</v>
      </c>
      <c r="J155" s="103"/>
      <c r="K155" s="103" t="s">
        <v>497</v>
      </c>
      <c r="L155" s="103" t="s">
        <v>450</v>
      </c>
      <c r="M155" s="103"/>
      <c r="N155" s="106"/>
      <c r="O155" s="104">
        <v>0</v>
      </c>
      <c r="P155" s="104">
        <v>100</v>
      </c>
      <c r="Q155" s="104"/>
      <c r="R155" s="105" t="e">
        <f t="shared" si="5"/>
        <v>#DIV/0!</v>
      </c>
      <c r="S155" s="124">
        <v>0</v>
      </c>
      <c r="T155" s="124">
        <v>100</v>
      </c>
      <c r="U155" s="124">
        <v>0</v>
      </c>
      <c r="V155" s="132">
        <v>1</v>
      </c>
      <c r="W155" s="129">
        <v>1</v>
      </c>
      <c r="X155" s="107"/>
      <c r="Y155" s="107"/>
      <c r="Z155" s="107"/>
      <c r="AA155" s="107"/>
      <c r="AB155" s="108"/>
      <c r="AC155" s="108"/>
      <c r="AD155" s="107">
        <v>4600011662</v>
      </c>
      <c r="AE155" s="107"/>
      <c r="AF155" s="129">
        <v>1</v>
      </c>
      <c r="AG155" s="107"/>
      <c r="AH155" s="107"/>
      <c r="AI155" s="108"/>
      <c r="AJ155" s="108"/>
      <c r="AK155" s="107"/>
      <c r="AL155" s="107"/>
      <c r="AM155" s="107"/>
      <c r="AN155" s="107"/>
      <c r="AO155" s="107"/>
      <c r="AP155" s="108"/>
      <c r="AQ155" s="108"/>
      <c r="AR155" s="107"/>
      <c r="AS155" s="107"/>
      <c r="AT155" s="107"/>
      <c r="AU155" s="107"/>
      <c r="AV155" s="107"/>
      <c r="AW155" s="107"/>
    </row>
    <row r="156" spans="1:49" s="111" customFormat="1" ht="19.95" hidden="1" customHeight="1" x14ac:dyDescent="0.3">
      <c r="A156" s="113">
        <v>0</v>
      </c>
      <c r="B156" s="113">
        <v>4600011605</v>
      </c>
      <c r="C156" s="101" t="s">
        <v>688</v>
      </c>
      <c r="D156" s="112" t="str">
        <f t="shared" si="4"/>
        <v>ÁGUA DA CALDEIRA - Instalação do chumbador 16</v>
      </c>
      <c r="E156" s="102" t="s">
        <v>458</v>
      </c>
      <c r="F156" s="103" t="s">
        <v>452</v>
      </c>
      <c r="G156" s="103" t="s">
        <v>455</v>
      </c>
      <c r="H156" s="100"/>
      <c r="I156" s="103" t="s">
        <v>1245</v>
      </c>
      <c r="J156" s="103"/>
      <c r="K156" s="103"/>
      <c r="L156" s="103" t="s">
        <v>450</v>
      </c>
      <c r="M156" s="103"/>
      <c r="N156" s="106"/>
      <c r="O156" s="104">
        <v>0</v>
      </c>
      <c r="P156" s="104">
        <v>100</v>
      </c>
      <c r="Q156" s="104"/>
      <c r="R156" s="105" t="e">
        <f t="shared" si="5"/>
        <v>#DIV/0!</v>
      </c>
      <c r="S156" s="124">
        <v>0</v>
      </c>
      <c r="T156" s="124">
        <v>100</v>
      </c>
      <c r="U156" s="124">
        <v>0</v>
      </c>
      <c r="V156" s="132">
        <v>1</v>
      </c>
      <c r="W156" s="129">
        <v>1</v>
      </c>
      <c r="X156" s="107"/>
      <c r="Y156" s="107"/>
      <c r="Z156" s="107"/>
      <c r="AA156" s="107"/>
      <c r="AB156" s="108"/>
      <c r="AC156" s="108"/>
      <c r="AD156" s="107">
        <v>4600011662</v>
      </c>
      <c r="AE156" s="107"/>
      <c r="AF156" s="129">
        <v>1</v>
      </c>
      <c r="AG156" s="107"/>
      <c r="AH156" s="107"/>
      <c r="AI156" s="108"/>
      <c r="AJ156" s="108"/>
      <c r="AK156" s="107"/>
      <c r="AL156" s="107"/>
      <c r="AM156" s="107"/>
      <c r="AN156" s="107"/>
      <c r="AO156" s="107"/>
      <c r="AP156" s="107"/>
      <c r="AQ156" s="108"/>
      <c r="AR156" s="107"/>
      <c r="AS156" s="107"/>
      <c r="AT156" s="107"/>
      <c r="AU156" s="107"/>
      <c r="AV156" s="107"/>
      <c r="AW156" s="107"/>
    </row>
    <row r="157" spans="1:49" s="111" customFormat="1" ht="19.95" hidden="1" customHeight="1" x14ac:dyDescent="0.3">
      <c r="A157" s="113">
        <v>0</v>
      </c>
      <c r="B157" s="113">
        <v>4600011605</v>
      </c>
      <c r="C157" s="101" t="s">
        <v>689</v>
      </c>
      <c r="D157" s="112" t="str">
        <f t="shared" si="4"/>
        <v>ÁGUA DA CALDEIRA - Instalação do chumbador 17</v>
      </c>
      <c r="E157" s="102" t="s">
        <v>458</v>
      </c>
      <c r="F157" s="103" t="s">
        <v>452</v>
      </c>
      <c r="G157" s="103" t="s">
        <v>455</v>
      </c>
      <c r="H157" s="100"/>
      <c r="I157" s="103" t="s">
        <v>1246</v>
      </c>
      <c r="J157" s="103"/>
      <c r="K157" s="103"/>
      <c r="L157" s="103" t="s">
        <v>450</v>
      </c>
      <c r="M157" s="103"/>
      <c r="N157" s="106"/>
      <c r="O157" s="104">
        <v>0</v>
      </c>
      <c r="P157" s="104">
        <v>100</v>
      </c>
      <c r="Q157" s="104"/>
      <c r="R157" s="105" t="e">
        <f t="shared" si="5"/>
        <v>#DIV/0!</v>
      </c>
      <c r="S157" s="124">
        <v>0</v>
      </c>
      <c r="T157" s="124">
        <v>100</v>
      </c>
      <c r="U157" s="124">
        <v>0</v>
      </c>
      <c r="V157" s="132">
        <v>1</v>
      </c>
      <c r="W157" s="129">
        <v>1</v>
      </c>
      <c r="X157" s="107"/>
      <c r="Y157" s="107"/>
      <c r="Z157" s="107"/>
      <c r="AA157" s="107"/>
      <c r="AB157" s="108"/>
      <c r="AC157" s="108"/>
      <c r="AD157" s="107">
        <v>4600011662</v>
      </c>
      <c r="AE157" s="107"/>
      <c r="AF157" s="129">
        <v>1</v>
      </c>
      <c r="AG157" s="107"/>
      <c r="AH157" s="107"/>
      <c r="AI157" s="108"/>
      <c r="AJ157" s="108"/>
      <c r="AK157" s="107"/>
      <c r="AL157" s="107"/>
      <c r="AM157" s="107"/>
      <c r="AN157" s="107"/>
      <c r="AO157" s="107"/>
      <c r="AP157" s="107"/>
      <c r="AQ157" s="108"/>
      <c r="AR157" s="107"/>
      <c r="AS157" s="107"/>
      <c r="AT157" s="107"/>
      <c r="AU157" s="107"/>
      <c r="AV157" s="107"/>
      <c r="AW157" s="107"/>
    </row>
    <row r="158" spans="1:49" s="111" customFormat="1" ht="19.95" hidden="1" customHeight="1" x14ac:dyDescent="0.3">
      <c r="A158" s="113">
        <v>0</v>
      </c>
      <c r="B158" s="113">
        <v>4600011605</v>
      </c>
      <c r="C158" s="101" t="s">
        <v>690</v>
      </c>
      <c r="D158" s="112" t="str">
        <f t="shared" si="4"/>
        <v>ÁGUA DA CALDEIRA - Instalação do chumbador 18</v>
      </c>
      <c r="E158" s="102" t="s">
        <v>458</v>
      </c>
      <c r="F158" s="103" t="s">
        <v>452</v>
      </c>
      <c r="G158" s="103" t="s">
        <v>455</v>
      </c>
      <c r="H158" s="100"/>
      <c r="I158" s="103" t="s">
        <v>1247</v>
      </c>
      <c r="J158" s="103"/>
      <c r="K158" s="103"/>
      <c r="L158" s="103" t="s">
        <v>450</v>
      </c>
      <c r="M158" s="103"/>
      <c r="N158" s="106"/>
      <c r="O158" s="104">
        <v>0</v>
      </c>
      <c r="P158" s="104">
        <v>100</v>
      </c>
      <c r="Q158" s="104"/>
      <c r="R158" s="105" t="e">
        <f t="shared" si="5"/>
        <v>#DIV/0!</v>
      </c>
      <c r="S158" s="124">
        <v>0</v>
      </c>
      <c r="T158" s="124">
        <v>100</v>
      </c>
      <c r="U158" s="124">
        <v>0</v>
      </c>
      <c r="V158" s="132">
        <v>1</v>
      </c>
      <c r="W158" s="129">
        <v>1</v>
      </c>
      <c r="X158" s="107"/>
      <c r="Y158" s="107"/>
      <c r="Z158" s="107"/>
      <c r="AA158" s="107"/>
      <c r="AB158" s="108"/>
      <c r="AC158" s="108"/>
      <c r="AD158" s="107">
        <v>4600011662</v>
      </c>
      <c r="AE158" s="107"/>
      <c r="AF158" s="129">
        <v>1</v>
      </c>
      <c r="AG158" s="107"/>
      <c r="AH158" s="107"/>
      <c r="AI158" s="108"/>
      <c r="AJ158" s="108"/>
      <c r="AK158" s="107"/>
      <c r="AL158" s="107"/>
      <c r="AM158" s="107"/>
      <c r="AN158" s="107"/>
      <c r="AO158" s="107"/>
      <c r="AP158" s="107"/>
      <c r="AQ158" s="108"/>
      <c r="AR158" s="107"/>
      <c r="AS158" s="107"/>
      <c r="AT158" s="107"/>
      <c r="AU158" s="107"/>
      <c r="AV158" s="107"/>
      <c r="AW158" s="107"/>
    </row>
    <row r="159" spans="1:49" s="111" customFormat="1" ht="19.95" hidden="1" customHeight="1" x14ac:dyDescent="0.3">
      <c r="A159" s="113">
        <v>0</v>
      </c>
      <c r="B159" s="113">
        <v>4600011605</v>
      </c>
      <c r="C159" s="101" t="s">
        <v>691</v>
      </c>
      <c r="D159" s="112" t="str">
        <f t="shared" si="4"/>
        <v>ÁGUA DA CALDEIRA - Instalação do chumbador 19</v>
      </c>
      <c r="E159" s="102" t="s">
        <v>458</v>
      </c>
      <c r="F159" s="103" t="s">
        <v>452</v>
      </c>
      <c r="G159" s="103" t="s">
        <v>455</v>
      </c>
      <c r="H159" s="100"/>
      <c r="I159" s="103" t="s">
        <v>1248</v>
      </c>
      <c r="J159" s="103"/>
      <c r="K159" s="103"/>
      <c r="L159" s="103" t="s">
        <v>450</v>
      </c>
      <c r="M159" s="103"/>
      <c r="N159" s="106"/>
      <c r="O159" s="104">
        <v>0</v>
      </c>
      <c r="P159" s="104">
        <v>100</v>
      </c>
      <c r="Q159" s="104"/>
      <c r="R159" s="105" t="e">
        <f t="shared" si="5"/>
        <v>#DIV/0!</v>
      </c>
      <c r="S159" s="124">
        <v>0</v>
      </c>
      <c r="T159" s="124">
        <v>100</v>
      </c>
      <c r="U159" s="124">
        <v>0</v>
      </c>
      <c r="V159" s="129">
        <v>1</v>
      </c>
      <c r="W159" s="129">
        <v>1</v>
      </c>
      <c r="X159" s="107"/>
      <c r="Y159" s="107"/>
      <c r="Z159" s="107"/>
      <c r="AA159" s="107"/>
      <c r="AB159" s="107"/>
      <c r="AC159" s="107"/>
      <c r="AD159" s="107">
        <v>4600011662</v>
      </c>
      <c r="AE159" s="107"/>
      <c r="AF159" s="129">
        <v>1</v>
      </c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</row>
    <row r="160" spans="1:49" s="111" customFormat="1" ht="19.95" hidden="1" customHeight="1" x14ac:dyDescent="0.3">
      <c r="A160" s="113">
        <v>0</v>
      </c>
      <c r="B160" s="113">
        <v>4600011605</v>
      </c>
      <c r="C160" s="101" t="s">
        <v>692</v>
      </c>
      <c r="D160" s="112" t="str">
        <f t="shared" si="4"/>
        <v/>
      </c>
      <c r="E160" s="102"/>
      <c r="F160" s="103"/>
      <c r="G160" s="103"/>
      <c r="H160" s="100"/>
      <c r="I160" s="103" t="s">
        <v>1249</v>
      </c>
      <c r="J160" s="103"/>
      <c r="K160" s="103"/>
      <c r="L160" s="103"/>
      <c r="M160" s="103"/>
      <c r="N160" s="106"/>
      <c r="O160" s="104">
        <v>0</v>
      </c>
      <c r="P160" s="104">
        <v>100</v>
      </c>
      <c r="Q160" s="104"/>
      <c r="R160" s="105" t="e">
        <f t="shared" si="5"/>
        <v>#DIV/0!</v>
      </c>
      <c r="S160" s="126">
        <v>0</v>
      </c>
      <c r="T160" s="126">
        <v>100</v>
      </c>
      <c r="U160" s="126">
        <v>0</v>
      </c>
      <c r="V160" s="130">
        <v>1</v>
      </c>
      <c r="W160" s="130">
        <v>1</v>
      </c>
      <c r="X160" s="114"/>
      <c r="Y160" s="114"/>
      <c r="Z160" s="114"/>
      <c r="AA160" s="114"/>
      <c r="AB160" s="114"/>
      <c r="AC160" s="114"/>
      <c r="AD160" s="114">
        <v>4600011662</v>
      </c>
      <c r="AE160" s="114"/>
      <c r="AF160" s="130">
        <v>1</v>
      </c>
      <c r="AG160" s="114"/>
      <c r="AH160" s="114"/>
      <c r="AI160" s="114"/>
      <c r="AJ160" s="114"/>
      <c r="AK160" s="114"/>
      <c r="AL160" s="114"/>
      <c r="AM160" s="114"/>
      <c r="AN160" s="114"/>
      <c r="AO160" s="114"/>
      <c r="AP160" s="114"/>
      <c r="AQ160" s="114"/>
      <c r="AR160" s="114"/>
      <c r="AS160" s="114"/>
      <c r="AT160" s="114"/>
      <c r="AU160" s="114"/>
      <c r="AV160" s="114"/>
      <c r="AW160" s="114"/>
    </row>
    <row r="161" spans="1:49" s="111" customFormat="1" ht="19.95" hidden="1" customHeight="1" x14ac:dyDescent="0.3">
      <c r="A161" s="113">
        <v>0</v>
      </c>
      <c r="B161" s="113">
        <v>4600011605</v>
      </c>
      <c r="C161" s="101" t="s">
        <v>693</v>
      </c>
      <c r="D161" s="112" t="str">
        <f t="shared" si="4"/>
        <v/>
      </c>
      <c r="E161" s="102"/>
      <c r="F161" s="103"/>
      <c r="G161" s="103"/>
      <c r="H161" s="100"/>
      <c r="I161" s="103" t="s">
        <v>1250</v>
      </c>
      <c r="J161" s="103"/>
      <c r="K161" s="103"/>
      <c r="L161" s="103"/>
      <c r="M161" s="103"/>
      <c r="N161" s="106"/>
      <c r="O161" s="104">
        <v>0</v>
      </c>
      <c r="P161" s="104">
        <v>100</v>
      </c>
      <c r="Q161" s="104"/>
      <c r="R161" s="105" t="e">
        <f t="shared" si="5"/>
        <v>#DIV/0!</v>
      </c>
      <c r="S161" s="124">
        <v>0</v>
      </c>
      <c r="T161" s="124">
        <v>100</v>
      </c>
      <c r="U161" s="124">
        <v>0</v>
      </c>
      <c r="V161" s="129">
        <v>1</v>
      </c>
      <c r="W161" s="129">
        <v>1</v>
      </c>
      <c r="X161" s="107"/>
      <c r="Y161" s="107"/>
      <c r="Z161" s="107"/>
      <c r="AA161" s="107"/>
      <c r="AB161" s="107"/>
      <c r="AC161" s="107"/>
      <c r="AD161" s="107">
        <v>4600011662</v>
      </c>
      <c r="AE161" s="107"/>
      <c r="AF161" s="129">
        <v>1</v>
      </c>
      <c r="AG161" s="107"/>
      <c r="AH161" s="107"/>
      <c r="AI161" s="107"/>
      <c r="AJ161" s="107"/>
      <c r="AK161" s="107"/>
      <c r="AL161" s="107"/>
      <c r="AM161" s="107"/>
      <c r="AN161" s="107"/>
      <c r="AO161" s="107"/>
      <c r="AP161" s="107"/>
      <c r="AQ161" s="107"/>
      <c r="AR161" s="107"/>
      <c r="AS161" s="107"/>
      <c r="AT161" s="107"/>
      <c r="AU161" s="107"/>
      <c r="AV161" s="107"/>
      <c r="AW161" s="107"/>
    </row>
    <row r="162" spans="1:49" s="111" customFormat="1" ht="19.95" hidden="1" customHeight="1" x14ac:dyDescent="0.3">
      <c r="A162" s="113">
        <v>0</v>
      </c>
      <c r="B162" s="113">
        <v>4600011605</v>
      </c>
      <c r="C162" s="101" t="s">
        <v>694</v>
      </c>
      <c r="D162" s="112" t="str">
        <f t="shared" si="4"/>
        <v/>
      </c>
      <c r="E162" s="102"/>
      <c r="F162" s="103"/>
      <c r="G162" s="103"/>
      <c r="H162" s="100"/>
      <c r="I162" s="103" t="s">
        <v>1251</v>
      </c>
      <c r="J162" s="103"/>
      <c r="K162" s="103"/>
      <c r="L162" s="103"/>
      <c r="M162" s="103"/>
      <c r="N162" s="106"/>
      <c r="O162" s="104">
        <v>0</v>
      </c>
      <c r="P162" s="104">
        <v>100</v>
      </c>
      <c r="Q162" s="104"/>
      <c r="R162" s="105" t="e">
        <f t="shared" si="5"/>
        <v>#DIV/0!</v>
      </c>
      <c r="S162" s="124">
        <v>0</v>
      </c>
      <c r="T162" s="124">
        <v>100</v>
      </c>
      <c r="U162" s="124">
        <v>0</v>
      </c>
      <c r="V162" s="129">
        <v>1</v>
      </c>
      <c r="W162" s="129">
        <v>1</v>
      </c>
      <c r="X162" s="107"/>
      <c r="Y162" s="107"/>
      <c r="Z162" s="107"/>
      <c r="AA162" s="107"/>
      <c r="AB162" s="107"/>
      <c r="AC162" s="107"/>
      <c r="AD162" s="107">
        <v>4600011662</v>
      </c>
      <c r="AE162" s="107"/>
      <c r="AF162" s="129">
        <v>1</v>
      </c>
      <c r="AG162" s="107"/>
      <c r="AH162" s="107"/>
      <c r="AI162" s="107"/>
      <c r="AJ162" s="107"/>
      <c r="AK162" s="107"/>
      <c r="AL162" s="107"/>
      <c r="AM162" s="107"/>
      <c r="AN162" s="107"/>
      <c r="AO162" s="107"/>
      <c r="AP162" s="107"/>
      <c r="AQ162" s="107"/>
      <c r="AR162" s="107"/>
      <c r="AS162" s="107"/>
      <c r="AT162" s="107"/>
      <c r="AU162" s="107"/>
      <c r="AV162" s="107"/>
      <c r="AW162" s="107"/>
    </row>
    <row r="163" spans="1:49" s="111" customFormat="1" ht="19.95" hidden="1" customHeight="1" x14ac:dyDescent="0.3">
      <c r="A163" s="113">
        <v>0</v>
      </c>
      <c r="B163" s="113">
        <v>4600011605</v>
      </c>
      <c r="C163" s="101" t="s">
        <v>695</v>
      </c>
      <c r="D163" s="112" t="str">
        <f t="shared" si="4"/>
        <v/>
      </c>
      <c r="E163" s="102"/>
      <c r="F163" s="103"/>
      <c r="G163" s="103"/>
      <c r="H163" s="100"/>
      <c r="I163" s="103" t="s">
        <v>1252</v>
      </c>
      <c r="J163" s="103"/>
      <c r="K163" s="103"/>
      <c r="L163" s="103"/>
      <c r="M163" s="103"/>
      <c r="N163" s="106"/>
      <c r="O163" s="104">
        <v>0</v>
      </c>
      <c r="P163" s="104">
        <v>100</v>
      </c>
      <c r="Q163" s="104"/>
      <c r="R163" s="105" t="e">
        <f t="shared" si="5"/>
        <v>#DIV/0!</v>
      </c>
      <c r="S163" s="124">
        <v>0</v>
      </c>
      <c r="T163" s="124">
        <v>100</v>
      </c>
      <c r="U163" s="124">
        <v>0</v>
      </c>
      <c r="V163" s="131">
        <v>1</v>
      </c>
      <c r="W163" s="131">
        <v>1</v>
      </c>
      <c r="X163" s="113"/>
      <c r="Y163" s="113"/>
      <c r="Z163" s="113"/>
      <c r="AA163" s="113"/>
      <c r="AB163" s="113"/>
      <c r="AC163" s="113"/>
      <c r="AD163" s="113">
        <v>4600011662</v>
      </c>
      <c r="AE163" s="113"/>
      <c r="AF163" s="131">
        <v>1</v>
      </c>
      <c r="AG163" s="113"/>
      <c r="AH163" s="113"/>
      <c r="AI163" s="113"/>
      <c r="AJ163" s="113"/>
      <c r="AK163" s="113"/>
      <c r="AL163" s="113"/>
      <c r="AM163" s="113"/>
      <c r="AN163" s="113"/>
      <c r="AO163" s="113"/>
      <c r="AP163" s="113"/>
      <c r="AQ163" s="113"/>
      <c r="AR163" s="113"/>
      <c r="AS163" s="113"/>
      <c r="AT163" s="113"/>
      <c r="AU163" s="113"/>
      <c r="AV163" s="113"/>
      <c r="AW163" s="113"/>
    </row>
    <row r="164" spans="1:49" s="111" customFormat="1" ht="19.95" hidden="1" customHeight="1" x14ac:dyDescent="0.3">
      <c r="A164" s="113">
        <v>0</v>
      </c>
      <c r="B164" s="113">
        <v>4600011605</v>
      </c>
      <c r="C164" s="101" t="s">
        <v>696</v>
      </c>
      <c r="D164" s="112" t="str">
        <f t="shared" si="4"/>
        <v/>
      </c>
      <c r="E164" s="102"/>
      <c r="F164" s="103"/>
      <c r="G164" s="103"/>
      <c r="H164" s="100"/>
      <c r="I164" s="103" t="s">
        <v>1253</v>
      </c>
      <c r="J164" s="103"/>
      <c r="K164" s="103"/>
      <c r="L164" s="103"/>
      <c r="M164" s="103"/>
      <c r="N164" s="106"/>
      <c r="O164" s="104">
        <v>0</v>
      </c>
      <c r="P164" s="104">
        <v>100</v>
      </c>
      <c r="Q164" s="104"/>
      <c r="R164" s="105" t="e">
        <f t="shared" si="5"/>
        <v>#DIV/0!</v>
      </c>
      <c r="S164" s="124">
        <v>0</v>
      </c>
      <c r="T164" s="124">
        <v>100</v>
      </c>
      <c r="U164" s="124">
        <v>0</v>
      </c>
      <c r="V164" s="131">
        <v>1</v>
      </c>
      <c r="W164" s="131">
        <v>1</v>
      </c>
      <c r="X164" s="113"/>
      <c r="Y164" s="113"/>
      <c r="Z164" s="113"/>
      <c r="AA164" s="113"/>
      <c r="AB164" s="113"/>
      <c r="AC164" s="113"/>
      <c r="AD164" s="113">
        <v>4600011662</v>
      </c>
      <c r="AE164" s="113"/>
      <c r="AF164" s="131">
        <v>1</v>
      </c>
      <c r="AG164" s="113"/>
      <c r="AH164" s="113"/>
      <c r="AI164" s="113"/>
      <c r="AJ164" s="113"/>
      <c r="AK164" s="113"/>
      <c r="AL164" s="113"/>
      <c r="AM164" s="113"/>
      <c r="AN164" s="113"/>
      <c r="AO164" s="113"/>
      <c r="AP164" s="113"/>
      <c r="AQ164" s="113"/>
      <c r="AR164" s="113"/>
      <c r="AS164" s="113"/>
      <c r="AT164" s="113"/>
      <c r="AU164" s="113"/>
      <c r="AV164" s="113"/>
      <c r="AW164" s="113"/>
    </row>
    <row r="165" spans="1:49" s="111" customFormat="1" ht="19.95" hidden="1" customHeight="1" x14ac:dyDescent="0.3">
      <c r="A165" s="113">
        <v>0</v>
      </c>
      <c r="B165" s="113">
        <v>4600011605</v>
      </c>
      <c r="C165" s="101" t="s">
        <v>697</v>
      </c>
      <c r="D165" s="112" t="str">
        <f t="shared" si="4"/>
        <v/>
      </c>
      <c r="E165" s="102"/>
      <c r="F165" s="103"/>
      <c r="G165" s="103"/>
      <c r="H165" s="100"/>
      <c r="I165" s="103" t="s">
        <v>1254</v>
      </c>
      <c r="J165" s="103"/>
      <c r="K165" s="103"/>
      <c r="L165" s="103"/>
      <c r="M165" s="103"/>
      <c r="N165" s="106"/>
      <c r="O165" s="104">
        <v>0</v>
      </c>
      <c r="P165" s="104">
        <v>100</v>
      </c>
      <c r="Q165" s="104"/>
      <c r="R165" s="105" t="e">
        <f t="shared" si="5"/>
        <v>#DIV/0!</v>
      </c>
      <c r="S165" s="124">
        <v>0</v>
      </c>
      <c r="T165" s="124">
        <v>100</v>
      </c>
      <c r="U165" s="124">
        <v>0</v>
      </c>
      <c r="V165" s="131">
        <v>1</v>
      </c>
      <c r="W165" s="131">
        <v>1</v>
      </c>
      <c r="X165" s="113"/>
      <c r="Y165" s="113"/>
      <c r="Z165" s="113"/>
      <c r="AA165" s="113"/>
      <c r="AB165" s="113"/>
      <c r="AC165" s="113"/>
      <c r="AD165" s="113">
        <v>4600011662</v>
      </c>
      <c r="AE165" s="113"/>
      <c r="AF165" s="131">
        <v>1</v>
      </c>
      <c r="AG165" s="113"/>
      <c r="AH165" s="113"/>
      <c r="AI165" s="113"/>
      <c r="AJ165" s="113"/>
      <c r="AK165" s="113"/>
      <c r="AL165" s="113"/>
      <c r="AM165" s="113"/>
      <c r="AN165" s="113"/>
      <c r="AO165" s="113"/>
      <c r="AP165" s="113"/>
      <c r="AQ165" s="113"/>
      <c r="AR165" s="113"/>
      <c r="AS165" s="113"/>
      <c r="AT165" s="113"/>
      <c r="AU165" s="113"/>
      <c r="AV165" s="113"/>
      <c r="AW165" s="113"/>
    </row>
    <row r="166" spans="1:49" s="111" customFormat="1" ht="19.95" hidden="1" customHeight="1" x14ac:dyDescent="0.3">
      <c r="A166" s="113">
        <v>0</v>
      </c>
      <c r="B166" s="113">
        <v>4600011605</v>
      </c>
      <c r="C166" s="101" t="s">
        <v>698</v>
      </c>
      <c r="D166" s="112" t="str">
        <f t="shared" si="4"/>
        <v/>
      </c>
      <c r="E166" s="102"/>
      <c r="F166" s="103"/>
      <c r="G166" s="103"/>
      <c r="H166" s="100"/>
      <c r="I166" s="103" t="s">
        <v>1255</v>
      </c>
      <c r="J166" s="103"/>
      <c r="K166" s="103"/>
      <c r="L166" s="103"/>
      <c r="M166" s="103"/>
      <c r="N166" s="106"/>
      <c r="O166" s="104">
        <v>0</v>
      </c>
      <c r="P166" s="104">
        <v>100</v>
      </c>
      <c r="Q166" s="104"/>
      <c r="R166" s="105" t="e">
        <f t="shared" si="5"/>
        <v>#DIV/0!</v>
      </c>
      <c r="S166" s="124">
        <v>0</v>
      </c>
      <c r="T166" s="124">
        <v>100</v>
      </c>
      <c r="U166" s="124">
        <v>0</v>
      </c>
      <c r="V166" s="131">
        <v>1</v>
      </c>
      <c r="W166" s="131">
        <v>1</v>
      </c>
      <c r="X166" s="113"/>
      <c r="Y166" s="113"/>
      <c r="Z166" s="113"/>
      <c r="AA166" s="113"/>
      <c r="AB166" s="113"/>
      <c r="AC166" s="113"/>
      <c r="AD166" s="113">
        <v>4600011662</v>
      </c>
      <c r="AE166" s="113"/>
      <c r="AF166" s="131">
        <v>1</v>
      </c>
      <c r="AG166" s="113"/>
      <c r="AH166" s="113"/>
      <c r="AI166" s="113"/>
      <c r="AJ166" s="113"/>
      <c r="AK166" s="113"/>
      <c r="AL166" s="113"/>
      <c r="AM166" s="113"/>
      <c r="AN166" s="113"/>
      <c r="AO166" s="113"/>
      <c r="AP166" s="113"/>
      <c r="AQ166" s="113"/>
      <c r="AR166" s="113"/>
      <c r="AS166" s="113"/>
      <c r="AT166" s="113"/>
      <c r="AU166" s="113"/>
      <c r="AV166" s="113"/>
      <c r="AW166" s="113"/>
    </row>
    <row r="167" spans="1:49" s="111" customFormat="1" ht="19.95" hidden="1" customHeight="1" x14ac:dyDescent="0.3">
      <c r="A167" s="113">
        <v>0</v>
      </c>
      <c r="B167" s="113">
        <v>4600011605</v>
      </c>
      <c r="C167" s="101" t="s">
        <v>699</v>
      </c>
      <c r="D167" s="112" t="str">
        <f t="shared" si="4"/>
        <v/>
      </c>
      <c r="E167" s="102"/>
      <c r="F167" s="103"/>
      <c r="G167" s="103"/>
      <c r="H167" s="100"/>
      <c r="I167" s="103" t="s">
        <v>1256</v>
      </c>
      <c r="J167" s="103"/>
      <c r="K167" s="103"/>
      <c r="L167" s="103"/>
      <c r="M167" s="103"/>
      <c r="N167" s="106"/>
      <c r="O167" s="104">
        <v>0</v>
      </c>
      <c r="P167" s="104">
        <v>100</v>
      </c>
      <c r="Q167" s="104"/>
      <c r="R167" s="105" t="e">
        <f t="shared" si="5"/>
        <v>#DIV/0!</v>
      </c>
      <c r="S167" s="124">
        <v>0</v>
      </c>
      <c r="T167" s="124">
        <v>100</v>
      </c>
      <c r="U167" s="124">
        <v>0</v>
      </c>
      <c r="V167" s="131">
        <v>1</v>
      </c>
      <c r="W167" s="131">
        <v>1</v>
      </c>
      <c r="X167" s="113"/>
      <c r="Y167" s="113"/>
      <c r="Z167" s="113"/>
      <c r="AA167" s="113"/>
      <c r="AB167" s="113"/>
      <c r="AC167" s="113"/>
      <c r="AD167" s="113">
        <v>4600011662</v>
      </c>
      <c r="AE167" s="113"/>
      <c r="AF167" s="131">
        <v>1</v>
      </c>
      <c r="AG167" s="113"/>
      <c r="AH167" s="113"/>
      <c r="AI167" s="113"/>
      <c r="AJ167" s="113"/>
      <c r="AK167" s="113"/>
      <c r="AL167" s="113"/>
      <c r="AM167" s="113"/>
      <c r="AN167" s="113"/>
      <c r="AO167" s="113"/>
      <c r="AP167" s="113"/>
      <c r="AQ167" s="113"/>
      <c r="AR167" s="113"/>
      <c r="AS167" s="113"/>
      <c r="AT167" s="113"/>
      <c r="AU167" s="113"/>
      <c r="AV167" s="113"/>
      <c r="AW167" s="113"/>
    </row>
    <row r="168" spans="1:49" s="111" customFormat="1" ht="19.95" hidden="1" customHeight="1" x14ac:dyDescent="0.3">
      <c r="A168" s="113">
        <v>0</v>
      </c>
      <c r="B168" s="113">
        <v>4600011605</v>
      </c>
      <c r="C168" s="101" t="s">
        <v>700</v>
      </c>
      <c r="D168" s="112" t="str">
        <f t="shared" si="4"/>
        <v/>
      </c>
      <c r="E168" s="102"/>
      <c r="F168" s="103"/>
      <c r="G168" s="103"/>
      <c r="H168" s="100"/>
      <c r="I168" s="103" t="s">
        <v>1257</v>
      </c>
      <c r="J168" s="103"/>
      <c r="K168" s="103"/>
      <c r="L168" s="103"/>
      <c r="M168" s="103"/>
      <c r="N168" s="106"/>
      <c r="O168" s="104">
        <v>0</v>
      </c>
      <c r="P168" s="104">
        <v>100</v>
      </c>
      <c r="Q168" s="104"/>
      <c r="R168" s="105" t="e">
        <f t="shared" si="5"/>
        <v>#DIV/0!</v>
      </c>
      <c r="S168" s="124">
        <v>0</v>
      </c>
      <c r="T168" s="124">
        <v>100</v>
      </c>
      <c r="U168" s="124">
        <v>0</v>
      </c>
      <c r="V168" s="131">
        <v>1</v>
      </c>
      <c r="W168" s="131">
        <v>1</v>
      </c>
      <c r="X168" s="113"/>
      <c r="Y168" s="113"/>
      <c r="Z168" s="113"/>
      <c r="AA168" s="113"/>
      <c r="AB168" s="113"/>
      <c r="AC168" s="113"/>
      <c r="AD168" s="113">
        <v>4600011662</v>
      </c>
      <c r="AE168" s="113"/>
      <c r="AF168" s="131">
        <v>1</v>
      </c>
      <c r="AG168" s="113"/>
      <c r="AH168" s="113"/>
      <c r="AI168" s="113"/>
      <c r="AJ168" s="113"/>
      <c r="AK168" s="113"/>
      <c r="AL168" s="113"/>
      <c r="AM168" s="113"/>
      <c r="AN168" s="113"/>
      <c r="AO168" s="113"/>
      <c r="AP168" s="113"/>
      <c r="AQ168" s="113"/>
      <c r="AR168" s="113"/>
      <c r="AS168" s="113"/>
      <c r="AT168" s="113"/>
      <c r="AU168" s="113"/>
      <c r="AV168" s="113"/>
      <c r="AW168" s="113"/>
    </row>
    <row r="169" spans="1:49" s="111" customFormat="1" ht="19.95" hidden="1" customHeight="1" x14ac:dyDescent="0.3">
      <c r="A169" s="113">
        <v>0</v>
      </c>
      <c r="B169" s="113">
        <v>4600011605</v>
      </c>
      <c r="C169" s="101" t="s">
        <v>701</v>
      </c>
      <c r="D169" s="112" t="str">
        <f t="shared" si="4"/>
        <v/>
      </c>
      <c r="E169" s="102"/>
      <c r="F169" s="103"/>
      <c r="G169" s="103"/>
      <c r="H169" s="100"/>
      <c r="I169" s="103" t="s">
        <v>1258</v>
      </c>
      <c r="J169" s="103"/>
      <c r="K169" s="103"/>
      <c r="L169" s="103"/>
      <c r="M169" s="103"/>
      <c r="N169" s="106"/>
      <c r="O169" s="104">
        <v>0</v>
      </c>
      <c r="P169" s="104">
        <v>100</v>
      </c>
      <c r="Q169" s="104"/>
      <c r="R169" s="105" t="e">
        <f t="shared" si="5"/>
        <v>#DIV/0!</v>
      </c>
      <c r="S169" s="124">
        <v>0</v>
      </c>
      <c r="T169" s="124">
        <v>100</v>
      </c>
      <c r="U169" s="124">
        <v>0</v>
      </c>
      <c r="V169" s="131">
        <v>1</v>
      </c>
      <c r="W169" s="131">
        <v>1</v>
      </c>
      <c r="X169" s="113"/>
      <c r="Y169" s="113"/>
      <c r="Z169" s="113"/>
      <c r="AA169" s="113"/>
      <c r="AB169" s="113"/>
      <c r="AC169" s="113"/>
      <c r="AD169" s="113">
        <v>4600011662</v>
      </c>
      <c r="AE169" s="113"/>
      <c r="AF169" s="131">
        <v>1</v>
      </c>
      <c r="AG169" s="113"/>
      <c r="AH169" s="113"/>
      <c r="AI169" s="113"/>
      <c r="AJ169" s="113"/>
      <c r="AK169" s="113"/>
      <c r="AL169" s="113"/>
      <c r="AM169" s="113"/>
      <c r="AN169" s="113"/>
      <c r="AO169" s="113"/>
      <c r="AP169" s="113"/>
      <c r="AQ169" s="113"/>
      <c r="AR169" s="113"/>
      <c r="AS169" s="113"/>
      <c r="AT169" s="113"/>
      <c r="AU169" s="113"/>
      <c r="AV169" s="113"/>
      <c r="AW169" s="113"/>
    </row>
    <row r="170" spans="1:49" s="111" customFormat="1" ht="19.95" hidden="1" customHeight="1" x14ac:dyDescent="0.3">
      <c r="A170" s="113">
        <v>0</v>
      </c>
      <c r="B170" s="113">
        <v>4600011605</v>
      </c>
      <c r="C170" s="101" t="s">
        <v>702</v>
      </c>
      <c r="D170" s="112" t="str">
        <f t="shared" si="4"/>
        <v/>
      </c>
      <c r="E170" s="102"/>
      <c r="F170" s="103"/>
      <c r="G170" s="103"/>
      <c r="H170" s="100"/>
      <c r="I170" s="103" t="s">
        <v>1259</v>
      </c>
      <c r="J170" s="103"/>
      <c r="K170" s="103"/>
      <c r="L170" s="103"/>
      <c r="M170" s="103"/>
      <c r="N170" s="106"/>
      <c r="O170" s="104">
        <v>0</v>
      </c>
      <c r="P170" s="104">
        <v>100</v>
      </c>
      <c r="Q170" s="104"/>
      <c r="R170" s="105" t="e">
        <f t="shared" si="5"/>
        <v>#DIV/0!</v>
      </c>
      <c r="S170" s="124">
        <v>0</v>
      </c>
      <c r="T170" s="124">
        <v>100</v>
      </c>
      <c r="U170" s="124">
        <v>0</v>
      </c>
      <c r="V170" s="131">
        <v>1</v>
      </c>
      <c r="W170" s="131">
        <v>1</v>
      </c>
      <c r="X170" s="113"/>
      <c r="Y170" s="113"/>
      <c r="Z170" s="113"/>
      <c r="AA170" s="113"/>
      <c r="AB170" s="113"/>
      <c r="AC170" s="113"/>
      <c r="AD170" s="113">
        <v>4600011662</v>
      </c>
      <c r="AE170" s="113"/>
      <c r="AF170" s="131">
        <v>1</v>
      </c>
      <c r="AG170" s="113"/>
      <c r="AH170" s="113"/>
      <c r="AI170" s="113"/>
      <c r="AJ170" s="113"/>
      <c r="AK170" s="113"/>
      <c r="AL170" s="113"/>
      <c r="AM170" s="113"/>
      <c r="AN170" s="113"/>
      <c r="AO170" s="113"/>
      <c r="AP170" s="113"/>
      <c r="AQ170" s="113"/>
      <c r="AR170" s="113"/>
      <c r="AS170" s="113"/>
      <c r="AT170" s="113"/>
      <c r="AU170" s="113"/>
      <c r="AV170" s="113"/>
      <c r="AW170" s="113"/>
    </row>
    <row r="171" spans="1:49" s="111" customFormat="1" ht="19.95" hidden="1" customHeight="1" x14ac:dyDescent="0.3">
      <c r="A171" s="113">
        <v>0</v>
      </c>
      <c r="B171" s="113">
        <v>4600011605</v>
      </c>
      <c r="C171" s="101" t="s">
        <v>703</v>
      </c>
      <c r="D171" s="112" t="str">
        <f t="shared" si="4"/>
        <v/>
      </c>
      <c r="E171" s="102"/>
      <c r="F171" s="103"/>
      <c r="G171" s="103"/>
      <c r="H171" s="100"/>
      <c r="I171" s="103" t="s">
        <v>1260</v>
      </c>
      <c r="J171" s="103"/>
      <c r="K171" s="103"/>
      <c r="L171" s="103"/>
      <c r="M171" s="103"/>
      <c r="N171" s="106"/>
      <c r="O171" s="104">
        <v>0</v>
      </c>
      <c r="P171" s="104">
        <v>100</v>
      </c>
      <c r="Q171" s="104"/>
      <c r="R171" s="105" t="e">
        <f t="shared" si="5"/>
        <v>#DIV/0!</v>
      </c>
      <c r="S171" s="124">
        <v>0</v>
      </c>
      <c r="T171" s="124">
        <v>100</v>
      </c>
      <c r="U171" s="124">
        <v>0</v>
      </c>
      <c r="V171" s="131">
        <v>1</v>
      </c>
      <c r="W171" s="131">
        <v>1</v>
      </c>
      <c r="X171" s="113"/>
      <c r="Y171" s="113"/>
      <c r="Z171" s="113"/>
      <c r="AA171" s="113"/>
      <c r="AB171" s="113"/>
      <c r="AC171" s="113"/>
      <c r="AD171" s="113">
        <v>4600011662</v>
      </c>
      <c r="AE171" s="113"/>
      <c r="AF171" s="131">
        <v>1</v>
      </c>
      <c r="AG171" s="113"/>
      <c r="AH171" s="113"/>
      <c r="AI171" s="113"/>
      <c r="AJ171" s="113"/>
      <c r="AK171" s="113"/>
      <c r="AL171" s="113"/>
      <c r="AM171" s="113"/>
      <c r="AN171" s="113"/>
      <c r="AO171" s="113"/>
      <c r="AP171" s="113"/>
      <c r="AQ171" s="113"/>
      <c r="AR171" s="113"/>
      <c r="AS171" s="113"/>
      <c r="AT171" s="113"/>
      <c r="AU171" s="113"/>
      <c r="AV171" s="113"/>
      <c r="AW171" s="113"/>
    </row>
    <row r="172" spans="1:49" s="111" customFormat="1" ht="19.95" hidden="1" customHeight="1" x14ac:dyDescent="0.3">
      <c r="A172" s="113">
        <v>0</v>
      </c>
      <c r="B172" s="113">
        <v>4600011605</v>
      </c>
      <c r="C172" s="101" t="s">
        <v>704</v>
      </c>
      <c r="D172" s="112" t="str">
        <f t="shared" si="4"/>
        <v/>
      </c>
      <c r="E172" s="102"/>
      <c r="F172" s="103"/>
      <c r="G172" s="103"/>
      <c r="H172" s="100"/>
      <c r="I172" s="103" t="s">
        <v>1261</v>
      </c>
      <c r="J172" s="103"/>
      <c r="K172" s="103"/>
      <c r="L172" s="103"/>
      <c r="M172" s="103"/>
      <c r="N172" s="106"/>
      <c r="O172" s="104">
        <v>0</v>
      </c>
      <c r="P172" s="104">
        <v>100</v>
      </c>
      <c r="Q172" s="104"/>
      <c r="R172" s="105" t="e">
        <f t="shared" si="5"/>
        <v>#DIV/0!</v>
      </c>
      <c r="S172" s="124">
        <v>0</v>
      </c>
      <c r="T172" s="124">
        <v>100</v>
      </c>
      <c r="U172" s="124">
        <v>0</v>
      </c>
      <c r="V172" s="131">
        <v>1</v>
      </c>
      <c r="W172" s="131">
        <v>1</v>
      </c>
      <c r="X172" s="113"/>
      <c r="Y172" s="113"/>
      <c r="Z172" s="113"/>
      <c r="AA172" s="113"/>
      <c r="AB172" s="113"/>
      <c r="AC172" s="113"/>
      <c r="AD172" s="113">
        <v>4600011662</v>
      </c>
      <c r="AE172" s="113"/>
      <c r="AF172" s="131">
        <v>1</v>
      </c>
      <c r="AG172" s="113"/>
      <c r="AH172" s="113"/>
      <c r="AI172" s="113"/>
      <c r="AJ172" s="113"/>
      <c r="AK172" s="113"/>
      <c r="AL172" s="113"/>
      <c r="AM172" s="113"/>
      <c r="AN172" s="113"/>
      <c r="AO172" s="113"/>
      <c r="AP172" s="113"/>
      <c r="AQ172" s="113"/>
      <c r="AR172" s="113"/>
      <c r="AS172" s="113"/>
      <c r="AT172" s="113"/>
      <c r="AU172" s="113"/>
      <c r="AV172" s="113"/>
      <c r="AW172" s="113"/>
    </row>
    <row r="173" spans="1:49" s="111" customFormat="1" ht="19.95" hidden="1" customHeight="1" x14ac:dyDescent="0.3">
      <c r="A173" s="113">
        <v>0</v>
      </c>
      <c r="B173" s="113">
        <v>4600011605</v>
      </c>
      <c r="C173" s="101" t="s">
        <v>705</v>
      </c>
      <c r="D173" s="112" t="str">
        <f t="shared" si="4"/>
        <v/>
      </c>
      <c r="E173" s="102"/>
      <c r="F173" s="103"/>
      <c r="G173" s="103"/>
      <c r="H173" s="100"/>
      <c r="I173" s="103" t="s">
        <v>1262</v>
      </c>
      <c r="J173" s="103"/>
      <c r="K173" s="103"/>
      <c r="L173" s="103"/>
      <c r="M173" s="103"/>
      <c r="N173" s="106"/>
      <c r="O173" s="104">
        <v>0</v>
      </c>
      <c r="P173" s="104">
        <v>100</v>
      </c>
      <c r="Q173" s="104"/>
      <c r="R173" s="105" t="e">
        <f t="shared" si="5"/>
        <v>#DIV/0!</v>
      </c>
      <c r="S173" s="124">
        <v>0</v>
      </c>
      <c r="T173" s="124">
        <v>100</v>
      </c>
      <c r="U173" s="124">
        <v>0</v>
      </c>
      <c r="V173" s="131">
        <v>1</v>
      </c>
      <c r="W173" s="131">
        <v>1</v>
      </c>
      <c r="X173" s="113"/>
      <c r="Y173" s="113"/>
      <c r="Z173" s="113"/>
      <c r="AA173" s="113"/>
      <c r="AB173" s="113"/>
      <c r="AC173" s="113"/>
      <c r="AD173" s="113">
        <v>4600011662</v>
      </c>
      <c r="AE173" s="113"/>
      <c r="AF173" s="131">
        <v>1</v>
      </c>
      <c r="AG173" s="113"/>
      <c r="AH173" s="113"/>
      <c r="AI173" s="113"/>
      <c r="AJ173" s="113"/>
      <c r="AK173" s="113"/>
      <c r="AL173" s="113"/>
      <c r="AM173" s="113"/>
      <c r="AN173" s="113"/>
      <c r="AO173" s="113"/>
      <c r="AP173" s="113"/>
      <c r="AQ173" s="113"/>
      <c r="AR173" s="113"/>
      <c r="AS173" s="113"/>
      <c r="AT173" s="113"/>
      <c r="AU173" s="113"/>
      <c r="AV173" s="113"/>
      <c r="AW173" s="113"/>
    </row>
    <row r="174" spans="1:49" s="111" customFormat="1" ht="19.95" hidden="1" customHeight="1" x14ac:dyDescent="0.3">
      <c r="A174" s="113">
        <v>0</v>
      </c>
      <c r="B174" s="113">
        <v>4600011605</v>
      </c>
      <c r="C174" s="101" t="s">
        <v>706</v>
      </c>
      <c r="D174" s="112" t="str">
        <f t="shared" si="4"/>
        <v/>
      </c>
      <c r="E174" s="102"/>
      <c r="F174" s="103"/>
      <c r="G174" s="103"/>
      <c r="H174" s="100"/>
      <c r="I174" s="103" t="s">
        <v>1263</v>
      </c>
      <c r="J174" s="103"/>
      <c r="K174" s="103"/>
      <c r="L174" s="103"/>
      <c r="M174" s="103"/>
      <c r="N174" s="106"/>
      <c r="O174" s="104">
        <v>0</v>
      </c>
      <c r="P174" s="104">
        <v>100</v>
      </c>
      <c r="Q174" s="104"/>
      <c r="R174" s="105" t="e">
        <f t="shared" si="5"/>
        <v>#DIV/0!</v>
      </c>
      <c r="S174" s="124">
        <v>0</v>
      </c>
      <c r="T174" s="124">
        <v>100</v>
      </c>
      <c r="U174" s="124">
        <v>0</v>
      </c>
      <c r="V174" s="131">
        <v>1</v>
      </c>
      <c r="W174" s="131">
        <v>1</v>
      </c>
      <c r="X174" s="113"/>
      <c r="Y174" s="113"/>
      <c r="Z174" s="113"/>
      <c r="AA174" s="113"/>
      <c r="AB174" s="113"/>
      <c r="AC174" s="113"/>
      <c r="AD174" s="113">
        <v>4600011662</v>
      </c>
      <c r="AE174" s="113"/>
      <c r="AF174" s="131">
        <v>1</v>
      </c>
      <c r="AG174" s="113"/>
      <c r="AH174" s="113"/>
      <c r="AI174" s="113"/>
      <c r="AJ174" s="113"/>
      <c r="AK174" s="113"/>
      <c r="AL174" s="113"/>
      <c r="AM174" s="113"/>
      <c r="AN174" s="113"/>
      <c r="AO174" s="113"/>
      <c r="AP174" s="113"/>
      <c r="AQ174" s="113"/>
      <c r="AR174" s="113"/>
      <c r="AS174" s="113"/>
      <c r="AT174" s="113"/>
      <c r="AU174" s="113"/>
      <c r="AV174" s="113"/>
      <c r="AW174" s="113"/>
    </row>
    <row r="175" spans="1:49" s="111" customFormat="1" ht="19.95" hidden="1" customHeight="1" x14ac:dyDescent="0.3">
      <c r="A175" s="113">
        <v>0</v>
      </c>
      <c r="B175" s="113">
        <v>4600011605</v>
      </c>
      <c r="C175" s="101" t="s">
        <v>707</v>
      </c>
      <c r="D175" s="112" t="str">
        <f t="shared" si="4"/>
        <v/>
      </c>
      <c r="E175" s="102"/>
      <c r="F175" s="103"/>
      <c r="G175" s="103"/>
      <c r="H175" s="100"/>
      <c r="I175" s="103" t="s">
        <v>1264</v>
      </c>
      <c r="J175" s="103"/>
      <c r="K175" s="103"/>
      <c r="L175" s="103"/>
      <c r="M175" s="103"/>
      <c r="N175" s="106"/>
      <c r="O175" s="104">
        <v>0</v>
      </c>
      <c r="P175" s="104">
        <v>100</v>
      </c>
      <c r="Q175" s="104"/>
      <c r="R175" s="105" t="e">
        <f t="shared" si="5"/>
        <v>#DIV/0!</v>
      </c>
      <c r="S175" s="124">
        <v>0</v>
      </c>
      <c r="T175" s="124">
        <v>100</v>
      </c>
      <c r="U175" s="124">
        <v>0</v>
      </c>
      <c r="V175" s="131">
        <v>1</v>
      </c>
      <c r="W175" s="131">
        <v>1</v>
      </c>
      <c r="X175" s="113"/>
      <c r="Y175" s="113"/>
      <c r="Z175" s="113"/>
      <c r="AA175" s="113"/>
      <c r="AB175" s="113"/>
      <c r="AC175" s="113"/>
      <c r="AD175" s="113">
        <v>4600011662</v>
      </c>
      <c r="AE175" s="113"/>
      <c r="AF175" s="131">
        <v>1</v>
      </c>
      <c r="AG175" s="113"/>
      <c r="AH175" s="113"/>
      <c r="AI175" s="113"/>
      <c r="AJ175" s="113"/>
      <c r="AK175" s="113"/>
      <c r="AL175" s="113"/>
      <c r="AM175" s="113"/>
      <c r="AN175" s="113"/>
      <c r="AO175" s="113"/>
      <c r="AP175" s="113"/>
      <c r="AQ175" s="113"/>
      <c r="AR175" s="113"/>
      <c r="AS175" s="113"/>
      <c r="AT175" s="113"/>
      <c r="AU175" s="113"/>
      <c r="AV175" s="113"/>
      <c r="AW175" s="113"/>
    </row>
    <row r="176" spans="1:49" s="111" customFormat="1" ht="19.95" hidden="1" customHeight="1" x14ac:dyDescent="0.3">
      <c r="A176" s="113">
        <v>0</v>
      </c>
      <c r="B176" s="113">
        <v>4600011605</v>
      </c>
      <c r="C176" s="101" t="s">
        <v>708</v>
      </c>
      <c r="D176" s="112" t="str">
        <f t="shared" si="4"/>
        <v/>
      </c>
      <c r="E176" s="102"/>
      <c r="F176" s="103"/>
      <c r="G176" s="103"/>
      <c r="H176" s="100"/>
      <c r="I176" s="103" t="s">
        <v>1265</v>
      </c>
      <c r="J176" s="103"/>
      <c r="K176" s="103"/>
      <c r="L176" s="103"/>
      <c r="M176" s="103"/>
      <c r="N176" s="106"/>
      <c r="O176" s="104">
        <v>0</v>
      </c>
      <c r="P176" s="104">
        <v>100</v>
      </c>
      <c r="Q176" s="104"/>
      <c r="R176" s="105" t="e">
        <f t="shared" si="5"/>
        <v>#DIV/0!</v>
      </c>
      <c r="S176" s="124">
        <v>0</v>
      </c>
      <c r="T176" s="124">
        <v>100</v>
      </c>
      <c r="U176" s="124">
        <v>0</v>
      </c>
      <c r="V176" s="131">
        <v>1</v>
      </c>
      <c r="W176" s="131">
        <v>1</v>
      </c>
      <c r="X176" s="113"/>
      <c r="Y176" s="113"/>
      <c r="Z176" s="113"/>
      <c r="AA176" s="113"/>
      <c r="AB176" s="113"/>
      <c r="AC176" s="113"/>
      <c r="AD176" s="113">
        <v>4600011662</v>
      </c>
      <c r="AE176" s="113"/>
      <c r="AF176" s="131">
        <v>1</v>
      </c>
      <c r="AG176" s="113"/>
      <c r="AH176" s="113"/>
      <c r="AI176" s="113"/>
      <c r="AJ176" s="113"/>
      <c r="AK176" s="113"/>
      <c r="AL176" s="113"/>
      <c r="AM176" s="113"/>
      <c r="AN176" s="113"/>
      <c r="AO176" s="113"/>
      <c r="AP176" s="113"/>
      <c r="AQ176" s="113"/>
      <c r="AR176" s="113"/>
      <c r="AS176" s="113"/>
      <c r="AT176" s="113"/>
      <c r="AU176" s="113"/>
      <c r="AV176" s="113"/>
      <c r="AW176" s="113"/>
    </row>
    <row r="177" spans="1:49" s="111" customFormat="1" ht="19.95" hidden="1" customHeight="1" x14ac:dyDescent="0.3">
      <c r="A177" s="113">
        <v>0</v>
      </c>
      <c r="B177" s="113">
        <v>4600011605</v>
      </c>
      <c r="C177" s="101" t="s">
        <v>709</v>
      </c>
      <c r="D177" s="112" t="str">
        <f t="shared" si="4"/>
        <v/>
      </c>
      <c r="E177" s="102"/>
      <c r="F177" s="103"/>
      <c r="G177" s="103"/>
      <c r="H177" s="100"/>
      <c r="I177" s="103" t="s">
        <v>1266</v>
      </c>
      <c r="J177" s="103"/>
      <c r="K177" s="103"/>
      <c r="L177" s="103"/>
      <c r="M177" s="103"/>
      <c r="N177" s="106"/>
      <c r="O177" s="104">
        <v>0</v>
      </c>
      <c r="P177" s="104">
        <v>100</v>
      </c>
      <c r="Q177" s="104"/>
      <c r="R177" s="105" t="e">
        <f t="shared" si="5"/>
        <v>#DIV/0!</v>
      </c>
      <c r="S177" s="124">
        <v>0</v>
      </c>
      <c r="T177" s="124">
        <v>100</v>
      </c>
      <c r="U177" s="124">
        <v>0</v>
      </c>
      <c r="V177" s="131">
        <v>1</v>
      </c>
      <c r="W177" s="131">
        <v>1</v>
      </c>
      <c r="X177" s="113"/>
      <c r="Y177" s="113"/>
      <c r="Z177" s="113"/>
      <c r="AA177" s="113"/>
      <c r="AB177" s="113"/>
      <c r="AC177" s="113"/>
      <c r="AD177" s="113">
        <v>4600011662</v>
      </c>
      <c r="AE177" s="113"/>
      <c r="AF177" s="131">
        <v>1</v>
      </c>
      <c r="AG177" s="113"/>
      <c r="AH177" s="113"/>
      <c r="AI177" s="113"/>
      <c r="AJ177" s="113"/>
      <c r="AK177" s="113"/>
      <c r="AL177" s="113"/>
      <c r="AM177" s="113"/>
      <c r="AN177" s="113"/>
      <c r="AO177" s="113"/>
      <c r="AP177" s="113"/>
      <c r="AQ177" s="113"/>
      <c r="AR177" s="113"/>
      <c r="AS177" s="113"/>
      <c r="AT177" s="113"/>
      <c r="AU177" s="113"/>
      <c r="AV177" s="113"/>
      <c r="AW177" s="113"/>
    </row>
    <row r="178" spans="1:49" s="111" customFormat="1" ht="19.95" hidden="1" customHeight="1" x14ac:dyDescent="0.3">
      <c r="A178" s="113">
        <v>0</v>
      </c>
      <c r="B178" s="113">
        <v>4600011605</v>
      </c>
      <c r="C178" s="101" t="s">
        <v>710</v>
      </c>
      <c r="D178" s="112" t="str">
        <f t="shared" si="4"/>
        <v/>
      </c>
      <c r="E178" s="102"/>
      <c r="F178" s="103"/>
      <c r="G178" s="103"/>
      <c r="H178" s="100"/>
      <c r="I178" s="103" t="s">
        <v>1267</v>
      </c>
      <c r="J178" s="103"/>
      <c r="K178" s="103"/>
      <c r="L178" s="103"/>
      <c r="M178" s="103"/>
      <c r="N178" s="106"/>
      <c r="O178" s="104">
        <v>0</v>
      </c>
      <c r="P178" s="104">
        <v>100</v>
      </c>
      <c r="Q178" s="104"/>
      <c r="R178" s="105" t="e">
        <f t="shared" si="5"/>
        <v>#DIV/0!</v>
      </c>
      <c r="S178" s="124">
        <v>0</v>
      </c>
      <c r="T178" s="124">
        <v>100</v>
      </c>
      <c r="U178" s="124">
        <v>0</v>
      </c>
      <c r="V178" s="131">
        <v>1</v>
      </c>
      <c r="W178" s="131">
        <v>1</v>
      </c>
      <c r="X178" s="113"/>
      <c r="Y178" s="113"/>
      <c r="Z178" s="113"/>
      <c r="AA178" s="113"/>
      <c r="AB178" s="113"/>
      <c r="AC178" s="113"/>
      <c r="AD178" s="113">
        <v>4600011662</v>
      </c>
      <c r="AE178" s="113"/>
      <c r="AF178" s="131">
        <v>1</v>
      </c>
      <c r="AG178" s="113"/>
      <c r="AH178" s="113"/>
      <c r="AI178" s="113"/>
      <c r="AJ178" s="113"/>
      <c r="AK178" s="113"/>
      <c r="AL178" s="113"/>
      <c r="AM178" s="113"/>
      <c r="AN178" s="113"/>
      <c r="AO178" s="113"/>
      <c r="AP178" s="113"/>
      <c r="AQ178" s="113"/>
      <c r="AR178" s="113"/>
      <c r="AS178" s="113"/>
      <c r="AT178" s="113"/>
      <c r="AU178" s="113"/>
      <c r="AV178" s="113"/>
      <c r="AW178" s="113"/>
    </row>
    <row r="179" spans="1:49" s="111" customFormat="1" ht="19.95" hidden="1" customHeight="1" x14ac:dyDescent="0.3">
      <c r="A179" s="113">
        <v>0</v>
      </c>
      <c r="B179" s="113">
        <v>4600011605</v>
      </c>
      <c r="C179" s="101" t="s">
        <v>711</v>
      </c>
      <c r="D179" s="112" t="str">
        <f t="shared" si="4"/>
        <v/>
      </c>
      <c r="E179" s="102"/>
      <c r="F179" s="103"/>
      <c r="G179" s="103"/>
      <c r="H179" s="100"/>
      <c r="I179" s="103" t="s">
        <v>1268</v>
      </c>
      <c r="J179" s="103"/>
      <c r="K179" s="103"/>
      <c r="L179" s="103"/>
      <c r="M179" s="103"/>
      <c r="N179" s="106"/>
      <c r="O179" s="104">
        <v>0</v>
      </c>
      <c r="P179" s="104">
        <v>100</v>
      </c>
      <c r="Q179" s="104"/>
      <c r="R179" s="105" t="e">
        <f t="shared" si="5"/>
        <v>#DIV/0!</v>
      </c>
      <c r="S179" s="124">
        <v>0</v>
      </c>
      <c r="T179" s="124">
        <v>100</v>
      </c>
      <c r="U179" s="124">
        <v>0</v>
      </c>
      <c r="V179" s="131">
        <v>1</v>
      </c>
      <c r="W179" s="131">
        <v>1</v>
      </c>
      <c r="X179" s="113"/>
      <c r="Y179" s="113"/>
      <c r="Z179" s="113"/>
      <c r="AA179" s="113"/>
      <c r="AB179" s="113"/>
      <c r="AC179" s="113"/>
      <c r="AD179" s="113">
        <v>4600011662</v>
      </c>
      <c r="AE179" s="113"/>
      <c r="AF179" s="131">
        <v>1</v>
      </c>
      <c r="AG179" s="113"/>
      <c r="AH179" s="113"/>
      <c r="AI179" s="113"/>
      <c r="AJ179" s="113"/>
      <c r="AK179" s="113"/>
      <c r="AL179" s="113"/>
      <c r="AM179" s="113"/>
      <c r="AN179" s="113"/>
      <c r="AO179" s="113"/>
      <c r="AP179" s="113"/>
      <c r="AQ179" s="113"/>
      <c r="AR179" s="113"/>
      <c r="AS179" s="113"/>
      <c r="AT179" s="113"/>
      <c r="AU179" s="113"/>
      <c r="AV179" s="113"/>
      <c r="AW179" s="113"/>
    </row>
    <row r="180" spans="1:49" s="111" customFormat="1" ht="19.95" hidden="1" customHeight="1" x14ac:dyDescent="0.3">
      <c r="A180" s="113">
        <v>29</v>
      </c>
      <c r="B180" s="113">
        <v>4600011605</v>
      </c>
      <c r="C180" s="101" t="s">
        <v>712</v>
      </c>
      <c r="D180" s="112" t="str">
        <f t="shared" si="4"/>
        <v>(EP) Estrutura Provisória - Instalação do chumbador 40</v>
      </c>
      <c r="E180" s="102" t="s">
        <v>494</v>
      </c>
      <c r="F180" s="103" t="s">
        <v>486</v>
      </c>
      <c r="G180" s="103" t="s">
        <v>461</v>
      </c>
      <c r="H180" s="100">
        <v>14</v>
      </c>
      <c r="I180" s="103" t="s">
        <v>1269</v>
      </c>
      <c r="J180" s="103"/>
      <c r="K180" s="103" t="s">
        <v>497</v>
      </c>
      <c r="L180" s="103" t="s">
        <v>449</v>
      </c>
      <c r="M180" s="103"/>
      <c r="N180" s="106"/>
      <c r="O180" s="104">
        <v>2</v>
      </c>
      <c r="P180" s="104">
        <v>0</v>
      </c>
      <c r="Q180" s="104" t="s">
        <v>219</v>
      </c>
      <c r="R180" s="105">
        <f t="shared" si="5"/>
        <v>0</v>
      </c>
      <c r="S180" s="124">
        <v>2</v>
      </c>
      <c r="T180" s="124">
        <v>2</v>
      </c>
      <c r="U180" s="124"/>
      <c r="V180" s="108"/>
      <c r="W180" s="107"/>
      <c r="X180" s="113"/>
      <c r="Y180" s="128">
        <v>2</v>
      </c>
      <c r="Z180" s="113"/>
      <c r="AA180" s="113"/>
      <c r="AB180" s="108"/>
      <c r="AC180" s="108"/>
      <c r="AD180" s="128"/>
      <c r="AE180" s="128"/>
      <c r="AF180" s="128"/>
      <c r="AG180" s="128"/>
      <c r="AH180" s="128"/>
      <c r="AI180" s="108"/>
      <c r="AJ180" s="113"/>
      <c r="AK180" s="113"/>
      <c r="AL180" s="113"/>
      <c r="AM180" s="113"/>
      <c r="AN180" s="113"/>
      <c r="AO180" s="113"/>
      <c r="AP180" s="113"/>
      <c r="AQ180" s="113"/>
      <c r="AR180" s="113"/>
      <c r="AS180" s="113"/>
      <c r="AT180" s="113"/>
      <c r="AU180" s="113"/>
      <c r="AV180" s="113"/>
      <c r="AW180" s="113"/>
    </row>
    <row r="181" spans="1:49" s="111" customFormat="1" ht="19.95" hidden="1" customHeight="1" x14ac:dyDescent="0.3">
      <c r="A181" s="113">
        <v>0</v>
      </c>
      <c r="B181" s="113">
        <v>4600011605</v>
      </c>
      <c r="C181" s="101" t="s">
        <v>713</v>
      </c>
      <c r="D181" s="112" t="str">
        <f t="shared" si="4"/>
        <v/>
      </c>
      <c r="E181" s="102"/>
      <c r="F181" s="103"/>
      <c r="G181" s="103"/>
      <c r="H181" s="100"/>
      <c r="I181" s="103" t="s">
        <v>1270</v>
      </c>
      <c r="J181" s="103"/>
      <c r="K181" s="103"/>
      <c r="L181" s="103"/>
      <c r="M181" s="103"/>
      <c r="N181" s="106"/>
      <c r="O181" s="104">
        <v>0</v>
      </c>
      <c r="P181" s="104">
        <v>0</v>
      </c>
      <c r="Q181" s="104"/>
      <c r="R181" s="105" t="e">
        <f t="shared" si="5"/>
        <v>#DIV/0!</v>
      </c>
      <c r="S181" s="124">
        <v>0</v>
      </c>
      <c r="T181" s="124">
        <v>0</v>
      </c>
      <c r="U181" s="124">
        <v>0</v>
      </c>
      <c r="V181" s="131">
        <v>0</v>
      </c>
      <c r="W181" s="131">
        <v>0</v>
      </c>
      <c r="X181" s="113"/>
      <c r="Y181" s="113"/>
      <c r="Z181" s="113"/>
      <c r="AA181" s="113"/>
      <c r="AB181" s="113"/>
      <c r="AC181" s="113"/>
      <c r="AD181" s="113">
        <v>4600011662</v>
      </c>
      <c r="AE181" s="113"/>
      <c r="AF181" s="131">
        <v>1</v>
      </c>
      <c r="AG181" s="113"/>
      <c r="AH181" s="113"/>
      <c r="AI181" s="113"/>
      <c r="AJ181" s="113"/>
      <c r="AK181" s="113"/>
      <c r="AL181" s="113"/>
      <c r="AM181" s="113"/>
      <c r="AN181" s="113"/>
      <c r="AO181" s="113"/>
      <c r="AP181" s="113"/>
      <c r="AQ181" s="113"/>
      <c r="AR181" s="113"/>
      <c r="AS181" s="113"/>
      <c r="AT181" s="113"/>
      <c r="AU181" s="113"/>
      <c r="AV181" s="113"/>
      <c r="AW181" s="113"/>
    </row>
    <row r="182" spans="1:49" s="111" customFormat="1" ht="19.95" hidden="1" customHeight="1" x14ac:dyDescent="0.3">
      <c r="A182" s="113">
        <v>0</v>
      </c>
      <c r="B182" s="113">
        <v>4600011605</v>
      </c>
      <c r="C182" s="101" t="s">
        <v>714</v>
      </c>
      <c r="D182" s="112" t="str">
        <f t="shared" si="4"/>
        <v/>
      </c>
      <c r="E182" s="102"/>
      <c r="F182" s="103"/>
      <c r="G182" s="103"/>
      <c r="H182" s="100"/>
      <c r="I182" s="103" t="s">
        <v>1271</v>
      </c>
      <c r="J182" s="103"/>
      <c r="K182" s="103"/>
      <c r="L182" s="103"/>
      <c r="M182" s="103"/>
      <c r="N182" s="106"/>
      <c r="O182" s="104">
        <v>0</v>
      </c>
      <c r="P182" s="104">
        <v>100</v>
      </c>
      <c r="Q182" s="104"/>
      <c r="R182" s="105" t="e">
        <f t="shared" si="5"/>
        <v>#DIV/0!</v>
      </c>
      <c r="S182" s="124">
        <v>0</v>
      </c>
      <c r="T182" s="124">
        <v>100</v>
      </c>
      <c r="U182" s="124">
        <v>0</v>
      </c>
      <c r="V182" s="131">
        <v>1</v>
      </c>
      <c r="W182" s="131">
        <v>1</v>
      </c>
      <c r="X182" s="113"/>
      <c r="Y182" s="113"/>
      <c r="Z182" s="113"/>
      <c r="AA182" s="113"/>
      <c r="AB182" s="113"/>
      <c r="AC182" s="113"/>
      <c r="AD182" s="113">
        <v>4600011662</v>
      </c>
      <c r="AE182" s="113"/>
      <c r="AF182" s="131">
        <v>1</v>
      </c>
      <c r="AG182" s="113"/>
      <c r="AH182" s="113"/>
      <c r="AI182" s="113"/>
      <c r="AJ182" s="113"/>
      <c r="AK182" s="113"/>
      <c r="AL182" s="113"/>
      <c r="AM182" s="113"/>
      <c r="AN182" s="113"/>
      <c r="AO182" s="113"/>
      <c r="AP182" s="113"/>
      <c r="AQ182" s="113"/>
      <c r="AR182" s="113"/>
      <c r="AS182" s="113"/>
      <c r="AT182" s="113"/>
      <c r="AU182" s="113"/>
      <c r="AV182" s="113"/>
      <c r="AW182" s="113"/>
    </row>
    <row r="183" spans="1:49" s="111" customFormat="1" ht="19.95" hidden="1" customHeight="1" x14ac:dyDescent="0.3">
      <c r="A183" s="113">
        <v>0</v>
      </c>
      <c r="B183" s="113">
        <v>4600011605</v>
      </c>
      <c r="C183" s="101" t="s">
        <v>715</v>
      </c>
      <c r="D183" s="112" t="str">
        <f t="shared" si="4"/>
        <v/>
      </c>
      <c r="E183" s="102"/>
      <c r="F183" s="103"/>
      <c r="G183" s="103"/>
      <c r="H183" s="100"/>
      <c r="I183" s="103" t="s">
        <v>1272</v>
      </c>
      <c r="J183" s="103"/>
      <c r="K183" s="103"/>
      <c r="L183" s="103"/>
      <c r="M183" s="103"/>
      <c r="N183" s="106"/>
      <c r="O183" s="104">
        <v>0</v>
      </c>
      <c r="P183" s="104">
        <v>100</v>
      </c>
      <c r="Q183" s="104"/>
      <c r="R183" s="105" t="e">
        <f t="shared" si="5"/>
        <v>#DIV/0!</v>
      </c>
      <c r="S183" s="124">
        <v>0</v>
      </c>
      <c r="T183" s="124">
        <v>100</v>
      </c>
      <c r="U183" s="124">
        <v>0</v>
      </c>
      <c r="V183" s="131">
        <v>1</v>
      </c>
      <c r="W183" s="131">
        <v>1</v>
      </c>
      <c r="X183" s="113"/>
      <c r="Y183" s="113"/>
      <c r="Z183" s="113"/>
      <c r="AA183" s="113"/>
      <c r="AB183" s="113"/>
      <c r="AC183" s="113"/>
      <c r="AD183" s="113">
        <v>4600011662</v>
      </c>
      <c r="AE183" s="113"/>
      <c r="AF183" s="131">
        <v>1</v>
      </c>
      <c r="AG183" s="113"/>
      <c r="AH183" s="113"/>
      <c r="AI183" s="113"/>
      <c r="AJ183" s="113"/>
      <c r="AK183" s="113"/>
      <c r="AL183" s="113"/>
      <c r="AM183" s="113"/>
      <c r="AN183" s="113"/>
      <c r="AO183" s="113"/>
      <c r="AP183" s="113"/>
      <c r="AQ183" s="113"/>
      <c r="AR183" s="113"/>
      <c r="AS183" s="113"/>
      <c r="AT183" s="113"/>
      <c r="AU183" s="113"/>
      <c r="AV183" s="113"/>
      <c r="AW183" s="113"/>
    </row>
    <row r="184" spans="1:49" s="111" customFormat="1" ht="19.95" hidden="1" customHeight="1" x14ac:dyDescent="0.3">
      <c r="A184" s="113">
        <v>0</v>
      </c>
      <c r="B184" s="113">
        <v>4600011605</v>
      </c>
      <c r="C184" s="101" t="s">
        <v>716</v>
      </c>
      <c r="D184" s="112" t="str">
        <f t="shared" si="4"/>
        <v/>
      </c>
      <c r="E184" s="102"/>
      <c r="F184" s="103"/>
      <c r="G184" s="103"/>
      <c r="H184" s="100"/>
      <c r="I184" s="103" t="s">
        <v>1273</v>
      </c>
      <c r="J184" s="103"/>
      <c r="K184" s="103"/>
      <c r="L184" s="103"/>
      <c r="M184" s="103"/>
      <c r="N184" s="106"/>
      <c r="O184" s="104">
        <v>0</v>
      </c>
      <c r="P184" s="104">
        <v>0</v>
      </c>
      <c r="Q184" s="104"/>
      <c r="R184" s="105" t="e">
        <f t="shared" si="5"/>
        <v>#DIV/0!</v>
      </c>
      <c r="S184" s="124">
        <v>0</v>
      </c>
      <c r="T184" s="124">
        <v>0</v>
      </c>
      <c r="U184" s="124">
        <v>0</v>
      </c>
      <c r="V184" s="131">
        <v>0</v>
      </c>
      <c r="W184" s="131">
        <v>0</v>
      </c>
      <c r="X184" s="113"/>
      <c r="Y184" s="113"/>
      <c r="Z184" s="113"/>
      <c r="AA184" s="113"/>
      <c r="AB184" s="113"/>
      <c r="AC184" s="113"/>
      <c r="AD184" s="113">
        <v>4600011662</v>
      </c>
      <c r="AE184" s="113"/>
      <c r="AF184" s="131">
        <v>1</v>
      </c>
      <c r="AG184" s="113"/>
      <c r="AH184" s="113"/>
      <c r="AI184" s="113"/>
      <c r="AJ184" s="113"/>
      <c r="AK184" s="113"/>
      <c r="AL184" s="113"/>
      <c r="AM184" s="113"/>
      <c r="AN184" s="113"/>
      <c r="AO184" s="113"/>
      <c r="AP184" s="113"/>
      <c r="AQ184" s="113"/>
      <c r="AR184" s="113"/>
      <c r="AS184" s="113"/>
      <c r="AT184" s="113"/>
      <c r="AU184" s="113"/>
      <c r="AV184" s="113"/>
      <c r="AW184" s="113"/>
    </row>
    <row r="185" spans="1:49" s="111" customFormat="1" ht="19.95" hidden="1" customHeight="1" x14ac:dyDescent="0.3">
      <c r="A185" s="113">
        <v>0</v>
      </c>
      <c r="B185" s="113">
        <v>4600011605</v>
      </c>
      <c r="C185" s="101" t="s">
        <v>717</v>
      </c>
      <c r="D185" s="112" t="str">
        <f t="shared" si="4"/>
        <v/>
      </c>
      <c r="E185" s="102"/>
      <c r="F185" s="103"/>
      <c r="G185" s="103"/>
      <c r="H185" s="100"/>
      <c r="I185" s="103" t="s">
        <v>1224</v>
      </c>
      <c r="J185" s="103"/>
      <c r="K185" s="103"/>
      <c r="L185" s="103"/>
      <c r="M185" s="103"/>
      <c r="N185" s="106"/>
      <c r="O185" s="104">
        <v>0</v>
      </c>
      <c r="P185" s="104">
        <v>100</v>
      </c>
      <c r="Q185" s="104"/>
      <c r="R185" s="105" t="e">
        <f t="shared" si="5"/>
        <v>#DIV/0!</v>
      </c>
      <c r="S185" s="124">
        <v>0</v>
      </c>
      <c r="T185" s="124">
        <v>100</v>
      </c>
      <c r="U185" s="124">
        <v>0</v>
      </c>
      <c r="V185" s="131">
        <v>1</v>
      </c>
      <c r="W185" s="131">
        <v>1</v>
      </c>
      <c r="X185" s="113"/>
      <c r="Y185" s="113"/>
      <c r="Z185" s="113"/>
      <c r="AA185" s="113"/>
      <c r="AB185" s="113"/>
      <c r="AC185" s="113"/>
      <c r="AD185" s="113">
        <v>4600011662</v>
      </c>
      <c r="AE185" s="113"/>
      <c r="AF185" s="131">
        <v>1</v>
      </c>
      <c r="AG185" s="113"/>
      <c r="AH185" s="113"/>
      <c r="AI185" s="113"/>
      <c r="AJ185" s="113"/>
      <c r="AK185" s="113"/>
      <c r="AL185" s="113"/>
      <c r="AM185" s="113"/>
      <c r="AN185" s="113"/>
      <c r="AO185" s="113"/>
      <c r="AP185" s="113"/>
      <c r="AQ185" s="113"/>
      <c r="AR185" s="113"/>
      <c r="AS185" s="113"/>
      <c r="AT185" s="113"/>
      <c r="AU185" s="113"/>
      <c r="AV185" s="113"/>
      <c r="AW185" s="113"/>
    </row>
    <row r="186" spans="1:49" s="111" customFormat="1" ht="19.95" hidden="1" customHeight="1" x14ac:dyDescent="0.3">
      <c r="A186" s="113">
        <v>43</v>
      </c>
      <c r="B186" s="113">
        <v>4600011605</v>
      </c>
      <c r="C186" s="101" t="s">
        <v>718</v>
      </c>
      <c r="D186" s="112" t="str">
        <f t="shared" si="4"/>
        <v>(PM) Plataformas Metálicas - Montagem de guarda corpo</v>
      </c>
      <c r="E186" s="102" t="s">
        <v>496</v>
      </c>
      <c r="F186" s="103" t="s">
        <v>485</v>
      </c>
      <c r="G186" s="103" t="s">
        <v>461</v>
      </c>
      <c r="H186" s="100">
        <v>14</v>
      </c>
      <c r="I186" s="103" t="s">
        <v>1226</v>
      </c>
      <c r="J186" s="103"/>
      <c r="K186" s="103"/>
      <c r="L186" s="103"/>
      <c r="M186" s="103"/>
      <c r="N186" s="106"/>
      <c r="O186" s="104">
        <v>0</v>
      </c>
      <c r="P186" s="104">
        <v>100</v>
      </c>
      <c r="Q186" s="104"/>
      <c r="R186" s="105" t="e">
        <f t="shared" si="5"/>
        <v>#DIV/0!</v>
      </c>
      <c r="S186" s="124">
        <v>0</v>
      </c>
      <c r="T186" s="124">
        <v>100</v>
      </c>
      <c r="U186" s="124">
        <v>0</v>
      </c>
      <c r="V186" s="108"/>
      <c r="W186" s="128"/>
      <c r="X186" s="128"/>
      <c r="Y186" s="128"/>
      <c r="Z186" s="128"/>
      <c r="AA186" s="128"/>
      <c r="AB186" s="108"/>
      <c r="AC186" s="108"/>
      <c r="AD186" s="128"/>
      <c r="AE186" s="128"/>
      <c r="AF186" s="128"/>
      <c r="AG186" s="128"/>
      <c r="AH186" s="128"/>
      <c r="AI186" s="108"/>
      <c r="AJ186" s="113"/>
      <c r="AK186" s="113"/>
      <c r="AL186" s="113"/>
      <c r="AM186" s="113"/>
      <c r="AN186" s="113"/>
      <c r="AO186" s="113"/>
      <c r="AP186" s="113"/>
      <c r="AQ186" s="113"/>
      <c r="AR186" s="113"/>
      <c r="AS186" s="113"/>
      <c r="AT186" s="113"/>
      <c r="AU186" s="113"/>
      <c r="AV186" s="113"/>
      <c r="AW186" s="113"/>
    </row>
    <row r="187" spans="1:49" s="111" customFormat="1" ht="19.95" hidden="1" customHeight="1" x14ac:dyDescent="0.3">
      <c r="A187" s="113">
        <v>39</v>
      </c>
      <c r="B187" s="113">
        <v>4600011605</v>
      </c>
      <c r="C187" s="101" t="s">
        <v>719</v>
      </c>
      <c r="D187" s="112" t="str">
        <f t="shared" si="4"/>
        <v>(PM) Plataformas Metálicas - Montagem e soldagem de chapas de piso - Plat. 5000</v>
      </c>
      <c r="E187" s="102" t="s">
        <v>496</v>
      </c>
      <c r="F187" s="103" t="s">
        <v>452</v>
      </c>
      <c r="G187" s="103" t="s">
        <v>461</v>
      </c>
      <c r="H187" s="100">
        <v>14</v>
      </c>
      <c r="I187" s="103" t="s">
        <v>1458</v>
      </c>
      <c r="J187" s="103"/>
      <c r="K187" s="103"/>
      <c r="L187" s="103"/>
      <c r="M187" s="103"/>
      <c r="N187" s="106"/>
      <c r="O187" s="104">
        <v>0</v>
      </c>
      <c r="P187" s="104">
        <v>0</v>
      </c>
      <c r="Q187" s="104"/>
      <c r="R187" s="105" t="e">
        <f t="shared" si="5"/>
        <v>#DIV/0!</v>
      </c>
      <c r="S187" s="124">
        <v>0</v>
      </c>
      <c r="T187" s="124">
        <v>0</v>
      </c>
      <c r="U187" s="124">
        <v>0</v>
      </c>
      <c r="V187" s="108"/>
      <c r="W187" s="128">
        <v>2</v>
      </c>
      <c r="X187" s="128">
        <v>2</v>
      </c>
      <c r="Y187" s="128"/>
      <c r="Z187" s="128"/>
      <c r="AA187" s="128"/>
      <c r="AB187" s="108"/>
      <c r="AC187" s="108"/>
      <c r="AD187" s="128"/>
      <c r="AE187" s="128"/>
      <c r="AF187" s="129"/>
      <c r="AG187" s="128"/>
      <c r="AH187" s="128"/>
      <c r="AI187" s="108"/>
      <c r="AJ187" s="113"/>
      <c r="AK187" s="113"/>
      <c r="AL187" s="113"/>
      <c r="AM187" s="113"/>
      <c r="AN187" s="113"/>
      <c r="AO187" s="113"/>
      <c r="AP187" s="113"/>
      <c r="AQ187" s="113"/>
      <c r="AR187" s="113"/>
      <c r="AS187" s="113"/>
      <c r="AT187" s="113"/>
      <c r="AU187" s="113"/>
      <c r="AV187" s="113"/>
      <c r="AW187" s="113"/>
    </row>
    <row r="188" spans="1:49" s="111" customFormat="1" ht="19.95" hidden="1" customHeight="1" x14ac:dyDescent="0.3">
      <c r="A188" s="113">
        <v>0</v>
      </c>
      <c r="B188" s="113">
        <v>4600011605</v>
      </c>
      <c r="C188" s="101" t="s">
        <v>720</v>
      </c>
      <c r="D188" s="112" t="str">
        <f t="shared" si="4"/>
        <v/>
      </c>
      <c r="E188" s="102"/>
      <c r="F188" s="103"/>
      <c r="G188" s="103"/>
      <c r="H188" s="100"/>
      <c r="I188" s="103" t="s">
        <v>1228</v>
      </c>
      <c r="J188" s="103"/>
      <c r="K188" s="103"/>
      <c r="L188" s="103"/>
      <c r="M188" s="103"/>
      <c r="N188" s="106"/>
      <c r="O188" s="104">
        <v>0</v>
      </c>
      <c r="P188" s="104">
        <v>100</v>
      </c>
      <c r="Q188" s="104"/>
      <c r="R188" s="105" t="e">
        <f t="shared" si="5"/>
        <v>#DIV/0!</v>
      </c>
      <c r="S188" s="124">
        <v>0</v>
      </c>
      <c r="T188" s="124">
        <v>100</v>
      </c>
      <c r="U188" s="124">
        <v>0</v>
      </c>
      <c r="V188" s="131">
        <v>1</v>
      </c>
      <c r="W188" s="131">
        <v>1</v>
      </c>
      <c r="X188" s="113"/>
      <c r="Y188" s="113"/>
      <c r="Z188" s="113"/>
      <c r="AA188" s="113"/>
      <c r="AB188" s="113"/>
      <c r="AC188" s="113"/>
      <c r="AD188" s="113">
        <v>4600011662</v>
      </c>
      <c r="AE188" s="113"/>
      <c r="AF188" s="131">
        <v>1</v>
      </c>
      <c r="AG188" s="113"/>
      <c r="AH188" s="113"/>
      <c r="AI188" s="113"/>
      <c r="AJ188" s="113"/>
      <c r="AK188" s="113"/>
      <c r="AL188" s="113"/>
      <c r="AM188" s="113"/>
      <c r="AN188" s="113"/>
      <c r="AO188" s="113"/>
      <c r="AP188" s="113"/>
      <c r="AQ188" s="113"/>
      <c r="AR188" s="113"/>
      <c r="AS188" s="113"/>
      <c r="AT188" s="113"/>
      <c r="AU188" s="113"/>
      <c r="AV188" s="113"/>
      <c r="AW188" s="113"/>
    </row>
    <row r="189" spans="1:49" s="111" customFormat="1" ht="19.95" customHeight="1" x14ac:dyDescent="0.3">
      <c r="A189" s="113">
        <v>45</v>
      </c>
      <c r="B189" s="113">
        <v>4600011605</v>
      </c>
      <c r="C189" s="101" t="s">
        <v>721</v>
      </c>
      <c r="D189" s="112" t="str">
        <f t="shared" si="4"/>
        <v/>
      </c>
      <c r="E189" s="102"/>
      <c r="F189" s="103"/>
      <c r="G189" s="103"/>
      <c r="H189" s="100"/>
      <c r="I189" s="103" t="s">
        <v>1274</v>
      </c>
      <c r="J189" s="103"/>
      <c r="K189" s="103"/>
      <c r="L189" s="103"/>
      <c r="M189" s="103"/>
      <c r="N189" s="106"/>
      <c r="O189" s="104">
        <v>0</v>
      </c>
      <c r="P189" s="104">
        <v>100</v>
      </c>
      <c r="Q189" s="104"/>
      <c r="R189" s="105" t="e">
        <f t="shared" si="5"/>
        <v>#DIV/0!</v>
      </c>
      <c r="S189" s="124">
        <v>0</v>
      </c>
      <c r="T189" s="124">
        <v>100</v>
      </c>
      <c r="U189" s="124">
        <v>0</v>
      </c>
      <c r="V189" s="108"/>
      <c r="W189" s="138"/>
      <c r="X189" s="128"/>
      <c r="Y189" s="128"/>
      <c r="Z189" s="128"/>
      <c r="AA189" s="128"/>
      <c r="AB189" s="108"/>
      <c r="AC189" s="108"/>
      <c r="AD189" s="128">
        <v>1</v>
      </c>
      <c r="AE189" s="128">
        <v>1</v>
      </c>
      <c r="AF189" s="128">
        <v>1</v>
      </c>
      <c r="AG189" s="128">
        <v>1</v>
      </c>
      <c r="AH189" s="128">
        <v>1</v>
      </c>
      <c r="AI189" s="108"/>
      <c r="AJ189" s="113"/>
      <c r="AK189" s="113"/>
      <c r="AL189" s="113"/>
      <c r="AM189" s="113"/>
      <c r="AN189" s="113"/>
      <c r="AO189" s="113"/>
      <c r="AP189" s="113"/>
      <c r="AQ189" s="113"/>
      <c r="AR189" s="113"/>
      <c r="AS189" s="113"/>
      <c r="AT189" s="113"/>
      <c r="AU189" s="113"/>
      <c r="AV189" s="113"/>
      <c r="AW189" s="113"/>
    </row>
    <row r="190" spans="1:49" s="111" customFormat="1" ht="19.95" hidden="1" customHeight="1" x14ac:dyDescent="0.3">
      <c r="A190" s="113">
        <v>39</v>
      </c>
      <c r="B190" s="113">
        <v>4600011605</v>
      </c>
      <c r="C190" s="101" t="s">
        <v>722</v>
      </c>
      <c r="D190" s="112" t="str">
        <f t="shared" si="4"/>
        <v>(PM) Plataformas Metálicas - Montagem de andaime - Plat. 7000</v>
      </c>
      <c r="E190" s="102" t="s">
        <v>496</v>
      </c>
      <c r="F190" s="103" t="s">
        <v>452</v>
      </c>
      <c r="G190" s="103" t="s">
        <v>461</v>
      </c>
      <c r="H190" s="100">
        <v>14</v>
      </c>
      <c r="I190" s="103" t="s">
        <v>1459</v>
      </c>
      <c r="J190" s="103"/>
      <c r="K190" s="103"/>
      <c r="L190" s="103"/>
      <c r="M190" s="103"/>
      <c r="N190" s="106"/>
      <c r="O190" s="104">
        <v>0</v>
      </c>
      <c r="P190" s="104">
        <v>0</v>
      </c>
      <c r="Q190" s="104"/>
      <c r="R190" s="105" t="e">
        <f t="shared" si="5"/>
        <v>#DIV/0!</v>
      </c>
      <c r="S190" s="124">
        <v>0</v>
      </c>
      <c r="T190" s="124">
        <v>0</v>
      </c>
      <c r="U190" s="124">
        <v>0</v>
      </c>
      <c r="V190" s="108"/>
      <c r="W190" s="128">
        <v>2</v>
      </c>
      <c r="X190" s="128"/>
      <c r="Y190" s="129"/>
      <c r="Z190" s="128"/>
      <c r="AA190" s="128"/>
      <c r="AB190" s="108"/>
      <c r="AC190" s="108"/>
      <c r="AD190" s="128"/>
      <c r="AE190" s="128"/>
      <c r="AF190" s="129"/>
      <c r="AG190" s="128"/>
      <c r="AH190" s="128"/>
      <c r="AI190" s="108"/>
      <c r="AJ190" s="113"/>
      <c r="AK190" s="113"/>
      <c r="AL190" s="113"/>
      <c r="AM190" s="113"/>
      <c r="AN190" s="113"/>
      <c r="AO190" s="113"/>
      <c r="AP190" s="113"/>
      <c r="AQ190" s="113"/>
      <c r="AR190" s="113"/>
      <c r="AS190" s="113"/>
      <c r="AT190" s="113"/>
      <c r="AU190" s="113"/>
      <c r="AV190" s="113"/>
      <c r="AW190" s="113"/>
    </row>
    <row r="191" spans="1:49" s="111" customFormat="1" ht="19.95" hidden="1" customHeight="1" x14ac:dyDescent="0.3">
      <c r="A191" s="113">
        <v>38</v>
      </c>
      <c r="B191" s="113">
        <v>4600011605</v>
      </c>
      <c r="C191" s="101" t="s">
        <v>723</v>
      </c>
      <c r="D191" s="112" t="str">
        <f t="shared" si="4"/>
        <v>(PM) Plataformas Metálicas - Instalação do chumbador 01</v>
      </c>
      <c r="E191" s="102" t="s">
        <v>496</v>
      </c>
      <c r="F191" s="103" t="s">
        <v>452</v>
      </c>
      <c r="G191" s="103" t="s">
        <v>461</v>
      </c>
      <c r="H191" s="100">
        <v>14</v>
      </c>
      <c r="I191" s="103" t="s">
        <v>1230</v>
      </c>
      <c r="J191" s="103"/>
      <c r="K191" s="103"/>
      <c r="L191" s="103"/>
      <c r="M191" s="103"/>
      <c r="N191" s="106"/>
      <c r="O191" s="104">
        <v>0</v>
      </c>
      <c r="P191" s="104">
        <v>100</v>
      </c>
      <c r="Q191" s="104"/>
      <c r="R191" s="105" t="e">
        <f t="shared" si="5"/>
        <v>#DIV/0!</v>
      </c>
      <c r="S191" s="124">
        <v>0</v>
      </c>
      <c r="T191" s="124">
        <v>100</v>
      </c>
      <c r="U191" s="124">
        <v>0</v>
      </c>
      <c r="V191" s="108"/>
      <c r="W191" s="137">
        <v>2</v>
      </c>
      <c r="X191" s="137"/>
      <c r="Y191" s="137"/>
      <c r="Z191" s="137"/>
      <c r="AA191" s="137"/>
      <c r="AB191" s="108"/>
      <c r="AC191" s="108"/>
      <c r="AD191" s="128"/>
      <c r="AE191" s="128"/>
      <c r="AF191" s="138"/>
      <c r="AG191" s="128"/>
      <c r="AH191" s="128"/>
      <c r="AI191" s="108"/>
      <c r="AJ191" s="113"/>
      <c r="AK191" s="113"/>
      <c r="AL191" s="113"/>
      <c r="AM191" s="113"/>
      <c r="AN191" s="113"/>
      <c r="AO191" s="113"/>
      <c r="AP191" s="113"/>
      <c r="AQ191" s="113"/>
      <c r="AR191" s="113"/>
      <c r="AS191" s="113"/>
      <c r="AT191" s="113"/>
      <c r="AU191" s="113"/>
      <c r="AV191" s="113"/>
      <c r="AW191" s="113"/>
    </row>
    <row r="192" spans="1:49" s="111" customFormat="1" ht="19.95" hidden="1" customHeight="1" x14ac:dyDescent="0.3">
      <c r="A192" s="113">
        <v>38</v>
      </c>
      <c r="B192" s="113">
        <v>4600011605</v>
      </c>
      <c r="C192" s="101" t="s">
        <v>724</v>
      </c>
      <c r="D192" s="112" t="str">
        <f t="shared" si="4"/>
        <v>(PM) Plataformas Metálicas - Instalação do chumbador 02</v>
      </c>
      <c r="E192" s="102" t="s">
        <v>496</v>
      </c>
      <c r="F192" s="103" t="s">
        <v>452</v>
      </c>
      <c r="G192" s="103" t="s">
        <v>461</v>
      </c>
      <c r="H192" s="100">
        <v>14</v>
      </c>
      <c r="I192" s="103" t="s">
        <v>1231</v>
      </c>
      <c r="J192" s="103"/>
      <c r="K192" s="103"/>
      <c r="L192" s="103"/>
      <c r="M192" s="103"/>
      <c r="N192" s="106"/>
      <c r="O192" s="104">
        <v>0</v>
      </c>
      <c r="P192" s="104">
        <v>100</v>
      </c>
      <c r="Q192" s="104"/>
      <c r="R192" s="105" t="e">
        <f t="shared" si="5"/>
        <v>#DIV/0!</v>
      </c>
      <c r="S192" s="124">
        <v>0</v>
      </c>
      <c r="T192" s="124">
        <v>100</v>
      </c>
      <c r="U192" s="124">
        <v>0</v>
      </c>
      <c r="V192" s="108"/>
      <c r="W192" s="137">
        <v>2</v>
      </c>
      <c r="X192" s="137"/>
      <c r="Y192" s="137"/>
      <c r="Z192" s="137"/>
      <c r="AA192" s="137"/>
      <c r="AB192" s="108"/>
      <c r="AC192" s="108"/>
      <c r="AD192" s="128"/>
      <c r="AE192" s="128"/>
      <c r="AF192" s="138"/>
      <c r="AG192" s="128"/>
      <c r="AH192" s="128"/>
      <c r="AI192" s="108"/>
      <c r="AJ192" s="113"/>
      <c r="AK192" s="113"/>
      <c r="AL192" s="113"/>
      <c r="AM192" s="113"/>
      <c r="AN192" s="113"/>
      <c r="AO192" s="113"/>
      <c r="AP192" s="113"/>
      <c r="AQ192" s="113"/>
      <c r="AR192" s="113"/>
      <c r="AS192" s="113"/>
      <c r="AT192" s="113"/>
      <c r="AU192" s="113"/>
      <c r="AV192" s="113"/>
      <c r="AW192" s="113"/>
    </row>
    <row r="193" spans="1:49" s="111" customFormat="1" ht="19.95" hidden="1" customHeight="1" x14ac:dyDescent="0.3">
      <c r="A193" s="113">
        <v>38</v>
      </c>
      <c r="B193" s="113">
        <v>4600011605</v>
      </c>
      <c r="C193" s="101" t="s">
        <v>725</v>
      </c>
      <c r="D193" s="112" t="str">
        <f t="shared" si="4"/>
        <v>(PM) Plataformas Metálicas - Instalação do chumbador 03</v>
      </c>
      <c r="E193" s="102" t="s">
        <v>496</v>
      </c>
      <c r="F193" s="103" t="s">
        <v>452</v>
      </c>
      <c r="G193" s="103" t="s">
        <v>461</v>
      </c>
      <c r="H193" s="100">
        <v>14</v>
      </c>
      <c r="I193" s="103" t="s">
        <v>1232</v>
      </c>
      <c r="J193" s="103"/>
      <c r="K193" s="103"/>
      <c r="L193" s="103"/>
      <c r="M193" s="103"/>
      <c r="N193" s="106"/>
      <c r="O193" s="104">
        <v>0</v>
      </c>
      <c r="P193" s="104">
        <v>0</v>
      </c>
      <c r="Q193" s="104"/>
      <c r="R193" s="105" t="e">
        <f t="shared" si="5"/>
        <v>#DIV/0!</v>
      </c>
      <c r="S193" s="124">
        <v>0</v>
      </c>
      <c r="T193" s="124">
        <v>0</v>
      </c>
      <c r="U193" s="124">
        <v>0</v>
      </c>
      <c r="V193" s="108"/>
      <c r="W193" s="137"/>
      <c r="X193" s="137">
        <v>2</v>
      </c>
      <c r="Y193" s="137"/>
      <c r="Z193" s="137"/>
      <c r="AA193" s="137"/>
      <c r="AB193" s="108"/>
      <c r="AC193" s="108"/>
      <c r="AD193" s="128"/>
      <c r="AE193" s="128"/>
      <c r="AF193" s="138"/>
      <c r="AG193" s="128"/>
      <c r="AH193" s="128"/>
      <c r="AI193" s="108"/>
      <c r="AJ193" s="113"/>
      <c r="AK193" s="113"/>
      <c r="AL193" s="113"/>
      <c r="AM193" s="113"/>
      <c r="AN193" s="113"/>
      <c r="AO193" s="113"/>
      <c r="AP193" s="113"/>
      <c r="AQ193" s="113"/>
      <c r="AR193" s="113"/>
      <c r="AS193" s="113"/>
      <c r="AT193" s="113"/>
      <c r="AU193" s="113"/>
      <c r="AV193" s="113"/>
      <c r="AW193" s="113"/>
    </row>
    <row r="194" spans="1:49" s="111" customFormat="1" ht="19.95" hidden="1" customHeight="1" x14ac:dyDescent="0.3">
      <c r="A194" s="113">
        <v>38</v>
      </c>
      <c r="B194" s="113">
        <v>4600011605</v>
      </c>
      <c r="C194" s="101" t="s">
        <v>726</v>
      </c>
      <c r="D194" s="112" t="str">
        <f t="shared" si="4"/>
        <v>(PM) Plataformas Metálicas - Instalação do chumbador 04</v>
      </c>
      <c r="E194" s="102" t="s">
        <v>496</v>
      </c>
      <c r="F194" s="103" t="s">
        <v>452</v>
      </c>
      <c r="G194" s="103" t="s">
        <v>461</v>
      </c>
      <c r="H194" s="100">
        <v>14</v>
      </c>
      <c r="I194" s="103" t="s">
        <v>1233</v>
      </c>
      <c r="J194" s="103"/>
      <c r="K194" s="103"/>
      <c r="L194" s="103"/>
      <c r="M194" s="103"/>
      <c r="N194" s="106"/>
      <c r="O194" s="104">
        <v>0</v>
      </c>
      <c r="P194" s="104">
        <v>100</v>
      </c>
      <c r="Q194" s="104"/>
      <c r="R194" s="105" t="e">
        <f t="shared" si="5"/>
        <v>#DIV/0!</v>
      </c>
      <c r="S194" s="124">
        <v>0</v>
      </c>
      <c r="T194" s="124">
        <v>100</v>
      </c>
      <c r="U194" s="124">
        <v>0</v>
      </c>
      <c r="V194" s="108"/>
      <c r="W194" s="137"/>
      <c r="X194" s="137">
        <v>2</v>
      </c>
      <c r="Y194" s="137"/>
      <c r="Z194" s="137"/>
      <c r="AA194" s="137"/>
      <c r="AB194" s="108"/>
      <c r="AC194" s="108"/>
      <c r="AD194" s="128"/>
      <c r="AE194" s="128"/>
      <c r="AF194" s="128"/>
      <c r="AG194" s="128"/>
      <c r="AH194" s="128"/>
      <c r="AI194" s="108"/>
      <c r="AJ194" s="113"/>
      <c r="AK194" s="113"/>
      <c r="AL194" s="113"/>
      <c r="AM194" s="113"/>
      <c r="AN194" s="113"/>
      <c r="AO194" s="113"/>
      <c r="AP194" s="113"/>
      <c r="AQ194" s="113"/>
      <c r="AR194" s="113"/>
      <c r="AS194" s="113"/>
      <c r="AT194" s="113"/>
      <c r="AU194" s="113"/>
      <c r="AV194" s="113"/>
      <c r="AW194" s="113"/>
    </row>
    <row r="195" spans="1:49" s="111" customFormat="1" ht="19.95" hidden="1" customHeight="1" x14ac:dyDescent="0.3">
      <c r="A195" s="113">
        <v>38</v>
      </c>
      <c r="B195" s="113">
        <v>4600011605</v>
      </c>
      <c r="C195" s="101" t="s">
        <v>727</v>
      </c>
      <c r="D195" s="112" t="str">
        <f t="shared" si="4"/>
        <v>(PM) Plataformas Metálicas - Instalação do chumbador 05</v>
      </c>
      <c r="E195" s="102" t="s">
        <v>496</v>
      </c>
      <c r="F195" s="103" t="s">
        <v>452</v>
      </c>
      <c r="G195" s="103" t="s">
        <v>461</v>
      </c>
      <c r="H195" s="100">
        <v>14</v>
      </c>
      <c r="I195" s="103" t="s">
        <v>1234</v>
      </c>
      <c r="J195" s="103"/>
      <c r="K195" s="103"/>
      <c r="L195" s="103"/>
      <c r="M195" s="103"/>
      <c r="N195" s="106"/>
      <c r="O195" s="104">
        <v>0</v>
      </c>
      <c r="P195" s="104">
        <v>100</v>
      </c>
      <c r="Q195" s="104" t="s">
        <v>219</v>
      </c>
      <c r="R195" s="105" t="e">
        <f t="shared" si="5"/>
        <v>#DIV/0!</v>
      </c>
      <c r="S195" s="124">
        <v>0</v>
      </c>
      <c r="T195" s="124">
        <v>100</v>
      </c>
      <c r="U195" s="124">
        <v>0</v>
      </c>
      <c r="V195" s="108"/>
      <c r="W195" s="137"/>
      <c r="X195" s="137"/>
      <c r="Y195" s="137">
        <v>2</v>
      </c>
      <c r="Z195" s="137"/>
      <c r="AA195" s="137"/>
      <c r="AB195" s="108"/>
      <c r="AC195" s="108"/>
      <c r="AD195" s="128"/>
      <c r="AE195" s="128"/>
      <c r="AF195" s="128"/>
      <c r="AG195" s="128"/>
      <c r="AH195" s="128"/>
      <c r="AI195" s="108"/>
      <c r="AJ195" s="113"/>
      <c r="AK195" s="113"/>
      <c r="AL195" s="113"/>
      <c r="AM195" s="113"/>
      <c r="AN195" s="113"/>
      <c r="AO195" s="113"/>
      <c r="AP195" s="113"/>
      <c r="AQ195" s="113"/>
      <c r="AR195" s="113"/>
      <c r="AS195" s="113"/>
      <c r="AT195" s="113"/>
      <c r="AU195" s="113"/>
      <c r="AV195" s="113"/>
      <c r="AW195" s="113"/>
    </row>
    <row r="196" spans="1:49" s="111" customFormat="1" ht="19.95" hidden="1" customHeight="1" x14ac:dyDescent="0.3">
      <c r="A196" s="113">
        <v>38</v>
      </c>
      <c r="B196" s="113">
        <v>4600011605</v>
      </c>
      <c r="C196" s="101" t="s">
        <v>728</v>
      </c>
      <c r="D196" s="112" t="str">
        <f t="shared" si="4"/>
        <v>(PM) Plataformas Metálicas - Instalação do chumbador 06</v>
      </c>
      <c r="E196" s="102" t="s">
        <v>496</v>
      </c>
      <c r="F196" s="103" t="s">
        <v>452</v>
      </c>
      <c r="G196" s="103" t="s">
        <v>461</v>
      </c>
      <c r="H196" s="100">
        <v>14</v>
      </c>
      <c r="I196" s="103" t="s">
        <v>1235</v>
      </c>
      <c r="J196" s="103"/>
      <c r="K196" s="103"/>
      <c r="L196" s="103"/>
      <c r="M196" s="103"/>
      <c r="N196" s="106"/>
      <c r="O196" s="104">
        <v>0</v>
      </c>
      <c r="P196" s="104">
        <v>100</v>
      </c>
      <c r="Q196" s="104" t="s">
        <v>502</v>
      </c>
      <c r="R196" s="105" t="e">
        <f t="shared" si="5"/>
        <v>#DIV/0!</v>
      </c>
      <c r="S196" s="124">
        <v>0</v>
      </c>
      <c r="T196" s="124">
        <v>100</v>
      </c>
      <c r="U196" s="124">
        <v>0</v>
      </c>
      <c r="V196" s="108"/>
      <c r="W196" s="137"/>
      <c r="X196" s="137"/>
      <c r="Y196" s="137">
        <v>2</v>
      </c>
      <c r="Z196" s="137"/>
      <c r="AA196" s="137"/>
      <c r="AB196" s="108"/>
      <c r="AC196" s="108"/>
      <c r="AD196" s="128"/>
      <c r="AE196" s="128"/>
      <c r="AF196" s="128"/>
      <c r="AG196" s="128"/>
      <c r="AH196" s="128"/>
      <c r="AI196" s="108"/>
      <c r="AJ196" s="113"/>
      <c r="AK196" s="113"/>
      <c r="AL196" s="113"/>
      <c r="AM196" s="113"/>
      <c r="AN196" s="113"/>
      <c r="AO196" s="113"/>
      <c r="AP196" s="113"/>
      <c r="AQ196" s="113"/>
      <c r="AR196" s="113"/>
      <c r="AS196" s="113"/>
      <c r="AT196" s="113"/>
      <c r="AU196" s="113"/>
      <c r="AV196" s="113"/>
      <c r="AW196" s="113"/>
    </row>
    <row r="197" spans="1:49" s="111" customFormat="1" ht="19.95" hidden="1" customHeight="1" x14ac:dyDescent="0.3">
      <c r="A197" s="113">
        <v>38</v>
      </c>
      <c r="B197" s="113">
        <v>4600011605</v>
      </c>
      <c r="C197" s="101" t="s">
        <v>729</v>
      </c>
      <c r="D197" s="112" t="str">
        <f t="shared" ref="D197:D260" si="6">IF(E197="","",CONCATENATE(TRIM(E197)," - ",TRIM(I197)))</f>
        <v>(PM) Plataformas Metálicas - Instalação do chumbador 07</v>
      </c>
      <c r="E197" s="102" t="s">
        <v>496</v>
      </c>
      <c r="F197" s="103" t="s">
        <v>452</v>
      </c>
      <c r="G197" s="103" t="s">
        <v>461</v>
      </c>
      <c r="H197" s="100">
        <v>14</v>
      </c>
      <c r="I197" s="103" t="s">
        <v>1236</v>
      </c>
      <c r="J197" s="103"/>
      <c r="K197" s="103"/>
      <c r="L197" s="103"/>
      <c r="M197" s="103"/>
      <c r="N197" s="106"/>
      <c r="O197" s="104">
        <v>0</v>
      </c>
      <c r="P197" s="104">
        <v>100</v>
      </c>
      <c r="Q197" s="104" t="s">
        <v>502</v>
      </c>
      <c r="R197" s="105" t="e">
        <f t="shared" ref="R197:R260" si="7">IF(O197="","",P197/O197)</f>
        <v>#DIV/0!</v>
      </c>
      <c r="S197" s="124">
        <v>0</v>
      </c>
      <c r="T197" s="124">
        <v>100</v>
      </c>
      <c r="U197" s="124">
        <v>0</v>
      </c>
      <c r="V197" s="108"/>
      <c r="W197" s="137"/>
      <c r="X197" s="137"/>
      <c r="Y197" s="137"/>
      <c r="Z197" s="137">
        <v>2</v>
      </c>
      <c r="AA197" s="137"/>
      <c r="AB197" s="108"/>
      <c r="AC197" s="108"/>
      <c r="AD197" s="128"/>
      <c r="AE197" s="128"/>
      <c r="AF197" s="128"/>
      <c r="AG197" s="128"/>
      <c r="AH197" s="128"/>
      <c r="AI197" s="108"/>
      <c r="AJ197" s="113"/>
      <c r="AK197" s="113"/>
      <c r="AL197" s="113"/>
      <c r="AM197" s="113"/>
      <c r="AN197" s="113"/>
      <c r="AO197" s="113"/>
      <c r="AP197" s="113"/>
      <c r="AQ197" s="113"/>
      <c r="AR197" s="113"/>
      <c r="AS197" s="113"/>
      <c r="AT197" s="113"/>
      <c r="AU197" s="113"/>
      <c r="AV197" s="113"/>
      <c r="AW197" s="113"/>
    </row>
    <row r="198" spans="1:49" s="111" customFormat="1" ht="19.95" hidden="1" customHeight="1" x14ac:dyDescent="0.3">
      <c r="A198" s="113">
        <v>38</v>
      </c>
      <c r="B198" s="113">
        <v>4600011605</v>
      </c>
      <c r="C198" s="101" t="s">
        <v>730</v>
      </c>
      <c r="D198" s="112" t="str">
        <f t="shared" si="6"/>
        <v>(PM) Plataformas Metálicas - Instalação do chumbador 08</v>
      </c>
      <c r="E198" s="102" t="s">
        <v>496</v>
      </c>
      <c r="F198" s="103" t="s">
        <v>452</v>
      </c>
      <c r="G198" s="103" t="s">
        <v>461</v>
      </c>
      <c r="H198" s="100">
        <v>14</v>
      </c>
      <c r="I198" s="103" t="s">
        <v>1237</v>
      </c>
      <c r="J198" s="103"/>
      <c r="K198" s="103"/>
      <c r="L198" s="103"/>
      <c r="M198" s="103"/>
      <c r="N198" s="106"/>
      <c r="O198" s="104">
        <v>0</v>
      </c>
      <c r="P198" s="104">
        <v>100</v>
      </c>
      <c r="Q198" s="104" t="s">
        <v>219</v>
      </c>
      <c r="R198" s="105" t="e">
        <f t="shared" si="7"/>
        <v>#DIV/0!</v>
      </c>
      <c r="S198" s="124">
        <v>0</v>
      </c>
      <c r="T198" s="124">
        <v>100</v>
      </c>
      <c r="U198" s="124">
        <v>0</v>
      </c>
      <c r="V198" s="108"/>
      <c r="W198" s="137"/>
      <c r="X198" s="137"/>
      <c r="Y198" s="137"/>
      <c r="Z198" s="137">
        <v>2</v>
      </c>
      <c r="AA198" s="137"/>
      <c r="AB198" s="108"/>
      <c r="AC198" s="108"/>
      <c r="AD198" s="128"/>
      <c r="AE198" s="128"/>
      <c r="AF198" s="128"/>
      <c r="AG198" s="128"/>
      <c r="AH198" s="128"/>
      <c r="AI198" s="108"/>
      <c r="AJ198" s="113"/>
      <c r="AK198" s="113"/>
      <c r="AL198" s="113"/>
      <c r="AM198" s="113"/>
      <c r="AN198" s="113"/>
      <c r="AO198" s="113"/>
      <c r="AP198" s="113"/>
      <c r="AQ198" s="113"/>
      <c r="AR198" s="113"/>
      <c r="AS198" s="113"/>
      <c r="AT198" s="113"/>
      <c r="AU198" s="113"/>
      <c r="AV198" s="113"/>
      <c r="AW198" s="113"/>
    </row>
    <row r="199" spans="1:49" s="111" customFormat="1" ht="19.95" hidden="1" customHeight="1" x14ac:dyDescent="0.3">
      <c r="A199" s="113">
        <v>40</v>
      </c>
      <c r="B199" s="113">
        <v>4600011605</v>
      </c>
      <c r="C199" s="101" t="s">
        <v>731</v>
      </c>
      <c r="D199" s="112" t="str">
        <f t="shared" si="6"/>
        <v>(PM) Plataformas Metálicas - Instalação do chumbador 09</v>
      </c>
      <c r="E199" s="102" t="s">
        <v>496</v>
      </c>
      <c r="F199" s="103" t="s">
        <v>452</v>
      </c>
      <c r="G199" s="103" t="s">
        <v>461</v>
      </c>
      <c r="H199" s="100">
        <v>14</v>
      </c>
      <c r="I199" s="103" t="s">
        <v>1238</v>
      </c>
      <c r="J199" s="103"/>
      <c r="K199" s="103"/>
      <c r="L199" s="103"/>
      <c r="M199" s="103"/>
      <c r="N199" s="106"/>
      <c r="O199" s="104">
        <v>0</v>
      </c>
      <c r="P199" s="104">
        <v>100</v>
      </c>
      <c r="Q199" s="104" t="s">
        <v>502</v>
      </c>
      <c r="R199" s="105" t="e">
        <f t="shared" si="7"/>
        <v>#DIV/0!</v>
      </c>
      <c r="S199" s="124">
        <v>0</v>
      </c>
      <c r="T199" s="124">
        <v>100</v>
      </c>
      <c r="U199" s="124">
        <v>0</v>
      </c>
      <c r="V199" s="108"/>
      <c r="W199" s="137"/>
      <c r="X199" s="137"/>
      <c r="Y199" s="137"/>
      <c r="Z199" s="137"/>
      <c r="AA199" s="137"/>
      <c r="AB199" s="108"/>
      <c r="AC199" s="108"/>
      <c r="AD199" s="128"/>
      <c r="AE199" s="128"/>
      <c r="AF199" s="128"/>
      <c r="AG199" s="128"/>
      <c r="AH199" s="128"/>
      <c r="AI199" s="108"/>
      <c r="AJ199" s="113"/>
      <c r="AK199" s="113"/>
      <c r="AL199" s="113"/>
      <c r="AM199" s="113"/>
      <c r="AN199" s="113"/>
      <c r="AO199" s="113"/>
      <c r="AP199" s="113"/>
      <c r="AQ199" s="113"/>
      <c r="AR199" s="113"/>
      <c r="AS199" s="113"/>
      <c r="AT199" s="113"/>
      <c r="AU199" s="113"/>
      <c r="AV199" s="113"/>
      <c r="AW199" s="113"/>
    </row>
    <row r="200" spans="1:49" s="111" customFormat="1" ht="19.95" hidden="1" customHeight="1" x14ac:dyDescent="0.3">
      <c r="A200" s="113">
        <v>40</v>
      </c>
      <c r="B200" s="113">
        <v>4600011605</v>
      </c>
      <c r="C200" s="101" t="s">
        <v>732</v>
      </c>
      <c r="D200" s="112" t="str">
        <f t="shared" si="6"/>
        <v>(PM) Plataformas Metálicas - Instalação do chumbador 10</v>
      </c>
      <c r="E200" s="102" t="s">
        <v>496</v>
      </c>
      <c r="F200" s="103" t="s">
        <v>452</v>
      </c>
      <c r="G200" s="103" t="s">
        <v>461</v>
      </c>
      <c r="H200" s="100">
        <v>14</v>
      </c>
      <c r="I200" s="103" t="s">
        <v>1239</v>
      </c>
      <c r="J200" s="103"/>
      <c r="K200" s="103"/>
      <c r="L200" s="103"/>
      <c r="M200" s="103"/>
      <c r="N200" s="106"/>
      <c r="O200" s="104">
        <v>0</v>
      </c>
      <c r="P200" s="104">
        <v>100</v>
      </c>
      <c r="Q200" s="104" t="s">
        <v>502</v>
      </c>
      <c r="R200" s="105" t="e">
        <f t="shared" si="7"/>
        <v>#DIV/0!</v>
      </c>
      <c r="S200" s="124">
        <v>0</v>
      </c>
      <c r="T200" s="124">
        <v>100</v>
      </c>
      <c r="U200" s="124">
        <v>0</v>
      </c>
      <c r="V200" s="108"/>
      <c r="W200" s="128"/>
      <c r="X200" s="128"/>
      <c r="Y200" s="128"/>
      <c r="Z200" s="128"/>
      <c r="AA200" s="128"/>
      <c r="AB200" s="108"/>
      <c r="AC200" s="108"/>
      <c r="AD200" s="128"/>
      <c r="AE200" s="128"/>
      <c r="AF200" s="128"/>
      <c r="AG200" s="128"/>
      <c r="AH200" s="128"/>
      <c r="AI200" s="108"/>
      <c r="AJ200" s="113"/>
      <c r="AK200" s="113"/>
      <c r="AL200" s="113"/>
      <c r="AM200" s="113"/>
      <c r="AN200" s="113"/>
      <c r="AO200" s="113"/>
      <c r="AP200" s="113"/>
      <c r="AQ200" s="113"/>
      <c r="AR200" s="113"/>
      <c r="AS200" s="113"/>
      <c r="AT200" s="113"/>
      <c r="AU200" s="113"/>
      <c r="AV200" s="113"/>
      <c r="AW200" s="113"/>
    </row>
    <row r="201" spans="1:49" s="111" customFormat="1" ht="19.95" hidden="1" customHeight="1" x14ac:dyDescent="0.3">
      <c r="A201" s="113">
        <v>40</v>
      </c>
      <c r="B201" s="113">
        <v>4600011605</v>
      </c>
      <c r="C201" s="101" t="s">
        <v>733</v>
      </c>
      <c r="D201" s="112" t="str">
        <f t="shared" si="6"/>
        <v>(PM) Plataformas Metálicas - Instalação do chumbador 11</v>
      </c>
      <c r="E201" s="102" t="s">
        <v>496</v>
      </c>
      <c r="F201" s="103" t="s">
        <v>452</v>
      </c>
      <c r="G201" s="103" t="s">
        <v>461</v>
      </c>
      <c r="H201" s="100">
        <v>14</v>
      </c>
      <c r="I201" s="103" t="s">
        <v>1240</v>
      </c>
      <c r="J201" s="103"/>
      <c r="K201" s="103"/>
      <c r="L201" s="103"/>
      <c r="M201" s="103"/>
      <c r="N201" s="106"/>
      <c r="O201" s="104">
        <v>0</v>
      </c>
      <c r="P201" s="104">
        <v>0</v>
      </c>
      <c r="Q201" s="104"/>
      <c r="R201" s="105" t="e">
        <f t="shared" si="7"/>
        <v>#DIV/0!</v>
      </c>
      <c r="S201" s="124">
        <v>0</v>
      </c>
      <c r="T201" s="124">
        <v>0</v>
      </c>
      <c r="U201" s="124">
        <v>0</v>
      </c>
      <c r="V201" s="108"/>
      <c r="W201" s="128"/>
      <c r="X201" s="128"/>
      <c r="Y201" s="128"/>
      <c r="Z201" s="128"/>
      <c r="AA201" s="128"/>
      <c r="AB201" s="108"/>
      <c r="AC201" s="108"/>
      <c r="AD201" s="128"/>
      <c r="AE201" s="128"/>
      <c r="AF201" s="128"/>
      <c r="AG201" s="128"/>
      <c r="AH201" s="128"/>
      <c r="AI201" s="108"/>
      <c r="AJ201" s="113"/>
      <c r="AK201" s="113"/>
      <c r="AL201" s="113"/>
      <c r="AM201" s="113"/>
      <c r="AN201" s="113"/>
      <c r="AO201" s="113"/>
      <c r="AP201" s="113"/>
      <c r="AQ201" s="113"/>
      <c r="AR201" s="113"/>
      <c r="AS201" s="113"/>
      <c r="AT201" s="113"/>
      <c r="AU201" s="113"/>
      <c r="AV201" s="113"/>
      <c r="AW201" s="113"/>
    </row>
    <row r="202" spans="1:49" s="111" customFormat="1" ht="19.95" hidden="1" customHeight="1" x14ac:dyDescent="0.3">
      <c r="A202" s="113">
        <v>40</v>
      </c>
      <c r="B202" s="113">
        <v>4600011605</v>
      </c>
      <c r="C202" s="101" t="s">
        <v>734</v>
      </c>
      <c r="D202" s="112" t="str">
        <f t="shared" si="6"/>
        <v>(PM) Plataformas Metálicas - Instalação do chumbador 12</v>
      </c>
      <c r="E202" s="102" t="s">
        <v>496</v>
      </c>
      <c r="F202" s="103" t="s">
        <v>452</v>
      </c>
      <c r="G202" s="103" t="s">
        <v>461</v>
      </c>
      <c r="H202" s="100">
        <v>14</v>
      </c>
      <c r="I202" s="103" t="s">
        <v>1241</v>
      </c>
      <c r="J202" s="103"/>
      <c r="K202" s="103"/>
      <c r="L202" s="103"/>
      <c r="M202" s="103"/>
      <c r="N202" s="106"/>
      <c r="O202" s="104">
        <v>1</v>
      </c>
      <c r="P202" s="104">
        <v>0</v>
      </c>
      <c r="Q202" s="104"/>
      <c r="R202" s="105">
        <f t="shared" si="7"/>
        <v>0</v>
      </c>
      <c r="S202" s="124">
        <v>0</v>
      </c>
      <c r="T202" s="124">
        <v>0.5</v>
      </c>
      <c r="U202" s="124">
        <v>0</v>
      </c>
      <c r="V202" s="108"/>
      <c r="W202" s="128"/>
      <c r="X202" s="128"/>
      <c r="Y202" s="128"/>
      <c r="Z202" s="128"/>
      <c r="AA202" s="128"/>
      <c r="AB202" s="108"/>
      <c r="AC202" s="108"/>
      <c r="AD202" s="128"/>
      <c r="AE202" s="128"/>
      <c r="AF202" s="128"/>
      <c r="AG202" s="128"/>
      <c r="AH202" s="128"/>
      <c r="AI202" s="108"/>
      <c r="AJ202" s="113"/>
      <c r="AK202" s="113"/>
      <c r="AL202" s="113"/>
      <c r="AM202" s="113"/>
      <c r="AN202" s="113"/>
      <c r="AO202" s="113"/>
      <c r="AP202" s="113"/>
      <c r="AQ202" s="113"/>
      <c r="AR202" s="113"/>
      <c r="AS202" s="113"/>
      <c r="AT202" s="113"/>
      <c r="AU202" s="113"/>
      <c r="AV202" s="113"/>
      <c r="AW202" s="113"/>
    </row>
    <row r="203" spans="1:49" s="111" customFormat="1" ht="19.95" hidden="1" customHeight="1" x14ac:dyDescent="0.3">
      <c r="A203" s="113">
        <v>40</v>
      </c>
      <c r="B203" s="113">
        <v>4600011605</v>
      </c>
      <c r="C203" s="101" t="s">
        <v>735</v>
      </c>
      <c r="D203" s="112" t="str">
        <f t="shared" si="6"/>
        <v>(PM) Plataformas Metálicas - Instalação do chumbador 13</v>
      </c>
      <c r="E203" s="102" t="s">
        <v>496</v>
      </c>
      <c r="F203" s="103" t="s">
        <v>452</v>
      </c>
      <c r="G203" s="103" t="s">
        <v>461</v>
      </c>
      <c r="H203" s="100">
        <v>14</v>
      </c>
      <c r="I203" s="103" t="s">
        <v>1242</v>
      </c>
      <c r="J203" s="103"/>
      <c r="K203" s="103" t="s">
        <v>497</v>
      </c>
      <c r="L203" s="103" t="s">
        <v>1058</v>
      </c>
      <c r="M203" s="103"/>
      <c r="N203" s="106"/>
      <c r="O203" s="104">
        <v>4284.71</v>
      </c>
      <c r="P203" s="134">
        <v>3967.1296000000002</v>
      </c>
      <c r="Q203" s="104" t="s">
        <v>499</v>
      </c>
      <c r="R203" s="105">
        <f t="shared" si="7"/>
        <v>0.92588053800607284</v>
      </c>
      <c r="S203" s="124">
        <v>385.63</v>
      </c>
      <c r="T203" s="124">
        <f>3967.1296-3470.61</f>
        <v>496.51960000000008</v>
      </c>
      <c r="U203" s="124">
        <f>O203-P203</f>
        <v>317.58039999999983</v>
      </c>
      <c r="V203" s="108"/>
      <c r="W203" s="128"/>
      <c r="X203" s="128"/>
      <c r="Y203" s="128"/>
      <c r="Z203" s="128"/>
      <c r="AA203" s="128"/>
      <c r="AB203" s="108"/>
      <c r="AC203" s="108"/>
      <c r="AD203" s="128"/>
      <c r="AE203" s="128"/>
      <c r="AF203" s="128"/>
      <c r="AG203" s="128"/>
      <c r="AH203" s="128"/>
      <c r="AI203" s="108"/>
      <c r="AJ203" s="113"/>
      <c r="AK203" s="113"/>
      <c r="AL203" s="113"/>
      <c r="AM203" s="113"/>
      <c r="AN203" s="113"/>
      <c r="AO203" s="113"/>
      <c r="AP203" s="113"/>
      <c r="AQ203" s="113"/>
      <c r="AR203" s="113"/>
      <c r="AS203" s="113"/>
      <c r="AT203" s="113"/>
      <c r="AU203" s="113"/>
      <c r="AV203" s="113"/>
      <c r="AW203" s="113"/>
    </row>
    <row r="204" spans="1:49" s="111" customFormat="1" ht="19.95" hidden="1" customHeight="1" x14ac:dyDescent="0.3">
      <c r="A204" s="113">
        <v>40</v>
      </c>
      <c r="B204" s="113">
        <v>4600011605</v>
      </c>
      <c r="C204" s="101" t="s">
        <v>736</v>
      </c>
      <c r="D204" s="112" t="str">
        <f t="shared" si="6"/>
        <v>(PM) Plataformas Metálicas - Instalação do chumbador 14</v>
      </c>
      <c r="E204" s="102" t="s">
        <v>496</v>
      </c>
      <c r="F204" s="103" t="s">
        <v>452</v>
      </c>
      <c r="G204" s="103" t="s">
        <v>461</v>
      </c>
      <c r="H204" s="100">
        <v>14</v>
      </c>
      <c r="I204" s="103" t="s">
        <v>1243</v>
      </c>
      <c r="J204" s="103"/>
      <c r="K204" s="103"/>
      <c r="L204" s="103"/>
      <c r="M204" s="103"/>
      <c r="N204" s="106"/>
      <c r="O204" s="104">
        <v>0</v>
      </c>
      <c r="P204" s="104">
        <v>0</v>
      </c>
      <c r="Q204" s="104"/>
      <c r="R204" s="105" t="e">
        <f t="shared" si="7"/>
        <v>#DIV/0!</v>
      </c>
      <c r="S204" s="124">
        <v>0</v>
      </c>
      <c r="T204" s="124">
        <v>0</v>
      </c>
      <c r="U204" s="124">
        <v>0</v>
      </c>
      <c r="V204" s="108"/>
      <c r="W204" s="128"/>
      <c r="X204" s="128"/>
      <c r="Y204" s="128"/>
      <c r="Z204" s="128"/>
      <c r="AA204" s="128"/>
      <c r="AB204" s="108"/>
      <c r="AC204" s="108"/>
      <c r="AD204" s="128"/>
      <c r="AE204" s="128"/>
      <c r="AF204" s="128"/>
      <c r="AG204" s="128"/>
      <c r="AH204" s="128"/>
      <c r="AI204" s="108"/>
      <c r="AJ204" s="113"/>
      <c r="AK204" s="113"/>
      <c r="AL204" s="113"/>
      <c r="AM204" s="113"/>
      <c r="AN204" s="113"/>
      <c r="AO204" s="113"/>
      <c r="AP204" s="113"/>
      <c r="AQ204" s="113"/>
      <c r="AR204" s="113"/>
      <c r="AS204" s="113"/>
      <c r="AT204" s="113"/>
      <c r="AU204" s="113"/>
      <c r="AV204" s="113"/>
      <c r="AW204" s="113"/>
    </row>
    <row r="205" spans="1:49" s="111" customFormat="1" ht="19.95" hidden="1" customHeight="1" x14ac:dyDescent="0.3">
      <c r="A205" s="113">
        <v>40</v>
      </c>
      <c r="B205" s="113">
        <v>4600011605</v>
      </c>
      <c r="C205" s="101" t="s">
        <v>737</v>
      </c>
      <c r="D205" s="112" t="str">
        <f t="shared" si="6"/>
        <v>(PM) Plataformas Metálicas - Instalação do chumbador 15</v>
      </c>
      <c r="E205" s="102" t="s">
        <v>496</v>
      </c>
      <c r="F205" s="103" t="s">
        <v>452</v>
      </c>
      <c r="G205" s="103" t="s">
        <v>461</v>
      </c>
      <c r="H205" s="100">
        <v>14</v>
      </c>
      <c r="I205" s="103" t="s">
        <v>1244</v>
      </c>
      <c r="J205" s="103"/>
      <c r="K205" s="103"/>
      <c r="L205" s="103"/>
      <c r="M205" s="103"/>
      <c r="N205" s="106"/>
      <c r="O205" s="104">
        <v>0</v>
      </c>
      <c r="P205" s="104">
        <v>0</v>
      </c>
      <c r="Q205" s="104"/>
      <c r="R205" s="105" t="e">
        <f t="shared" si="7"/>
        <v>#DIV/0!</v>
      </c>
      <c r="S205" s="124">
        <v>0</v>
      </c>
      <c r="T205" s="124">
        <v>0</v>
      </c>
      <c r="U205" s="124">
        <v>0</v>
      </c>
      <c r="V205" s="108"/>
      <c r="W205" s="128"/>
      <c r="X205" s="128"/>
      <c r="Y205" s="128"/>
      <c r="Z205" s="128"/>
      <c r="AA205" s="128"/>
      <c r="AB205" s="108"/>
      <c r="AC205" s="108"/>
      <c r="AD205" s="128"/>
      <c r="AE205" s="128"/>
      <c r="AF205" s="128"/>
      <c r="AG205" s="128"/>
      <c r="AH205" s="128"/>
      <c r="AI205" s="108"/>
      <c r="AJ205" s="113"/>
      <c r="AK205" s="113"/>
      <c r="AL205" s="113"/>
      <c r="AM205" s="113"/>
      <c r="AN205" s="113"/>
      <c r="AO205" s="113"/>
      <c r="AP205" s="113"/>
      <c r="AQ205" s="113"/>
      <c r="AR205" s="113"/>
      <c r="AS205" s="113"/>
      <c r="AT205" s="113"/>
      <c r="AU205" s="113"/>
      <c r="AV205" s="113"/>
      <c r="AW205" s="113"/>
    </row>
    <row r="206" spans="1:49" s="111" customFormat="1" ht="19.95" hidden="1" customHeight="1" x14ac:dyDescent="0.3">
      <c r="A206" s="113">
        <v>40</v>
      </c>
      <c r="B206" s="113">
        <v>4600011605</v>
      </c>
      <c r="C206" s="101" t="s">
        <v>738</v>
      </c>
      <c r="D206" s="112" t="str">
        <f t="shared" si="6"/>
        <v>(PM) Plataformas Metálicas - Instalação do chumbador 16</v>
      </c>
      <c r="E206" s="102" t="s">
        <v>496</v>
      </c>
      <c r="F206" s="103" t="s">
        <v>452</v>
      </c>
      <c r="G206" s="103" t="s">
        <v>461</v>
      </c>
      <c r="H206" s="100">
        <v>14</v>
      </c>
      <c r="I206" s="103" t="s">
        <v>1245</v>
      </c>
      <c r="J206" s="103"/>
      <c r="K206" s="103" t="s">
        <v>497</v>
      </c>
      <c r="L206" s="103" t="s">
        <v>1058</v>
      </c>
      <c r="M206" s="103"/>
      <c r="N206" s="106"/>
      <c r="O206" s="104">
        <v>1786.404</v>
      </c>
      <c r="P206" s="104">
        <v>0</v>
      </c>
      <c r="Q206" s="104" t="s">
        <v>499</v>
      </c>
      <c r="R206" s="105">
        <f t="shared" si="7"/>
        <v>0</v>
      </c>
      <c r="S206" s="124">
        <v>0</v>
      </c>
      <c r="T206" s="104">
        <v>1786.404</v>
      </c>
      <c r="U206" s="124">
        <v>0</v>
      </c>
      <c r="V206" s="108"/>
      <c r="W206" s="128"/>
      <c r="X206" s="128"/>
      <c r="Y206" s="128"/>
      <c r="Z206" s="128"/>
      <c r="AA206" s="128"/>
      <c r="AB206" s="108"/>
      <c r="AC206" s="108"/>
      <c r="AD206" s="128"/>
      <c r="AE206" s="128"/>
      <c r="AF206" s="128"/>
      <c r="AG206" s="128"/>
      <c r="AH206" s="128"/>
      <c r="AI206" s="108"/>
      <c r="AJ206" s="113"/>
      <c r="AK206" s="113"/>
      <c r="AL206" s="113"/>
      <c r="AM206" s="113"/>
      <c r="AN206" s="113"/>
      <c r="AO206" s="113"/>
      <c r="AP206" s="113"/>
      <c r="AQ206" s="113"/>
      <c r="AR206" s="113"/>
      <c r="AS206" s="113"/>
      <c r="AT206" s="113"/>
      <c r="AU206" s="113"/>
      <c r="AV206" s="113"/>
      <c r="AW206" s="113"/>
    </row>
    <row r="207" spans="1:49" s="111" customFormat="1" ht="19.95" hidden="1" customHeight="1" x14ac:dyDescent="0.3">
      <c r="A207" s="113">
        <v>40</v>
      </c>
      <c r="B207" s="113">
        <v>4600011605</v>
      </c>
      <c r="C207" s="101" t="s">
        <v>739</v>
      </c>
      <c r="D207" s="112" t="str">
        <f t="shared" si="6"/>
        <v>(PM) Plataformas Metálicas - Instalação do chumbador 17</v>
      </c>
      <c r="E207" s="102" t="s">
        <v>496</v>
      </c>
      <c r="F207" s="103" t="s">
        <v>452</v>
      </c>
      <c r="G207" s="103" t="s">
        <v>461</v>
      </c>
      <c r="H207" s="100">
        <v>14</v>
      </c>
      <c r="I207" s="103" t="s">
        <v>1246</v>
      </c>
      <c r="J207" s="103"/>
      <c r="K207" s="103"/>
      <c r="L207" s="103"/>
      <c r="M207" s="103"/>
      <c r="N207" s="106"/>
      <c r="O207" s="104">
        <v>0</v>
      </c>
      <c r="P207" s="104">
        <v>0</v>
      </c>
      <c r="Q207" s="104"/>
      <c r="R207" s="105" t="e">
        <f t="shared" si="7"/>
        <v>#DIV/0!</v>
      </c>
      <c r="S207" s="124">
        <v>0</v>
      </c>
      <c r="T207" s="124">
        <v>0</v>
      </c>
      <c r="U207" s="124">
        <v>0</v>
      </c>
      <c r="V207" s="108"/>
      <c r="W207" s="128"/>
      <c r="X207" s="128"/>
      <c r="Y207" s="128"/>
      <c r="Z207" s="128"/>
      <c r="AA207" s="128"/>
      <c r="AB207" s="108"/>
      <c r="AC207" s="108"/>
      <c r="AD207" s="128"/>
      <c r="AE207" s="128"/>
      <c r="AF207" s="128"/>
      <c r="AG207" s="128"/>
      <c r="AH207" s="128"/>
      <c r="AI207" s="108"/>
      <c r="AJ207" s="113"/>
      <c r="AK207" s="113"/>
      <c r="AL207" s="113"/>
      <c r="AM207" s="113"/>
      <c r="AN207" s="113"/>
      <c r="AO207" s="113"/>
      <c r="AP207" s="113"/>
      <c r="AQ207" s="113"/>
      <c r="AR207" s="113"/>
      <c r="AS207" s="113"/>
      <c r="AT207" s="113"/>
      <c r="AU207" s="113"/>
      <c r="AV207" s="113"/>
      <c r="AW207" s="113"/>
    </row>
    <row r="208" spans="1:49" s="111" customFormat="1" ht="19.95" hidden="1" customHeight="1" x14ac:dyDescent="0.3">
      <c r="A208" s="113">
        <v>40</v>
      </c>
      <c r="B208" s="113">
        <v>4600011605</v>
      </c>
      <c r="C208" s="101" t="s">
        <v>740</v>
      </c>
      <c r="D208" s="112" t="str">
        <f t="shared" si="6"/>
        <v>(PM) Plataformas Metálicas - Instalação do chumbador 18</v>
      </c>
      <c r="E208" s="102" t="s">
        <v>496</v>
      </c>
      <c r="F208" s="103" t="s">
        <v>452</v>
      </c>
      <c r="G208" s="103" t="s">
        <v>461</v>
      </c>
      <c r="H208" s="100">
        <v>14</v>
      </c>
      <c r="I208" s="103" t="s">
        <v>1247</v>
      </c>
      <c r="J208" s="103"/>
      <c r="K208" s="103"/>
      <c r="L208" s="103"/>
      <c r="M208" s="103"/>
      <c r="N208" s="106"/>
      <c r="O208" s="104">
        <v>0</v>
      </c>
      <c r="P208" s="104">
        <v>0</v>
      </c>
      <c r="Q208" s="104"/>
      <c r="R208" s="105" t="e">
        <f t="shared" si="7"/>
        <v>#DIV/0!</v>
      </c>
      <c r="S208" s="124">
        <v>0</v>
      </c>
      <c r="T208" s="124">
        <v>0</v>
      </c>
      <c r="U208" s="124">
        <v>0</v>
      </c>
      <c r="V208" s="108"/>
      <c r="W208" s="128"/>
      <c r="X208" s="128"/>
      <c r="Y208" s="128"/>
      <c r="Z208" s="128"/>
      <c r="AA208" s="128"/>
      <c r="AB208" s="108"/>
      <c r="AC208" s="108"/>
      <c r="AD208" s="128"/>
      <c r="AE208" s="128"/>
      <c r="AF208" s="128"/>
      <c r="AG208" s="128"/>
      <c r="AH208" s="128"/>
      <c r="AI208" s="108"/>
      <c r="AJ208" s="113"/>
      <c r="AK208" s="113"/>
      <c r="AL208" s="113"/>
      <c r="AM208" s="113"/>
      <c r="AN208" s="113"/>
      <c r="AO208" s="113"/>
      <c r="AP208" s="113"/>
      <c r="AQ208" s="113"/>
      <c r="AR208" s="113"/>
      <c r="AS208" s="113"/>
      <c r="AT208" s="113"/>
      <c r="AU208" s="113"/>
      <c r="AV208" s="113"/>
      <c r="AW208" s="113"/>
    </row>
    <row r="209" spans="1:49" s="111" customFormat="1" ht="19.95" hidden="1" customHeight="1" x14ac:dyDescent="0.3">
      <c r="A209" s="113">
        <v>40</v>
      </c>
      <c r="B209" s="113">
        <v>4600011605</v>
      </c>
      <c r="C209" s="101" t="s">
        <v>741</v>
      </c>
      <c r="D209" s="112" t="str">
        <f t="shared" si="6"/>
        <v>(PM) Plataformas Metálicas - Instalação do chumbador 19</v>
      </c>
      <c r="E209" s="102" t="s">
        <v>496</v>
      </c>
      <c r="F209" s="103" t="s">
        <v>452</v>
      </c>
      <c r="G209" s="103" t="s">
        <v>461</v>
      </c>
      <c r="H209" s="100">
        <v>14</v>
      </c>
      <c r="I209" s="103" t="s">
        <v>1248</v>
      </c>
      <c r="J209" s="103"/>
      <c r="K209" s="103" t="s">
        <v>497</v>
      </c>
      <c r="L209" s="103" t="s">
        <v>1058</v>
      </c>
      <c r="M209" s="103"/>
      <c r="N209" s="106"/>
      <c r="O209" s="104">
        <v>2</v>
      </c>
      <c r="P209" s="104">
        <v>2</v>
      </c>
      <c r="Q209" s="104" t="s">
        <v>219</v>
      </c>
      <c r="R209" s="105">
        <f t="shared" si="7"/>
        <v>1</v>
      </c>
      <c r="S209" s="124">
        <v>2</v>
      </c>
      <c r="T209" s="124">
        <v>2</v>
      </c>
      <c r="U209" s="124">
        <v>0</v>
      </c>
      <c r="V209" s="108"/>
      <c r="W209" s="128"/>
      <c r="X209" s="128"/>
      <c r="Y209" s="128"/>
      <c r="Z209" s="128"/>
      <c r="AA209" s="128"/>
      <c r="AB209" s="108"/>
      <c r="AC209" s="108"/>
      <c r="AD209" s="128"/>
      <c r="AE209" s="128"/>
      <c r="AF209" s="128"/>
      <c r="AG209" s="128"/>
      <c r="AH209" s="128"/>
      <c r="AI209" s="108"/>
      <c r="AJ209" s="113"/>
      <c r="AK209" s="113"/>
      <c r="AL209" s="113"/>
      <c r="AM209" s="113"/>
      <c r="AN209" s="113"/>
      <c r="AO209" s="113"/>
      <c r="AP209" s="113"/>
      <c r="AQ209" s="113"/>
      <c r="AR209" s="113"/>
      <c r="AS209" s="113"/>
      <c r="AT209" s="113"/>
      <c r="AU209" s="113"/>
      <c r="AV209" s="113"/>
      <c r="AW209" s="113"/>
    </row>
    <row r="210" spans="1:49" s="111" customFormat="1" ht="19.95" hidden="1" customHeight="1" x14ac:dyDescent="0.3">
      <c r="A210" s="113">
        <v>40</v>
      </c>
      <c r="B210" s="113">
        <v>4600011605</v>
      </c>
      <c r="C210" s="101" t="s">
        <v>742</v>
      </c>
      <c r="D210" s="112" t="str">
        <f t="shared" si="6"/>
        <v>(PM) Plataformas Metálicas - Instalação do chumbador 20</v>
      </c>
      <c r="E210" s="102" t="s">
        <v>496</v>
      </c>
      <c r="F210" s="103" t="s">
        <v>452</v>
      </c>
      <c r="G210" s="103" t="s">
        <v>461</v>
      </c>
      <c r="H210" s="100">
        <v>14</v>
      </c>
      <c r="I210" s="103" t="s">
        <v>1249</v>
      </c>
      <c r="J210" s="103"/>
      <c r="K210" s="103"/>
      <c r="L210" s="103"/>
      <c r="M210" s="103"/>
      <c r="N210" s="106"/>
      <c r="O210" s="104">
        <v>0</v>
      </c>
      <c r="P210" s="104">
        <v>0</v>
      </c>
      <c r="Q210" s="104"/>
      <c r="R210" s="105" t="e">
        <f t="shared" si="7"/>
        <v>#DIV/0!</v>
      </c>
      <c r="S210" s="124">
        <v>0</v>
      </c>
      <c r="T210" s="124">
        <v>0</v>
      </c>
      <c r="U210" s="124">
        <v>0</v>
      </c>
      <c r="V210" s="108"/>
      <c r="W210" s="128"/>
      <c r="X210" s="128"/>
      <c r="Y210" s="128"/>
      <c r="Z210" s="128"/>
      <c r="AA210" s="128"/>
      <c r="AB210" s="108"/>
      <c r="AC210" s="108"/>
      <c r="AD210" s="128"/>
      <c r="AE210" s="128"/>
      <c r="AF210" s="128"/>
      <c r="AG210" s="128"/>
      <c r="AH210" s="128"/>
      <c r="AI210" s="108"/>
      <c r="AJ210" s="113"/>
      <c r="AK210" s="113"/>
      <c r="AL210" s="113"/>
      <c r="AM210" s="113"/>
      <c r="AN210" s="113"/>
      <c r="AO210" s="113"/>
      <c r="AP210" s="113"/>
      <c r="AQ210" s="113"/>
      <c r="AR210" s="113"/>
      <c r="AS210" s="113"/>
      <c r="AT210" s="113"/>
      <c r="AU210" s="113"/>
      <c r="AV210" s="113"/>
      <c r="AW210" s="113"/>
    </row>
    <row r="211" spans="1:49" s="111" customFormat="1" ht="19.95" hidden="1" customHeight="1" x14ac:dyDescent="0.3">
      <c r="A211" s="113">
        <v>40</v>
      </c>
      <c r="B211" s="113">
        <v>4600011605</v>
      </c>
      <c r="C211" s="101" t="s">
        <v>743</v>
      </c>
      <c r="D211" s="112" t="str">
        <f t="shared" si="6"/>
        <v>(PM) Plataformas Metálicas - Instalação do chumbador 21</v>
      </c>
      <c r="E211" s="102" t="s">
        <v>496</v>
      </c>
      <c r="F211" s="103" t="s">
        <v>452</v>
      </c>
      <c r="G211" s="103" t="s">
        <v>461</v>
      </c>
      <c r="H211" s="100">
        <v>14</v>
      </c>
      <c r="I211" s="103" t="s">
        <v>1250</v>
      </c>
      <c r="J211" s="103"/>
      <c r="K211" s="103"/>
      <c r="L211" s="103"/>
      <c r="M211" s="103"/>
      <c r="N211" s="106"/>
      <c r="O211" s="104">
        <v>0</v>
      </c>
      <c r="P211" s="104">
        <v>0</v>
      </c>
      <c r="Q211" s="104"/>
      <c r="R211" s="105" t="e">
        <f t="shared" si="7"/>
        <v>#DIV/0!</v>
      </c>
      <c r="S211" s="124">
        <v>0</v>
      </c>
      <c r="T211" s="124">
        <v>0</v>
      </c>
      <c r="U211" s="124">
        <v>0</v>
      </c>
      <c r="V211" s="108"/>
      <c r="W211" s="128"/>
      <c r="X211" s="128"/>
      <c r="Y211" s="128"/>
      <c r="Z211" s="128"/>
      <c r="AA211" s="128"/>
      <c r="AB211" s="108"/>
      <c r="AC211" s="108"/>
      <c r="AD211" s="128"/>
      <c r="AE211" s="128"/>
      <c r="AF211" s="128"/>
      <c r="AG211" s="128"/>
      <c r="AH211" s="128"/>
      <c r="AI211" s="108"/>
      <c r="AJ211" s="113"/>
      <c r="AK211" s="113"/>
      <c r="AL211" s="113"/>
      <c r="AM211" s="113"/>
      <c r="AN211" s="113"/>
      <c r="AO211" s="113"/>
      <c r="AP211" s="113"/>
      <c r="AQ211" s="113"/>
      <c r="AR211" s="113"/>
      <c r="AS211" s="113"/>
      <c r="AT211" s="113"/>
      <c r="AU211" s="113"/>
      <c r="AV211" s="113"/>
      <c r="AW211" s="113"/>
    </row>
    <row r="212" spans="1:49" s="111" customFormat="1" ht="19.95" hidden="1" customHeight="1" x14ac:dyDescent="0.3">
      <c r="A212" s="113">
        <v>40</v>
      </c>
      <c r="B212" s="113">
        <v>4600011605</v>
      </c>
      <c r="C212" s="101" t="s">
        <v>744</v>
      </c>
      <c r="D212" s="112" t="str">
        <f t="shared" si="6"/>
        <v>(PM) Plataformas Metálicas - Instalação do chumbador 22</v>
      </c>
      <c r="E212" s="102" t="s">
        <v>496</v>
      </c>
      <c r="F212" s="103" t="s">
        <v>452</v>
      </c>
      <c r="G212" s="103" t="s">
        <v>461</v>
      </c>
      <c r="H212" s="100">
        <v>14</v>
      </c>
      <c r="I212" s="103" t="s">
        <v>1251</v>
      </c>
      <c r="J212" s="103"/>
      <c r="K212" s="103"/>
      <c r="L212" s="103"/>
      <c r="M212" s="103"/>
      <c r="N212" s="106"/>
      <c r="O212" s="104">
        <v>0</v>
      </c>
      <c r="P212" s="104">
        <v>0</v>
      </c>
      <c r="Q212" s="104"/>
      <c r="R212" s="105" t="e">
        <f t="shared" si="7"/>
        <v>#DIV/0!</v>
      </c>
      <c r="S212" s="124">
        <v>0</v>
      </c>
      <c r="T212" s="124">
        <v>0</v>
      </c>
      <c r="U212" s="124">
        <v>0</v>
      </c>
      <c r="V212" s="108"/>
      <c r="W212" s="128"/>
      <c r="X212" s="128"/>
      <c r="Y212" s="128"/>
      <c r="Z212" s="128"/>
      <c r="AA212" s="128"/>
      <c r="AB212" s="108"/>
      <c r="AC212" s="108"/>
      <c r="AD212" s="128"/>
      <c r="AE212" s="128"/>
      <c r="AF212" s="128"/>
      <c r="AG212" s="128"/>
      <c r="AH212" s="128"/>
      <c r="AI212" s="108"/>
      <c r="AJ212" s="113"/>
      <c r="AK212" s="113"/>
      <c r="AL212" s="113"/>
      <c r="AM212" s="113"/>
      <c r="AN212" s="113"/>
      <c r="AO212" s="113"/>
      <c r="AP212" s="113"/>
      <c r="AQ212" s="113"/>
      <c r="AR212" s="113"/>
      <c r="AS212" s="113"/>
      <c r="AT212" s="113"/>
      <c r="AU212" s="113"/>
      <c r="AV212" s="113"/>
      <c r="AW212" s="113"/>
    </row>
    <row r="213" spans="1:49" s="111" customFormat="1" ht="19.95" hidden="1" customHeight="1" x14ac:dyDescent="0.3">
      <c r="A213" s="113">
        <v>40</v>
      </c>
      <c r="B213" s="113">
        <v>4600011605</v>
      </c>
      <c r="C213" s="101" t="s">
        <v>745</v>
      </c>
      <c r="D213" s="112" t="str">
        <f t="shared" si="6"/>
        <v>(PM) Plataformas Metálicas - Instalação do chumbador 23</v>
      </c>
      <c r="E213" s="102" t="s">
        <v>496</v>
      </c>
      <c r="F213" s="103" t="s">
        <v>452</v>
      </c>
      <c r="G213" s="103" t="s">
        <v>461</v>
      </c>
      <c r="H213" s="100">
        <v>14</v>
      </c>
      <c r="I213" s="103" t="s">
        <v>1252</v>
      </c>
      <c r="J213" s="103"/>
      <c r="K213" s="103"/>
      <c r="L213" s="103"/>
      <c r="M213" s="103"/>
      <c r="N213" s="106"/>
      <c r="O213" s="104">
        <v>0</v>
      </c>
      <c r="P213" s="104">
        <v>0</v>
      </c>
      <c r="Q213" s="104"/>
      <c r="R213" s="105" t="e">
        <f t="shared" si="7"/>
        <v>#DIV/0!</v>
      </c>
      <c r="S213" s="124">
        <v>0</v>
      </c>
      <c r="T213" s="124">
        <v>0</v>
      </c>
      <c r="U213" s="124">
        <v>0</v>
      </c>
      <c r="V213" s="108"/>
      <c r="W213" s="128"/>
      <c r="X213" s="128"/>
      <c r="Y213" s="128"/>
      <c r="Z213" s="128"/>
      <c r="AA213" s="128"/>
      <c r="AB213" s="108"/>
      <c r="AC213" s="108"/>
      <c r="AD213" s="128"/>
      <c r="AE213" s="128"/>
      <c r="AF213" s="128"/>
      <c r="AG213" s="128"/>
      <c r="AH213" s="128"/>
      <c r="AI213" s="108"/>
      <c r="AJ213" s="113"/>
      <c r="AK213" s="113"/>
      <c r="AL213" s="113"/>
      <c r="AM213" s="113"/>
      <c r="AN213" s="113"/>
      <c r="AO213" s="113"/>
      <c r="AP213" s="113"/>
      <c r="AQ213" s="113"/>
      <c r="AR213" s="113"/>
      <c r="AS213" s="113"/>
      <c r="AT213" s="113"/>
      <c r="AU213" s="113"/>
      <c r="AV213" s="113"/>
      <c r="AW213" s="113"/>
    </row>
    <row r="214" spans="1:49" s="111" customFormat="1" ht="19.95" hidden="1" customHeight="1" x14ac:dyDescent="0.3">
      <c r="A214" s="113">
        <v>40</v>
      </c>
      <c r="B214" s="113">
        <v>4600011605</v>
      </c>
      <c r="C214" s="101" t="s">
        <v>746</v>
      </c>
      <c r="D214" s="112" t="str">
        <f t="shared" si="6"/>
        <v>(PM) Plataformas Metálicas - Instalação do chumbador 24</v>
      </c>
      <c r="E214" s="102" t="s">
        <v>496</v>
      </c>
      <c r="F214" s="103" t="s">
        <v>452</v>
      </c>
      <c r="G214" s="103" t="s">
        <v>461</v>
      </c>
      <c r="H214" s="100">
        <v>14</v>
      </c>
      <c r="I214" s="103" t="s">
        <v>1253</v>
      </c>
      <c r="J214" s="103"/>
      <c r="K214" s="103"/>
      <c r="L214" s="103"/>
      <c r="M214" s="103"/>
      <c r="N214" s="106"/>
      <c r="O214" s="104">
        <v>0</v>
      </c>
      <c r="P214" s="104">
        <v>0</v>
      </c>
      <c r="Q214" s="104"/>
      <c r="R214" s="105" t="e">
        <f t="shared" si="7"/>
        <v>#DIV/0!</v>
      </c>
      <c r="S214" s="124">
        <v>0</v>
      </c>
      <c r="T214" s="124">
        <v>0</v>
      </c>
      <c r="U214" s="124">
        <v>0</v>
      </c>
      <c r="V214" s="108"/>
      <c r="W214" s="128"/>
      <c r="X214" s="128"/>
      <c r="Y214" s="128"/>
      <c r="Z214" s="128"/>
      <c r="AA214" s="128"/>
      <c r="AB214" s="108"/>
      <c r="AC214" s="108"/>
      <c r="AD214" s="128"/>
      <c r="AE214" s="128"/>
      <c r="AF214" s="128"/>
      <c r="AG214" s="128"/>
      <c r="AH214" s="128"/>
      <c r="AI214" s="108"/>
      <c r="AJ214" s="113"/>
      <c r="AK214" s="113"/>
      <c r="AL214" s="113"/>
      <c r="AM214" s="113"/>
      <c r="AN214" s="113"/>
      <c r="AO214" s="113"/>
      <c r="AP214" s="113"/>
      <c r="AQ214" s="113"/>
      <c r="AR214" s="113"/>
      <c r="AS214" s="113"/>
      <c r="AT214" s="113"/>
      <c r="AU214" s="113"/>
      <c r="AV214" s="113"/>
      <c r="AW214" s="113"/>
    </row>
    <row r="215" spans="1:49" s="111" customFormat="1" ht="19.95" hidden="1" customHeight="1" x14ac:dyDescent="0.3">
      <c r="A215" s="113">
        <v>40</v>
      </c>
      <c r="B215" s="113">
        <v>4600011605</v>
      </c>
      <c r="C215" s="101" t="s">
        <v>747</v>
      </c>
      <c r="D215" s="112" t="str">
        <f t="shared" si="6"/>
        <v>(PM) Plataformas Metálicas - Instalação do chumbador 25</v>
      </c>
      <c r="E215" s="102" t="s">
        <v>496</v>
      </c>
      <c r="F215" s="103" t="s">
        <v>452</v>
      </c>
      <c r="G215" s="103" t="s">
        <v>461</v>
      </c>
      <c r="H215" s="100">
        <v>14</v>
      </c>
      <c r="I215" s="103" t="s">
        <v>1254</v>
      </c>
      <c r="J215" s="103"/>
      <c r="K215" s="103"/>
      <c r="L215" s="103"/>
      <c r="M215" s="103"/>
      <c r="N215" s="106"/>
      <c r="O215" s="104">
        <v>0</v>
      </c>
      <c r="P215" s="104">
        <v>0</v>
      </c>
      <c r="Q215" s="104"/>
      <c r="R215" s="105" t="e">
        <f t="shared" si="7"/>
        <v>#DIV/0!</v>
      </c>
      <c r="S215" s="124">
        <v>0</v>
      </c>
      <c r="T215" s="124">
        <v>0</v>
      </c>
      <c r="U215" s="124">
        <v>0</v>
      </c>
      <c r="V215" s="108"/>
      <c r="W215" s="128"/>
      <c r="X215" s="128"/>
      <c r="Y215" s="128"/>
      <c r="Z215" s="128"/>
      <c r="AA215" s="128"/>
      <c r="AB215" s="108"/>
      <c r="AC215" s="108"/>
      <c r="AD215" s="128"/>
      <c r="AE215" s="128"/>
      <c r="AF215" s="128"/>
      <c r="AG215" s="128"/>
      <c r="AH215" s="128"/>
      <c r="AI215" s="108"/>
      <c r="AJ215" s="113"/>
      <c r="AK215" s="113"/>
      <c r="AL215" s="113"/>
      <c r="AM215" s="113"/>
      <c r="AN215" s="113"/>
      <c r="AO215" s="113"/>
      <c r="AP215" s="113"/>
      <c r="AQ215" s="113"/>
      <c r="AR215" s="113"/>
      <c r="AS215" s="113"/>
      <c r="AT215" s="113"/>
      <c r="AU215" s="113"/>
      <c r="AV215" s="113"/>
      <c r="AW215" s="113"/>
    </row>
    <row r="216" spans="1:49" s="111" customFormat="1" ht="19.95" hidden="1" customHeight="1" x14ac:dyDescent="0.3">
      <c r="A216" s="113">
        <v>40</v>
      </c>
      <c r="B216" s="113">
        <v>4600011605</v>
      </c>
      <c r="C216" s="101" t="s">
        <v>748</v>
      </c>
      <c r="D216" s="112" t="str">
        <f t="shared" si="6"/>
        <v>(PM) Plataformas Metálicas - Instalação do chumbador 26</v>
      </c>
      <c r="E216" s="102" t="s">
        <v>496</v>
      </c>
      <c r="F216" s="103" t="s">
        <v>452</v>
      </c>
      <c r="G216" s="103" t="s">
        <v>461</v>
      </c>
      <c r="H216" s="100">
        <v>14</v>
      </c>
      <c r="I216" s="103" t="s">
        <v>1255</v>
      </c>
      <c r="J216" s="103"/>
      <c r="K216" s="103"/>
      <c r="L216" s="103"/>
      <c r="M216" s="103"/>
      <c r="N216" s="106"/>
      <c r="O216" s="104">
        <v>0</v>
      </c>
      <c r="P216" s="104">
        <v>0</v>
      </c>
      <c r="Q216" s="104"/>
      <c r="R216" s="105" t="e">
        <f t="shared" si="7"/>
        <v>#DIV/0!</v>
      </c>
      <c r="S216" s="124">
        <v>0</v>
      </c>
      <c r="T216" s="124">
        <v>0</v>
      </c>
      <c r="U216" s="124">
        <v>0</v>
      </c>
      <c r="V216" s="108"/>
      <c r="W216" s="128"/>
      <c r="X216" s="128"/>
      <c r="Y216" s="128"/>
      <c r="Z216" s="128"/>
      <c r="AA216" s="128"/>
      <c r="AB216" s="108"/>
      <c r="AC216" s="108"/>
      <c r="AD216" s="128"/>
      <c r="AE216" s="128"/>
      <c r="AF216" s="128"/>
      <c r="AG216" s="128"/>
      <c r="AH216" s="128"/>
      <c r="AI216" s="108"/>
      <c r="AJ216" s="113"/>
      <c r="AK216" s="113"/>
      <c r="AL216" s="113"/>
      <c r="AM216" s="113"/>
      <c r="AN216" s="113"/>
      <c r="AO216" s="113"/>
      <c r="AP216" s="113"/>
      <c r="AQ216" s="113"/>
      <c r="AR216" s="113"/>
      <c r="AS216" s="113"/>
      <c r="AT216" s="113"/>
      <c r="AU216" s="113"/>
      <c r="AV216" s="113"/>
      <c r="AW216" s="113"/>
    </row>
    <row r="217" spans="1:49" s="111" customFormat="1" ht="19.95" hidden="1" customHeight="1" x14ac:dyDescent="0.3">
      <c r="A217" s="113">
        <v>40</v>
      </c>
      <c r="B217" s="113">
        <v>4600011605</v>
      </c>
      <c r="C217" s="101" t="s">
        <v>749</v>
      </c>
      <c r="D217" s="112" t="str">
        <f t="shared" si="6"/>
        <v>(PM) Plataformas Metálicas - Instalação do chumbador 27</v>
      </c>
      <c r="E217" s="102" t="s">
        <v>496</v>
      </c>
      <c r="F217" s="103" t="s">
        <v>452</v>
      </c>
      <c r="G217" s="103" t="s">
        <v>461</v>
      </c>
      <c r="H217" s="100">
        <v>14</v>
      </c>
      <c r="I217" s="103" t="s">
        <v>1256</v>
      </c>
      <c r="J217" s="103"/>
      <c r="K217" s="103"/>
      <c r="L217" s="103"/>
      <c r="M217" s="103"/>
      <c r="N217" s="106"/>
      <c r="O217" s="104">
        <v>0</v>
      </c>
      <c r="P217" s="104">
        <v>0</v>
      </c>
      <c r="Q217" s="104"/>
      <c r="R217" s="105" t="e">
        <f t="shared" si="7"/>
        <v>#DIV/0!</v>
      </c>
      <c r="S217" s="124">
        <v>0</v>
      </c>
      <c r="T217" s="124">
        <v>0</v>
      </c>
      <c r="U217" s="124">
        <v>0</v>
      </c>
      <c r="V217" s="108"/>
      <c r="W217" s="128"/>
      <c r="X217" s="128"/>
      <c r="Y217" s="128"/>
      <c r="Z217" s="128"/>
      <c r="AA217" s="128"/>
      <c r="AB217" s="108"/>
      <c r="AC217" s="108"/>
      <c r="AD217" s="128"/>
      <c r="AE217" s="128"/>
      <c r="AF217" s="128"/>
      <c r="AG217" s="128"/>
      <c r="AH217" s="128"/>
      <c r="AI217" s="108"/>
      <c r="AJ217" s="113"/>
      <c r="AK217" s="113"/>
      <c r="AL217" s="113"/>
      <c r="AM217" s="113"/>
      <c r="AN217" s="113"/>
      <c r="AO217" s="113"/>
      <c r="AP217" s="113"/>
      <c r="AQ217" s="113"/>
      <c r="AR217" s="113"/>
      <c r="AS217" s="113"/>
      <c r="AT217" s="113"/>
      <c r="AU217" s="113"/>
      <c r="AV217" s="113"/>
      <c r="AW217" s="113"/>
    </row>
    <row r="218" spans="1:49" s="111" customFormat="1" ht="19.95" hidden="1" customHeight="1" x14ac:dyDescent="0.3">
      <c r="A218" s="113">
        <v>40</v>
      </c>
      <c r="B218" s="113">
        <v>4600011605</v>
      </c>
      <c r="C218" s="101" t="s">
        <v>750</v>
      </c>
      <c r="D218" s="112" t="str">
        <f t="shared" si="6"/>
        <v>(PM) Plataformas Metálicas - Instalação do chumbador 28</v>
      </c>
      <c r="E218" s="102" t="s">
        <v>496</v>
      </c>
      <c r="F218" s="103" t="s">
        <v>452</v>
      </c>
      <c r="G218" s="103" t="s">
        <v>461</v>
      </c>
      <c r="H218" s="100">
        <v>14</v>
      </c>
      <c r="I218" s="103" t="s">
        <v>1257</v>
      </c>
      <c r="J218" s="103"/>
      <c r="K218" s="103"/>
      <c r="L218" s="103"/>
      <c r="M218" s="103"/>
      <c r="N218" s="106"/>
      <c r="O218" s="104">
        <v>0</v>
      </c>
      <c r="P218" s="104">
        <v>0</v>
      </c>
      <c r="Q218" s="104"/>
      <c r="R218" s="105" t="e">
        <f t="shared" si="7"/>
        <v>#DIV/0!</v>
      </c>
      <c r="S218" s="124">
        <v>0</v>
      </c>
      <c r="T218" s="124">
        <v>0</v>
      </c>
      <c r="U218" s="124">
        <v>0</v>
      </c>
      <c r="V218" s="108"/>
      <c r="W218" s="128"/>
      <c r="X218" s="128"/>
      <c r="Y218" s="128"/>
      <c r="Z218" s="128"/>
      <c r="AA218" s="128"/>
      <c r="AB218" s="108"/>
      <c r="AC218" s="108"/>
      <c r="AD218" s="128"/>
      <c r="AE218" s="128"/>
      <c r="AF218" s="128"/>
      <c r="AG218" s="128"/>
      <c r="AH218" s="128"/>
      <c r="AI218" s="108"/>
      <c r="AJ218" s="113"/>
      <c r="AK218" s="113"/>
      <c r="AL218" s="113"/>
      <c r="AM218" s="113"/>
      <c r="AN218" s="113"/>
      <c r="AO218" s="113"/>
      <c r="AP218" s="113"/>
      <c r="AQ218" s="113"/>
      <c r="AR218" s="113"/>
      <c r="AS218" s="113"/>
      <c r="AT218" s="113"/>
      <c r="AU218" s="113"/>
      <c r="AV218" s="113"/>
      <c r="AW218" s="113"/>
    </row>
    <row r="219" spans="1:49" s="111" customFormat="1" ht="19.95" hidden="1" customHeight="1" x14ac:dyDescent="0.3">
      <c r="A219" s="113">
        <v>41</v>
      </c>
      <c r="B219" s="113">
        <v>4600011605</v>
      </c>
      <c r="C219" s="101" t="s">
        <v>751</v>
      </c>
      <c r="D219" s="112" t="str">
        <f t="shared" si="6"/>
        <v>(PM) Plataformas Metálicas - Montagem das estruturas horizontais da elevação - Platf. 7000</v>
      </c>
      <c r="E219" s="102" t="s">
        <v>496</v>
      </c>
      <c r="F219" s="103" t="s">
        <v>452</v>
      </c>
      <c r="G219" s="103" t="s">
        <v>461</v>
      </c>
      <c r="H219" s="100">
        <v>14</v>
      </c>
      <c r="I219" s="103" t="s">
        <v>1463</v>
      </c>
      <c r="J219" s="103"/>
      <c r="K219" s="103"/>
      <c r="L219" s="103"/>
      <c r="M219" s="103"/>
      <c r="N219" s="106"/>
      <c r="O219" s="104">
        <v>0</v>
      </c>
      <c r="P219" s="104">
        <v>0</v>
      </c>
      <c r="Q219" s="104"/>
      <c r="R219" s="105" t="e">
        <f t="shared" si="7"/>
        <v>#DIV/0!</v>
      </c>
      <c r="S219" s="124">
        <v>0</v>
      </c>
      <c r="T219" s="124">
        <v>0</v>
      </c>
      <c r="U219" s="124">
        <v>0</v>
      </c>
      <c r="V219" s="108"/>
      <c r="W219" s="128"/>
      <c r="X219" s="128"/>
      <c r="Y219" s="128"/>
      <c r="Z219" s="128"/>
      <c r="AA219" s="128"/>
      <c r="AB219" s="108"/>
      <c r="AC219" s="108"/>
      <c r="AD219" s="128"/>
      <c r="AE219" s="128"/>
      <c r="AF219" s="128"/>
      <c r="AG219" s="128"/>
      <c r="AH219" s="128"/>
      <c r="AI219" s="108"/>
      <c r="AJ219" s="113"/>
      <c r="AK219" s="113"/>
      <c r="AL219" s="113"/>
      <c r="AM219" s="113"/>
      <c r="AN219" s="113"/>
      <c r="AO219" s="113"/>
      <c r="AP219" s="113"/>
      <c r="AQ219" s="113"/>
      <c r="AR219" s="113"/>
      <c r="AS219" s="113"/>
      <c r="AT219" s="113"/>
      <c r="AU219" s="113"/>
      <c r="AV219" s="113"/>
      <c r="AW219" s="113"/>
    </row>
    <row r="220" spans="1:49" s="111" customFormat="1" ht="19.95" hidden="1" customHeight="1" x14ac:dyDescent="0.3">
      <c r="A220" s="113">
        <v>0</v>
      </c>
      <c r="B220" s="113">
        <v>4600011605</v>
      </c>
      <c r="C220" s="101" t="s">
        <v>752</v>
      </c>
      <c r="D220" s="112" t="str">
        <f t="shared" si="6"/>
        <v/>
      </c>
      <c r="E220" s="102"/>
      <c r="F220" s="103"/>
      <c r="G220" s="103"/>
      <c r="H220" s="100"/>
      <c r="I220" s="103" t="s">
        <v>1226</v>
      </c>
      <c r="J220" s="103"/>
      <c r="K220" s="103"/>
      <c r="L220" s="103"/>
      <c r="M220" s="103"/>
      <c r="N220" s="106"/>
      <c r="O220" s="104">
        <v>0</v>
      </c>
      <c r="P220" s="104">
        <v>0</v>
      </c>
      <c r="Q220" s="104"/>
      <c r="R220" s="105" t="e">
        <f t="shared" si="7"/>
        <v>#DIV/0!</v>
      </c>
      <c r="S220" s="124">
        <v>0</v>
      </c>
      <c r="T220" s="124">
        <v>0</v>
      </c>
      <c r="U220" s="124">
        <v>0</v>
      </c>
      <c r="V220" s="113"/>
      <c r="W220" s="113"/>
      <c r="X220" s="113"/>
      <c r="Y220" s="113"/>
      <c r="Z220" s="113"/>
      <c r="AA220" s="113"/>
      <c r="AB220" s="113"/>
      <c r="AC220" s="113"/>
      <c r="AD220" s="113"/>
      <c r="AE220" s="113"/>
      <c r="AF220" s="113"/>
      <c r="AG220" s="113"/>
      <c r="AH220" s="113"/>
      <c r="AI220" s="113"/>
      <c r="AJ220" s="113"/>
      <c r="AK220" s="113"/>
      <c r="AL220" s="113"/>
      <c r="AM220" s="113"/>
      <c r="AN220" s="113"/>
      <c r="AO220" s="113"/>
      <c r="AP220" s="113"/>
      <c r="AQ220" s="113"/>
      <c r="AR220" s="113"/>
      <c r="AS220" s="113"/>
      <c r="AT220" s="113"/>
      <c r="AU220" s="113"/>
      <c r="AV220" s="113"/>
      <c r="AW220" s="113"/>
    </row>
    <row r="221" spans="1:49" s="111" customFormat="1" ht="19.95" hidden="1" customHeight="1" x14ac:dyDescent="0.3">
      <c r="A221" s="113">
        <v>43</v>
      </c>
      <c r="B221" s="113">
        <v>4600011605</v>
      </c>
      <c r="C221" s="101" t="s">
        <v>753</v>
      </c>
      <c r="D221" s="112" t="str">
        <f t="shared" si="6"/>
        <v>(PM) Plataformas Metálicas - Montagem e soldagem de chapas de piso</v>
      </c>
      <c r="E221" s="102" t="s">
        <v>496</v>
      </c>
      <c r="F221" s="103" t="s">
        <v>485</v>
      </c>
      <c r="G221" s="103" t="s">
        <v>461</v>
      </c>
      <c r="H221" s="100">
        <v>14</v>
      </c>
      <c r="I221" s="103" t="s">
        <v>1227</v>
      </c>
      <c r="J221" s="103"/>
      <c r="K221" s="103"/>
      <c r="L221" s="103"/>
      <c r="M221" s="103"/>
      <c r="N221" s="106"/>
      <c r="O221" s="104">
        <v>0</v>
      </c>
      <c r="P221" s="104">
        <v>0</v>
      </c>
      <c r="Q221" s="104"/>
      <c r="R221" s="105" t="e">
        <f t="shared" si="7"/>
        <v>#DIV/0!</v>
      </c>
      <c r="S221" s="124">
        <v>0</v>
      </c>
      <c r="T221" s="124">
        <v>0</v>
      </c>
      <c r="U221" s="124">
        <v>0</v>
      </c>
      <c r="V221" s="108"/>
      <c r="W221" s="128"/>
      <c r="X221" s="128"/>
      <c r="Y221" s="128"/>
      <c r="Z221" s="128"/>
      <c r="AA221" s="128"/>
      <c r="AB221" s="108"/>
      <c r="AC221" s="108"/>
      <c r="AD221" s="128"/>
      <c r="AE221" s="128"/>
      <c r="AF221" s="128"/>
      <c r="AG221" s="128"/>
      <c r="AH221" s="128"/>
      <c r="AI221" s="108"/>
      <c r="AJ221" s="113"/>
      <c r="AK221" s="113"/>
      <c r="AL221" s="113"/>
      <c r="AM221" s="113"/>
      <c r="AN221" s="113"/>
      <c r="AO221" s="113"/>
      <c r="AP221" s="113"/>
      <c r="AQ221" s="113"/>
      <c r="AR221" s="113"/>
      <c r="AS221" s="113"/>
      <c r="AT221" s="113"/>
      <c r="AU221" s="113"/>
      <c r="AV221" s="113"/>
      <c r="AW221" s="113"/>
    </row>
    <row r="222" spans="1:49" s="111" customFormat="1" ht="19.95" hidden="1" customHeight="1" x14ac:dyDescent="0.3">
      <c r="A222" s="113">
        <v>0</v>
      </c>
      <c r="B222" s="113">
        <v>4600011605</v>
      </c>
      <c r="C222" s="101" t="s">
        <v>754</v>
      </c>
      <c r="D222" s="112" t="str">
        <f t="shared" si="6"/>
        <v/>
      </c>
      <c r="E222" s="102"/>
      <c r="F222" s="103"/>
      <c r="G222" s="103"/>
      <c r="H222" s="100"/>
      <c r="I222" s="103" t="s">
        <v>1228</v>
      </c>
      <c r="J222" s="103"/>
      <c r="K222" s="103"/>
      <c r="L222" s="103"/>
      <c r="M222" s="103"/>
      <c r="N222" s="106"/>
      <c r="O222" s="104">
        <v>0</v>
      </c>
      <c r="P222" s="104">
        <v>0</v>
      </c>
      <c r="Q222" s="104"/>
      <c r="R222" s="105" t="e">
        <f t="shared" si="7"/>
        <v>#DIV/0!</v>
      </c>
      <c r="S222" s="124">
        <v>0</v>
      </c>
      <c r="T222" s="124">
        <v>0</v>
      </c>
      <c r="U222" s="124">
        <v>0</v>
      </c>
      <c r="V222" s="113"/>
      <c r="W222" s="113"/>
      <c r="X222" s="113"/>
      <c r="Y222" s="113"/>
      <c r="Z222" s="113"/>
      <c r="AA222" s="113"/>
      <c r="AB222" s="113"/>
      <c r="AC222" s="113"/>
      <c r="AD222" s="113"/>
      <c r="AE222" s="113"/>
      <c r="AF222" s="113"/>
      <c r="AG222" s="113"/>
      <c r="AH222" s="113"/>
      <c r="AI222" s="113"/>
      <c r="AJ222" s="113"/>
      <c r="AK222" s="113"/>
      <c r="AL222" s="113"/>
      <c r="AM222" s="113"/>
      <c r="AN222" s="113"/>
      <c r="AO222" s="113"/>
      <c r="AP222" s="113"/>
      <c r="AQ222" s="113"/>
      <c r="AR222" s="113"/>
      <c r="AS222" s="113"/>
      <c r="AT222" s="113"/>
      <c r="AU222" s="113"/>
      <c r="AV222" s="113"/>
      <c r="AW222" s="113"/>
    </row>
    <row r="223" spans="1:49" s="111" customFormat="1" ht="19.95" customHeight="1" x14ac:dyDescent="0.3">
      <c r="A223" s="113">
        <v>45</v>
      </c>
      <c r="B223" s="113">
        <v>4600011605</v>
      </c>
      <c r="C223" s="101" t="s">
        <v>755</v>
      </c>
      <c r="D223" s="120" t="str">
        <f t="shared" si="6"/>
        <v>(EP) Estrutura Provisória - PlataformaEL. 9,810m, 8,850m&amp; 8,040m</v>
      </c>
      <c r="E223" s="117" t="s">
        <v>494</v>
      </c>
      <c r="F223" s="103" t="s">
        <v>452</v>
      </c>
      <c r="G223" s="103" t="s">
        <v>461</v>
      </c>
      <c r="H223" s="100">
        <v>14</v>
      </c>
      <c r="I223" s="103" t="s">
        <v>1275</v>
      </c>
      <c r="J223" s="103"/>
      <c r="K223" s="103" t="s">
        <v>497</v>
      </c>
      <c r="L223" s="103" t="s">
        <v>463</v>
      </c>
      <c r="M223" s="103"/>
      <c r="N223" s="106"/>
      <c r="O223" s="104">
        <v>0</v>
      </c>
      <c r="P223" s="127">
        <v>0</v>
      </c>
      <c r="Q223" s="104"/>
      <c r="R223" s="105" t="e">
        <f t="shared" si="7"/>
        <v>#DIV/0!</v>
      </c>
      <c r="S223" s="124">
        <v>0</v>
      </c>
      <c r="T223" s="124">
        <v>0</v>
      </c>
      <c r="U223" s="124">
        <v>0</v>
      </c>
      <c r="V223" s="108"/>
      <c r="W223" s="107"/>
      <c r="X223" s="107"/>
      <c r="Y223" s="107"/>
      <c r="Z223" s="107"/>
      <c r="AA223" s="107"/>
      <c r="AB223" s="108"/>
      <c r="AC223" s="108"/>
      <c r="AD223" s="107">
        <v>1</v>
      </c>
      <c r="AE223" s="107">
        <v>1</v>
      </c>
      <c r="AF223" s="107">
        <v>1</v>
      </c>
      <c r="AG223" s="107">
        <v>1</v>
      </c>
      <c r="AH223" s="107">
        <v>1</v>
      </c>
      <c r="AI223" s="108"/>
      <c r="AJ223" s="108"/>
      <c r="AK223" s="128">
        <v>1</v>
      </c>
      <c r="AL223" s="128">
        <v>1</v>
      </c>
      <c r="AM223" s="128">
        <v>1</v>
      </c>
      <c r="AN223" s="128">
        <v>1</v>
      </c>
      <c r="AO223" s="128">
        <v>1</v>
      </c>
      <c r="AP223" s="108"/>
      <c r="AQ223" s="108"/>
      <c r="AR223" s="113"/>
      <c r="AS223" s="113"/>
      <c r="AT223" s="113"/>
      <c r="AU223" s="113"/>
      <c r="AV223" s="113"/>
      <c r="AW223" s="113"/>
    </row>
    <row r="224" spans="1:49" s="111" customFormat="1" ht="19.95" hidden="1" customHeight="1" x14ac:dyDescent="0.3">
      <c r="A224" s="113"/>
      <c r="B224" s="113">
        <v>4600011605</v>
      </c>
      <c r="C224" s="101" t="s">
        <v>756</v>
      </c>
      <c r="D224" s="112" t="str">
        <f t="shared" si="6"/>
        <v>ESTRUTURA PROVISÓRIA - Montagem de andaime</v>
      </c>
      <c r="E224" s="102" t="s">
        <v>462</v>
      </c>
      <c r="F224" s="103" t="s">
        <v>452</v>
      </c>
      <c r="G224" s="103" t="s">
        <v>461</v>
      </c>
      <c r="H224" s="100"/>
      <c r="I224" s="103" t="s">
        <v>1207</v>
      </c>
      <c r="J224" s="103"/>
      <c r="K224" s="103"/>
      <c r="L224" s="103" t="s">
        <v>463</v>
      </c>
      <c r="M224" s="103"/>
      <c r="N224" s="106"/>
      <c r="O224" s="104">
        <v>0</v>
      </c>
      <c r="P224" s="104">
        <v>0</v>
      </c>
      <c r="Q224" s="104"/>
      <c r="R224" s="105" t="e">
        <f t="shared" si="7"/>
        <v>#DIV/0!</v>
      </c>
      <c r="S224" s="124">
        <v>0</v>
      </c>
      <c r="T224" s="124">
        <v>0</v>
      </c>
      <c r="U224" s="124">
        <v>0</v>
      </c>
      <c r="V224" s="108"/>
      <c r="W224" s="107"/>
      <c r="X224" s="107"/>
      <c r="Y224" s="107"/>
      <c r="Z224" s="107"/>
      <c r="AA224" s="107"/>
      <c r="AB224" s="108"/>
      <c r="AC224" s="108"/>
      <c r="AD224" s="107"/>
      <c r="AE224" s="107"/>
      <c r="AF224" s="107"/>
      <c r="AG224" s="107"/>
      <c r="AH224" s="107"/>
      <c r="AI224" s="108"/>
      <c r="AJ224" s="108"/>
      <c r="AK224" s="107">
        <v>1</v>
      </c>
      <c r="AL224" s="107">
        <v>1</v>
      </c>
      <c r="AM224" s="107"/>
      <c r="AN224" s="107"/>
      <c r="AO224" s="107"/>
      <c r="AP224" s="107"/>
      <c r="AQ224" s="108"/>
      <c r="AR224" s="107">
        <v>1</v>
      </c>
      <c r="AS224" s="107">
        <v>1</v>
      </c>
      <c r="AT224" s="107"/>
      <c r="AU224" s="107"/>
      <c r="AV224" s="107"/>
      <c r="AW224" s="107"/>
    </row>
    <row r="225" spans="1:49" s="111" customFormat="1" ht="19.95" hidden="1" customHeight="1" x14ac:dyDescent="0.3">
      <c r="A225" s="113"/>
      <c r="B225" s="113">
        <v>4600011605</v>
      </c>
      <c r="C225" s="101" t="s">
        <v>757</v>
      </c>
      <c r="D225" s="112" t="str">
        <f t="shared" si="6"/>
        <v>ESTRUTURA PROVISÓRIA - Instalação do chumbador 01</v>
      </c>
      <c r="E225" s="102" t="s">
        <v>462</v>
      </c>
      <c r="F225" s="103" t="s">
        <v>452</v>
      </c>
      <c r="G225" s="103" t="s">
        <v>461</v>
      </c>
      <c r="H225" s="100"/>
      <c r="I225" s="103" t="s">
        <v>1230</v>
      </c>
      <c r="J225" s="103"/>
      <c r="K225" s="103"/>
      <c r="L225" s="103" t="s">
        <v>463</v>
      </c>
      <c r="M225" s="103"/>
      <c r="N225" s="106"/>
      <c r="O225" s="104">
        <v>0</v>
      </c>
      <c r="P225" s="104">
        <v>0</v>
      </c>
      <c r="Q225" s="104"/>
      <c r="R225" s="105" t="e">
        <f t="shared" si="7"/>
        <v>#DIV/0!</v>
      </c>
      <c r="S225" s="124">
        <v>0</v>
      </c>
      <c r="T225" s="124">
        <v>0</v>
      </c>
      <c r="U225" s="124">
        <v>0</v>
      </c>
      <c r="V225" s="108"/>
      <c r="W225" s="107"/>
      <c r="X225" s="107"/>
      <c r="Y225" s="107"/>
      <c r="Z225" s="107"/>
      <c r="AA225" s="107"/>
      <c r="AB225" s="108"/>
      <c r="AC225" s="108"/>
      <c r="AD225" s="107"/>
      <c r="AE225" s="107"/>
      <c r="AF225" s="107"/>
      <c r="AG225" s="107"/>
      <c r="AH225" s="107"/>
      <c r="AI225" s="108"/>
      <c r="AJ225" s="108"/>
      <c r="AK225" s="107"/>
      <c r="AL225" s="107"/>
      <c r="AM225" s="107">
        <v>1</v>
      </c>
      <c r="AN225" s="107">
        <v>1</v>
      </c>
      <c r="AO225" s="107">
        <v>1</v>
      </c>
      <c r="AP225" s="107"/>
      <c r="AQ225" s="108"/>
      <c r="AR225" s="107"/>
      <c r="AS225" s="107"/>
      <c r="AT225" s="107">
        <v>1</v>
      </c>
      <c r="AU225" s="107">
        <v>1</v>
      </c>
      <c r="AV225" s="107">
        <v>1</v>
      </c>
      <c r="AW225" s="107"/>
    </row>
    <row r="226" spans="1:49" s="111" customFormat="1" ht="19.95" hidden="1" customHeight="1" x14ac:dyDescent="0.3">
      <c r="A226" s="113"/>
      <c r="B226" s="113">
        <v>4600011605</v>
      </c>
      <c r="C226" s="101" t="s">
        <v>758</v>
      </c>
      <c r="D226" s="112" t="str">
        <f t="shared" si="6"/>
        <v/>
      </c>
      <c r="E226" s="102"/>
      <c r="F226" s="103"/>
      <c r="G226" s="103"/>
      <c r="H226" s="100"/>
      <c r="I226" s="103" t="s">
        <v>1231</v>
      </c>
      <c r="J226" s="103"/>
      <c r="K226" s="103"/>
      <c r="L226" s="103"/>
      <c r="M226" s="103"/>
      <c r="N226" s="106"/>
      <c r="O226" s="104">
        <v>0</v>
      </c>
      <c r="P226" s="104">
        <v>0</v>
      </c>
      <c r="Q226" s="104"/>
      <c r="R226" s="105" t="e">
        <f t="shared" si="7"/>
        <v>#DIV/0!</v>
      </c>
      <c r="S226" s="124">
        <v>0</v>
      </c>
      <c r="T226" s="124">
        <v>0</v>
      </c>
      <c r="U226" s="124">
        <v>0</v>
      </c>
      <c r="V226" s="113"/>
      <c r="W226" s="113"/>
      <c r="X226" s="113"/>
      <c r="Y226" s="113"/>
      <c r="Z226" s="113"/>
      <c r="AA226" s="113"/>
      <c r="AB226" s="108"/>
      <c r="AC226" s="108"/>
      <c r="AD226" s="113"/>
      <c r="AE226" s="113"/>
      <c r="AF226" s="113"/>
      <c r="AG226" s="113"/>
      <c r="AH226" s="113"/>
      <c r="AI226" s="113"/>
      <c r="AJ226" s="113"/>
      <c r="AK226" s="113"/>
      <c r="AL226" s="113"/>
      <c r="AM226" s="113"/>
      <c r="AN226" s="113"/>
      <c r="AO226" s="113"/>
      <c r="AP226" s="113"/>
      <c r="AQ226" s="113"/>
      <c r="AR226" s="113"/>
      <c r="AS226" s="113"/>
      <c r="AT226" s="113"/>
      <c r="AU226" s="113"/>
      <c r="AV226" s="113"/>
      <c r="AW226" s="113"/>
    </row>
    <row r="227" spans="1:49" s="111" customFormat="1" ht="19.95" hidden="1" customHeight="1" x14ac:dyDescent="0.3">
      <c r="A227" s="113"/>
      <c r="B227" s="113">
        <v>4600011605</v>
      </c>
      <c r="C227" s="101" t="s">
        <v>759</v>
      </c>
      <c r="D227" s="120" t="str">
        <f t="shared" si="6"/>
        <v>(SC) Suportes das Caldeiras - Instalação do chumbador 03</v>
      </c>
      <c r="E227" s="117" t="s">
        <v>495</v>
      </c>
      <c r="F227" s="103" t="s">
        <v>452</v>
      </c>
      <c r="G227" s="103" t="s">
        <v>461</v>
      </c>
      <c r="H227" s="100">
        <v>14</v>
      </c>
      <c r="I227" s="103" t="s">
        <v>1232</v>
      </c>
      <c r="J227" s="103"/>
      <c r="K227" s="103" t="s">
        <v>497</v>
      </c>
      <c r="L227" s="103" t="s">
        <v>484</v>
      </c>
      <c r="M227" s="103"/>
      <c r="N227" s="106"/>
      <c r="O227" s="104">
        <v>0</v>
      </c>
      <c r="P227" s="104">
        <v>0</v>
      </c>
      <c r="Q227" s="104"/>
      <c r="R227" s="105" t="e">
        <f t="shared" si="7"/>
        <v>#DIV/0!</v>
      </c>
      <c r="S227" s="124">
        <v>0</v>
      </c>
      <c r="T227" s="124">
        <v>0</v>
      </c>
      <c r="U227" s="124">
        <v>0</v>
      </c>
      <c r="V227" s="108"/>
      <c r="W227" s="107"/>
      <c r="X227" s="107"/>
      <c r="Y227" s="107"/>
      <c r="Z227" s="107"/>
      <c r="AA227" s="107"/>
      <c r="AB227" s="108"/>
      <c r="AC227" s="108"/>
      <c r="AD227" s="107"/>
      <c r="AE227" s="107"/>
      <c r="AF227" s="107"/>
      <c r="AG227" s="107"/>
      <c r="AH227" s="107"/>
      <c r="AI227" s="108"/>
      <c r="AJ227" s="108"/>
      <c r="AK227" s="107"/>
      <c r="AL227" s="107"/>
      <c r="AM227" s="107"/>
      <c r="AN227" s="107"/>
      <c r="AO227" s="107"/>
      <c r="AP227" s="108"/>
      <c r="AQ227" s="108"/>
      <c r="AR227" s="107"/>
      <c r="AS227" s="107"/>
      <c r="AT227" s="107"/>
      <c r="AU227" s="107"/>
      <c r="AV227" s="107"/>
      <c r="AW227" s="107"/>
    </row>
    <row r="228" spans="1:49" s="111" customFormat="1" ht="19.95" hidden="1" customHeight="1" x14ac:dyDescent="0.3">
      <c r="A228" s="113"/>
      <c r="B228" s="113">
        <v>4600011605</v>
      </c>
      <c r="C228" s="101" t="s">
        <v>760</v>
      </c>
      <c r="D228" s="120" t="str">
        <f t="shared" si="6"/>
        <v>(SC) Suportes das Caldeiras - Instalação do chumbador 04</v>
      </c>
      <c r="E228" s="117" t="s">
        <v>495</v>
      </c>
      <c r="F228" s="103" t="s">
        <v>452</v>
      </c>
      <c r="G228" s="103" t="s">
        <v>461</v>
      </c>
      <c r="H228" s="100">
        <v>14</v>
      </c>
      <c r="I228" s="103" t="s">
        <v>1233</v>
      </c>
      <c r="J228" s="103"/>
      <c r="K228" s="103" t="s">
        <v>497</v>
      </c>
      <c r="L228" s="103" t="s">
        <v>484</v>
      </c>
      <c r="M228" s="103"/>
      <c r="N228" s="106"/>
      <c r="O228" s="104">
        <v>0</v>
      </c>
      <c r="P228" s="104">
        <v>0</v>
      </c>
      <c r="Q228" s="104"/>
      <c r="R228" s="105" t="e">
        <f t="shared" si="7"/>
        <v>#DIV/0!</v>
      </c>
      <c r="S228" s="124">
        <v>0</v>
      </c>
      <c r="T228" s="124">
        <v>0</v>
      </c>
      <c r="U228" s="124">
        <v>0</v>
      </c>
      <c r="V228" s="108"/>
      <c r="W228" s="107"/>
      <c r="X228" s="107"/>
      <c r="Y228" s="107"/>
      <c r="Z228" s="107"/>
      <c r="AA228" s="107"/>
      <c r="AB228" s="108"/>
      <c r="AC228" s="108"/>
      <c r="AD228" s="107"/>
      <c r="AE228" s="107"/>
      <c r="AF228" s="107"/>
      <c r="AG228" s="107"/>
      <c r="AH228" s="107"/>
      <c r="AI228" s="108"/>
      <c r="AJ228" s="108"/>
      <c r="AK228" s="107"/>
      <c r="AL228" s="107"/>
      <c r="AM228" s="107"/>
      <c r="AN228" s="107"/>
      <c r="AO228" s="107"/>
      <c r="AP228" s="108"/>
      <c r="AQ228" s="108"/>
      <c r="AR228" s="107"/>
      <c r="AS228" s="107"/>
      <c r="AT228" s="107"/>
      <c r="AU228" s="107"/>
      <c r="AV228" s="107"/>
      <c r="AW228" s="107"/>
    </row>
    <row r="229" spans="1:49" s="111" customFormat="1" ht="19.95" hidden="1" customHeight="1" x14ac:dyDescent="0.3">
      <c r="A229" s="113"/>
      <c r="B229" s="113">
        <v>4600011605</v>
      </c>
      <c r="C229" s="101" t="s">
        <v>761</v>
      </c>
      <c r="D229" s="120" t="str">
        <f t="shared" si="6"/>
        <v>(SC) Suportes das Caldeiras - Instalação do chumbador 05</v>
      </c>
      <c r="E229" s="117" t="s">
        <v>495</v>
      </c>
      <c r="F229" s="103" t="s">
        <v>452</v>
      </c>
      <c r="G229" s="103" t="s">
        <v>461</v>
      </c>
      <c r="H229" s="100"/>
      <c r="I229" s="103" t="s">
        <v>1234</v>
      </c>
      <c r="J229" s="103"/>
      <c r="K229" s="103" t="s">
        <v>497</v>
      </c>
      <c r="L229" s="103" t="s">
        <v>484</v>
      </c>
      <c r="M229" s="103"/>
      <c r="N229" s="106"/>
      <c r="O229" s="104">
        <v>0</v>
      </c>
      <c r="P229" s="104">
        <v>0</v>
      </c>
      <c r="Q229" s="104"/>
      <c r="R229" s="105" t="e">
        <f t="shared" si="7"/>
        <v>#DIV/0!</v>
      </c>
      <c r="S229" s="124">
        <v>0</v>
      </c>
      <c r="T229" s="124">
        <v>0</v>
      </c>
      <c r="U229" s="124">
        <v>0</v>
      </c>
      <c r="V229" s="108"/>
      <c r="W229" s="113"/>
      <c r="X229" s="113"/>
      <c r="Y229" s="113"/>
      <c r="Z229" s="113"/>
      <c r="AA229" s="128"/>
      <c r="AB229" s="108"/>
      <c r="AC229" s="108"/>
      <c r="AD229" s="113"/>
      <c r="AE229" s="113"/>
      <c r="AF229" s="113"/>
      <c r="AG229" s="113"/>
      <c r="AH229" s="113"/>
      <c r="AI229" s="108"/>
      <c r="AJ229" s="108"/>
      <c r="AK229" s="113"/>
      <c r="AL229" s="113"/>
      <c r="AM229" s="113"/>
      <c r="AN229" s="113"/>
      <c r="AO229" s="113"/>
      <c r="AP229" s="108"/>
      <c r="AQ229" s="108"/>
      <c r="AR229" s="113"/>
      <c r="AS229" s="113"/>
      <c r="AT229" s="113"/>
      <c r="AU229" s="113"/>
      <c r="AV229" s="113"/>
      <c r="AW229" s="113"/>
    </row>
    <row r="230" spans="1:49" s="111" customFormat="1" ht="19.95" hidden="1" customHeight="1" x14ac:dyDescent="0.3">
      <c r="A230" s="113"/>
      <c r="B230" s="113">
        <v>4600011605</v>
      </c>
      <c r="C230" s="101" t="s">
        <v>762</v>
      </c>
      <c r="D230" s="120" t="str">
        <f t="shared" si="6"/>
        <v>(SC) Suportes das Caldeiras - Instalação do chumbador 06</v>
      </c>
      <c r="E230" s="117" t="s">
        <v>495</v>
      </c>
      <c r="F230" s="103" t="s">
        <v>452</v>
      </c>
      <c r="G230" s="103" t="s">
        <v>461</v>
      </c>
      <c r="H230" s="100">
        <v>14</v>
      </c>
      <c r="I230" s="103" t="s">
        <v>1235</v>
      </c>
      <c r="J230" s="103"/>
      <c r="K230" s="103" t="s">
        <v>497</v>
      </c>
      <c r="L230" s="103" t="s">
        <v>484</v>
      </c>
      <c r="M230" s="103"/>
      <c r="N230" s="106"/>
      <c r="O230" s="104">
        <v>0</v>
      </c>
      <c r="P230" s="104">
        <v>0</v>
      </c>
      <c r="Q230" s="104"/>
      <c r="R230" s="105" t="e">
        <f t="shared" si="7"/>
        <v>#DIV/0!</v>
      </c>
      <c r="S230" s="124">
        <v>0</v>
      </c>
      <c r="T230" s="124">
        <v>0</v>
      </c>
      <c r="U230" s="124">
        <v>0</v>
      </c>
      <c r="V230" s="108"/>
      <c r="W230" s="107"/>
      <c r="X230" s="107"/>
      <c r="Y230" s="107"/>
      <c r="Z230" s="107"/>
      <c r="AA230" s="107"/>
      <c r="AB230" s="108"/>
      <c r="AC230" s="108"/>
      <c r="AD230" s="107"/>
      <c r="AE230" s="107"/>
      <c r="AF230" s="107"/>
      <c r="AG230" s="107"/>
      <c r="AH230" s="107"/>
      <c r="AI230" s="108"/>
      <c r="AJ230" s="108"/>
      <c r="AK230" s="107"/>
      <c r="AL230" s="107"/>
      <c r="AM230" s="107"/>
      <c r="AN230" s="107"/>
      <c r="AO230" s="107"/>
      <c r="AP230" s="108"/>
      <c r="AQ230" s="108"/>
      <c r="AR230" s="107"/>
      <c r="AS230" s="107"/>
      <c r="AT230" s="107"/>
      <c r="AU230" s="107"/>
      <c r="AV230" s="107"/>
      <c r="AW230" s="107"/>
    </row>
    <row r="231" spans="1:49" s="111" customFormat="1" ht="19.95" hidden="1" customHeight="1" x14ac:dyDescent="0.3">
      <c r="A231" s="113"/>
      <c r="B231" s="113">
        <v>4600011605</v>
      </c>
      <c r="C231" s="101" t="s">
        <v>763</v>
      </c>
      <c r="D231" s="120" t="str">
        <f t="shared" si="6"/>
        <v>(SC) Suportes das Caldeiras - Instalação do chumbador 07</v>
      </c>
      <c r="E231" s="117" t="s">
        <v>495</v>
      </c>
      <c r="F231" s="103" t="s">
        <v>452</v>
      </c>
      <c r="G231" s="103" t="s">
        <v>461</v>
      </c>
      <c r="H231" s="100">
        <v>14</v>
      </c>
      <c r="I231" s="103" t="s">
        <v>1236</v>
      </c>
      <c r="J231" s="103"/>
      <c r="K231" s="103" t="s">
        <v>497</v>
      </c>
      <c r="L231" s="103" t="s">
        <v>484</v>
      </c>
      <c r="M231" s="103"/>
      <c r="N231" s="106"/>
      <c r="O231" s="104">
        <v>0</v>
      </c>
      <c r="P231" s="104">
        <v>0</v>
      </c>
      <c r="Q231" s="104"/>
      <c r="R231" s="105" t="e">
        <f t="shared" si="7"/>
        <v>#DIV/0!</v>
      </c>
      <c r="S231" s="124">
        <v>0</v>
      </c>
      <c r="T231" s="124">
        <v>0</v>
      </c>
      <c r="U231" s="124">
        <v>0</v>
      </c>
      <c r="V231" s="108"/>
      <c r="W231" s="107"/>
      <c r="X231" s="107"/>
      <c r="Y231" s="107"/>
      <c r="Z231" s="107"/>
      <c r="AA231" s="107"/>
      <c r="AB231" s="108"/>
      <c r="AC231" s="108"/>
      <c r="AD231" s="107"/>
      <c r="AE231" s="107"/>
      <c r="AF231" s="107"/>
      <c r="AG231" s="107"/>
      <c r="AH231" s="107"/>
      <c r="AI231" s="108"/>
      <c r="AJ231" s="108"/>
      <c r="AK231" s="107"/>
      <c r="AL231" s="107"/>
      <c r="AM231" s="107"/>
      <c r="AN231" s="107"/>
      <c r="AO231" s="107"/>
      <c r="AP231" s="108"/>
      <c r="AQ231" s="108"/>
      <c r="AR231" s="107"/>
      <c r="AS231" s="107"/>
      <c r="AT231" s="107"/>
      <c r="AU231" s="107"/>
      <c r="AV231" s="107"/>
      <c r="AW231" s="107"/>
    </row>
    <row r="232" spans="1:49" s="111" customFormat="1" ht="19.95" hidden="1" customHeight="1" x14ac:dyDescent="0.3">
      <c r="A232" s="113"/>
      <c r="B232" s="113">
        <v>4600011605</v>
      </c>
      <c r="C232" s="101" t="s">
        <v>764</v>
      </c>
      <c r="D232" s="120" t="str">
        <f t="shared" si="6"/>
        <v>(SC) Suportes das Caldeiras - Instalação do chumbador 08</v>
      </c>
      <c r="E232" s="117" t="s">
        <v>495</v>
      </c>
      <c r="F232" s="103" t="s">
        <v>452</v>
      </c>
      <c r="G232" s="103" t="s">
        <v>461</v>
      </c>
      <c r="H232" s="100">
        <v>14</v>
      </c>
      <c r="I232" s="103" t="s">
        <v>1237</v>
      </c>
      <c r="J232" s="103"/>
      <c r="K232" s="103" t="s">
        <v>497</v>
      </c>
      <c r="L232" s="103" t="s">
        <v>484</v>
      </c>
      <c r="M232" s="103"/>
      <c r="N232" s="106"/>
      <c r="O232" s="104">
        <v>0</v>
      </c>
      <c r="P232" s="104">
        <v>0</v>
      </c>
      <c r="Q232" s="104"/>
      <c r="R232" s="105" t="e">
        <f t="shared" si="7"/>
        <v>#DIV/0!</v>
      </c>
      <c r="S232" s="124">
        <v>0</v>
      </c>
      <c r="T232" s="124">
        <v>0</v>
      </c>
      <c r="U232" s="124">
        <v>0</v>
      </c>
      <c r="V232" s="108"/>
      <c r="W232" s="128"/>
      <c r="X232" s="113"/>
      <c r="Y232" s="113"/>
      <c r="Z232" s="113"/>
      <c r="AA232" s="113"/>
      <c r="AB232" s="108"/>
      <c r="AC232" s="108"/>
      <c r="AD232" s="128"/>
      <c r="AE232" s="128"/>
      <c r="AF232" s="128"/>
      <c r="AG232" s="128"/>
      <c r="AH232" s="113"/>
      <c r="AI232" s="108"/>
      <c r="AJ232" s="108"/>
      <c r="AK232" s="113"/>
      <c r="AL232" s="113"/>
      <c r="AM232" s="113"/>
      <c r="AN232" s="113"/>
      <c r="AO232" s="113"/>
      <c r="AP232" s="108"/>
      <c r="AQ232" s="108"/>
      <c r="AR232" s="113"/>
      <c r="AS232" s="113"/>
      <c r="AT232" s="113"/>
      <c r="AU232" s="113"/>
      <c r="AV232" s="113"/>
      <c r="AW232" s="113"/>
    </row>
    <row r="233" spans="1:49" s="111" customFormat="1" ht="19.95" hidden="1" customHeight="1" x14ac:dyDescent="0.3">
      <c r="A233" s="113"/>
      <c r="B233" s="113">
        <v>4600011605</v>
      </c>
      <c r="C233" s="101" t="s">
        <v>765</v>
      </c>
      <c r="D233" s="112" t="str">
        <f t="shared" si="6"/>
        <v/>
      </c>
      <c r="E233" s="102"/>
      <c r="F233" s="103"/>
      <c r="G233" s="103"/>
      <c r="H233" s="100"/>
      <c r="I233" s="103" t="s">
        <v>1238</v>
      </c>
      <c r="J233" s="103"/>
      <c r="K233" s="103"/>
      <c r="L233" s="103"/>
      <c r="M233" s="103"/>
      <c r="N233" s="106"/>
      <c r="O233" s="104">
        <v>0</v>
      </c>
      <c r="P233" s="104">
        <v>0</v>
      </c>
      <c r="Q233" s="104"/>
      <c r="R233" s="105" t="e">
        <f t="shared" si="7"/>
        <v>#DIV/0!</v>
      </c>
      <c r="S233" s="124">
        <v>0</v>
      </c>
      <c r="T233" s="124">
        <v>0</v>
      </c>
      <c r="U233" s="124">
        <v>0</v>
      </c>
      <c r="V233" s="113"/>
      <c r="W233" s="113"/>
      <c r="X233" s="113"/>
      <c r="Y233" s="113"/>
      <c r="Z233" s="113"/>
      <c r="AA233" s="113"/>
      <c r="AB233" s="108"/>
      <c r="AC233" s="108"/>
      <c r="AD233" s="113"/>
      <c r="AE233" s="113"/>
      <c r="AF233" s="113"/>
      <c r="AG233" s="113"/>
      <c r="AH233" s="113"/>
      <c r="AI233" s="113"/>
      <c r="AJ233" s="113"/>
      <c r="AK233" s="113"/>
      <c r="AL233" s="113"/>
      <c r="AM233" s="113"/>
      <c r="AN233" s="113"/>
      <c r="AO233" s="113"/>
      <c r="AP233" s="113"/>
      <c r="AQ233" s="113"/>
      <c r="AR233" s="113"/>
      <c r="AS233" s="113"/>
      <c r="AT233" s="113"/>
      <c r="AU233" s="113"/>
      <c r="AV233" s="113"/>
      <c r="AW233" s="113"/>
    </row>
    <row r="234" spans="1:49" s="111" customFormat="1" ht="19.95" hidden="1" customHeight="1" x14ac:dyDescent="0.3">
      <c r="A234" s="113"/>
      <c r="B234" s="113">
        <v>4600011605</v>
      </c>
      <c r="C234" s="101" t="s">
        <v>766</v>
      </c>
      <c r="D234" s="112" t="str">
        <f t="shared" si="6"/>
        <v/>
      </c>
      <c r="E234" s="102"/>
      <c r="F234" s="103"/>
      <c r="G234" s="103"/>
      <c r="H234" s="100"/>
      <c r="I234" s="103" t="s">
        <v>1239</v>
      </c>
      <c r="J234" s="103"/>
      <c r="K234" s="103"/>
      <c r="L234" s="103"/>
      <c r="M234" s="103"/>
      <c r="N234" s="106"/>
      <c r="O234" s="104">
        <v>0</v>
      </c>
      <c r="P234" s="104">
        <v>0</v>
      </c>
      <c r="Q234" s="104"/>
      <c r="R234" s="105" t="e">
        <f t="shared" si="7"/>
        <v>#DIV/0!</v>
      </c>
      <c r="S234" s="124">
        <v>0</v>
      </c>
      <c r="T234" s="124">
        <v>0</v>
      </c>
      <c r="U234" s="124">
        <v>0</v>
      </c>
      <c r="V234" s="113"/>
      <c r="W234" s="113"/>
      <c r="X234" s="113"/>
      <c r="Y234" s="113"/>
      <c r="Z234" s="113"/>
      <c r="AA234" s="113"/>
      <c r="AB234" s="108"/>
      <c r="AC234" s="108"/>
      <c r="AD234" s="113"/>
      <c r="AE234" s="113"/>
      <c r="AF234" s="113"/>
      <c r="AG234" s="113"/>
      <c r="AH234" s="113"/>
      <c r="AI234" s="113"/>
      <c r="AJ234" s="113"/>
      <c r="AK234" s="113"/>
      <c r="AL234" s="113"/>
      <c r="AM234" s="113"/>
      <c r="AN234" s="113"/>
      <c r="AO234" s="113"/>
      <c r="AP234" s="113"/>
      <c r="AQ234" s="113"/>
      <c r="AR234" s="113"/>
      <c r="AS234" s="113"/>
      <c r="AT234" s="113"/>
      <c r="AU234" s="113"/>
      <c r="AV234" s="113"/>
      <c r="AW234" s="113"/>
    </row>
    <row r="235" spans="1:49" s="111" customFormat="1" ht="19.95" hidden="1" customHeight="1" x14ac:dyDescent="0.3">
      <c r="A235" s="113"/>
      <c r="B235" s="113">
        <v>4600011605</v>
      </c>
      <c r="C235" s="101" t="s">
        <v>767</v>
      </c>
      <c r="D235" s="112" t="str">
        <f t="shared" si="6"/>
        <v>(EP) Estrutura Provisória - Instalação do chumbador 11</v>
      </c>
      <c r="E235" s="102" t="s">
        <v>494</v>
      </c>
      <c r="F235" s="103" t="s">
        <v>485</v>
      </c>
      <c r="G235" s="103" t="s">
        <v>461</v>
      </c>
      <c r="H235" s="100">
        <v>14</v>
      </c>
      <c r="I235" s="103" t="s">
        <v>1240</v>
      </c>
      <c r="J235" s="103"/>
      <c r="K235" s="103" t="s">
        <v>497</v>
      </c>
      <c r="L235" s="103" t="s">
        <v>1058</v>
      </c>
      <c r="M235" s="103"/>
      <c r="N235" s="106"/>
      <c r="O235" s="104">
        <v>4284.71</v>
      </c>
      <c r="P235" s="104">
        <v>0</v>
      </c>
      <c r="Q235" s="104" t="s">
        <v>499</v>
      </c>
      <c r="R235" s="105">
        <f t="shared" si="7"/>
        <v>0</v>
      </c>
      <c r="S235" s="104">
        <v>0</v>
      </c>
      <c r="T235" s="124">
        <v>0</v>
      </c>
      <c r="U235" s="104">
        <v>4284.71</v>
      </c>
      <c r="V235" s="108"/>
      <c r="W235" s="128"/>
      <c r="X235" s="128"/>
      <c r="Y235" s="128"/>
      <c r="Z235" s="128"/>
      <c r="AA235" s="128"/>
      <c r="AB235" s="108"/>
      <c r="AC235" s="108"/>
      <c r="AD235" s="128"/>
      <c r="AE235" s="128"/>
      <c r="AF235" s="128"/>
      <c r="AG235" s="128"/>
      <c r="AH235" s="128"/>
      <c r="AI235" s="108"/>
      <c r="AJ235" s="113"/>
      <c r="AK235" s="113"/>
      <c r="AL235" s="113"/>
      <c r="AM235" s="113"/>
      <c r="AN235" s="113"/>
      <c r="AO235" s="113"/>
      <c r="AP235" s="113"/>
      <c r="AQ235" s="113"/>
      <c r="AR235" s="113"/>
      <c r="AS235" s="113"/>
      <c r="AT235" s="113"/>
      <c r="AU235" s="113"/>
      <c r="AV235" s="113"/>
      <c r="AW235" s="113"/>
    </row>
    <row r="236" spans="1:49" s="111" customFormat="1" ht="19.95" hidden="1" customHeight="1" x14ac:dyDescent="0.3">
      <c r="A236" s="113"/>
      <c r="B236" s="113">
        <v>4600011605</v>
      </c>
      <c r="C236" s="101" t="s">
        <v>768</v>
      </c>
      <c r="D236" s="112" t="str">
        <f t="shared" si="6"/>
        <v/>
      </c>
      <c r="E236" s="102"/>
      <c r="F236" s="103"/>
      <c r="G236" s="103"/>
      <c r="H236" s="100"/>
      <c r="I236" s="103" t="s">
        <v>1241</v>
      </c>
      <c r="J236" s="103"/>
      <c r="K236" s="103"/>
      <c r="L236" s="103"/>
      <c r="M236" s="103"/>
      <c r="N236" s="106"/>
      <c r="O236" s="104">
        <v>0</v>
      </c>
      <c r="P236" s="104">
        <v>0</v>
      </c>
      <c r="Q236" s="104"/>
      <c r="R236" s="105" t="e">
        <f t="shared" si="7"/>
        <v>#DIV/0!</v>
      </c>
      <c r="S236" s="124">
        <v>0</v>
      </c>
      <c r="T236" s="124">
        <v>0</v>
      </c>
      <c r="U236" s="124">
        <v>0</v>
      </c>
      <c r="V236" s="113"/>
      <c r="W236" s="113"/>
      <c r="X236" s="113"/>
      <c r="Y236" s="113"/>
      <c r="Z236" s="113"/>
      <c r="AA236" s="113"/>
      <c r="AB236" s="108"/>
      <c r="AC236" s="108"/>
      <c r="AD236" s="113"/>
      <c r="AE236" s="113"/>
      <c r="AF236" s="113"/>
      <c r="AG236" s="113"/>
      <c r="AH236" s="113"/>
      <c r="AI236" s="113"/>
      <c r="AJ236" s="113"/>
      <c r="AK236" s="113"/>
      <c r="AL236" s="113"/>
      <c r="AM236" s="113"/>
      <c r="AN236" s="113"/>
      <c r="AO236" s="113"/>
      <c r="AP236" s="113"/>
      <c r="AQ236" s="113"/>
      <c r="AR236" s="113"/>
      <c r="AS236" s="113"/>
      <c r="AT236" s="113"/>
      <c r="AU236" s="113"/>
      <c r="AV236" s="113"/>
      <c r="AW236" s="113"/>
    </row>
    <row r="237" spans="1:49" s="111" customFormat="1" ht="19.95" hidden="1" customHeight="1" x14ac:dyDescent="0.3">
      <c r="A237" s="113"/>
      <c r="B237" s="113">
        <v>4600011605</v>
      </c>
      <c r="C237" s="101" t="s">
        <v>769</v>
      </c>
      <c r="D237" s="112" t="str">
        <f t="shared" si="6"/>
        <v/>
      </c>
      <c r="E237" s="102"/>
      <c r="F237" s="103"/>
      <c r="G237" s="103"/>
      <c r="H237" s="100"/>
      <c r="I237" s="103" t="s">
        <v>1242</v>
      </c>
      <c r="J237" s="103"/>
      <c r="K237" s="103"/>
      <c r="L237" s="103"/>
      <c r="M237" s="103"/>
      <c r="N237" s="106"/>
      <c r="O237" s="104">
        <v>0</v>
      </c>
      <c r="P237" s="104">
        <v>0</v>
      </c>
      <c r="Q237" s="104"/>
      <c r="R237" s="105" t="e">
        <f t="shared" si="7"/>
        <v>#DIV/0!</v>
      </c>
      <c r="S237" s="124">
        <v>0</v>
      </c>
      <c r="T237" s="124">
        <v>0</v>
      </c>
      <c r="U237" s="124">
        <v>0</v>
      </c>
      <c r="V237" s="113"/>
      <c r="W237" s="113"/>
      <c r="X237" s="113"/>
      <c r="Y237" s="113"/>
      <c r="Z237" s="113"/>
      <c r="AA237" s="113"/>
      <c r="AB237" s="108"/>
      <c r="AC237" s="108"/>
      <c r="AD237" s="113"/>
      <c r="AE237" s="113"/>
      <c r="AF237" s="113"/>
      <c r="AG237" s="113"/>
      <c r="AH237" s="113"/>
      <c r="AI237" s="113"/>
      <c r="AJ237" s="113"/>
      <c r="AK237" s="113"/>
      <c r="AL237" s="113"/>
      <c r="AM237" s="113"/>
      <c r="AN237" s="113"/>
      <c r="AO237" s="113"/>
      <c r="AP237" s="113"/>
      <c r="AQ237" s="113"/>
      <c r="AR237" s="113"/>
      <c r="AS237" s="113"/>
      <c r="AT237" s="113"/>
      <c r="AU237" s="113"/>
      <c r="AV237" s="113"/>
      <c r="AW237" s="113"/>
    </row>
    <row r="238" spans="1:49" s="111" customFormat="1" ht="19.95" hidden="1" customHeight="1" x14ac:dyDescent="0.3">
      <c r="A238" s="113"/>
      <c r="B238" s="113">
        <v>4600011605</v>
      </c>
      <c r="C238" s="101" t="s">
        <v>770</v>
      </c>
      <c r="D238" s="112" t="str">
        <f t="shared" si="6"/>
        <v/>
      </c>
      <c r="E238" s="102"/>
      <c r="F238" s="103"/>
      <c r="G238" s="103"/>
      <c r="H238" s="100"/>
      <c r="I238" s="103" t="s">
        <v>1243</v>
      </c>
      <c r="J238" s="103"/>
      <c r="K238" s="103"/>
      <c r="L238" s="103"/>
      <c r="M238" s="103"/>
      <c r="N238" s="106"/>
      <c r="O238" s="104">
        <v>0</v>
      </c>
      <c r="P238" s="104">
        <v>0</v>
      </c>
      <c r="Q238" s="104"/>
      <c r="R238" s="105" t="e">
        <f t="shared" si="7"/>
        <v>#DIV/0!</v>
      </c>
      <c r="S238" s="124">
        <v>0</v>
      </c>
      <c r="T238" s="124">
        <v>0</v>
      </c>
      <c r="U238" s="124">
        <v>0</v>
      </c>
      <c r="V238" s="113"/>
      <c r="W238" s="113"/>
      <c r="X238" s="113"/>
      <c r="Y238" s="113"/>
      <c r="Z238" s="113"/>
      <c r="AA238" s="113"/>
      <c r="AB238" s="108"/>
      <c r="AC238" s="108"/>
      <c r="AD238" s="113"/>
      <c r="AE238" s="113"/>
      <c r="AF238" s="113"/>
      <c r="AG238" s="113"/>
      <c r="AH238" s="113"/>
      <c r="AI238" s="113"/>
      <c r="AJ238" s="113"/>
      <c r="AK238" s="113"/>
      <c r="AL238" s="113"/>
      <c r="AM238" s="113"/>
      <c r="AN238" s="113"/>
      <c r="AO238" s="113"/>
      <c r="AP238" s="113"/>
      <c r="AQ238" s="113"/>
      <c r="AR238" s="113"/>
      <c r="AS238" s="113"/>
      <c r="AT238" s="113"/>
      <c r="AU238" s="113"/>
      <c r="AV238" s="113"/>
      <c r="AW238" s="113"/>
    </row>
    <row r="239" spans="1:49" s="111" customFormat="1" ht="19.95" hidden="1" customHeight="1" x14ac:dyDescent="0.3">
      <c r="A239" s="113"/>
      <c r="B239" s="113">
        <v>4600011605</v>
      </c>
      <c r="C239" s="101" t="s">
        <v>771</v>
      </c>
      <c r="D239" s="112" t="str">
        <f t="shared" si="6"/>
        <v/>
      </c>
      <c r="E239" s="102"/>
      <c r="F239" s="103"/>
      <c r="G239" s="103"/>
      <c r="H239" s="100"/>
      <c r="I239" s="103" t="s">
        <v>1244</v>
      </c>
      <c r="J239" s="103"/>
      <c r="K239" s="103"/>
      <c r="L239" s="103"/>
      <c r="M239" s="103"/>
      <c r="N239" s="106"/>
      <c r="O239" s="104">
        <v>0</v>
      </c>
      <c r="P239" s="104">
        <v>0</v>
      </c>
      <c r="Q239" s="104"/>
      <c r="R239" s="105" t="e">
        <f t="shared" si="7"/>
        <v>#DIV/0!</v>
      </c>
      <c r="S239" s="124">
        <v>0</v>
      </c>
      <c r="T239" s="124">
        <v>0</v>
      </c>
      <c r="U239" s="124">
        <v>0</v>
      </c>
      <c r="V239" s="113"/>
      <c r="W239" s="113"/>
      <c r="X239" s="113"/>
      <c r="Y239" s="113"/>
      <c r="Z239" s="113"/>
      <c r="AA239" s="113"/>
      <c r="AB239" s="108"/>
      <c r="AC239" s="108"/>
      <c r="AD239" s="113"/>
      <c r="AE239" s="113"/>
      <c r="AF239" s="113"/>
      <c r="AG239" s="113"/>
      <c r="AH239" s="113"/>
      <c r="AI239" s="113"/>
      <c r="AJ239" s="113"/>
      <c r="AK239" s="113"/>
      <c r="AL239" s="113"/>
      <c r="AM239" s="113"/>
      <c r="AN239" s="113"/>
      <c r="AO239" s="113"/>
      <c r="AP239" s="113"/>
      <c r="AQ239" s="113"/>
      <c r="AR239" s="113"/>
      <c r="AS239" s="113"/>
      <c r="AT239" s="113"/>
      <c r="AU239" s="113"/>
      <c r="AV239" s="113"/>
      <c r="AW239" s="113"/>
    </row>
    <row r="240" spans="1:49" s="111" customFormat="1" ht="19.95" hidden="1" customHeight="1" x14ac:dyDescent="0.3">
      <c r="A240" s="113"/>
      <c r="B240" s="113">
        <v>4600011605</v>
      </c>
      <c r="C240" s="101" t="s">
        <v>772</v>
      </c>
      <c r="D240" s="112" t="str">
        <f t="shared" si="6"/>
        <v/>
      </c>
      <c r="E240" s="102"/>
      <c r="F240" s="103"/>
      <c r="G240" s="103"/>
      <c r="H240" s="100"/>
      <c r="I240" s="103" t="s">
        <v>1245</v>
      </c>
      <c r="J240" s="103"/>
      <c r="K240" s="103"/>
      <c r="L240" s="103"/>
      <c r="M240" s="103"/>
      <c r="N240" s="106"/>
      <c r="O240" s="104">
        <v>0</v>
      </c>
      <c r="P240" s="104">
        <v>0</v>
      </c>
      <c r="Q240" s="104"/>
      <c r="R240" s="105" t="e">
        <f t="shared" si="7"/>
        <v>#DIV/0!</v>
      </c>
      <c r="S240" s="124">
        <v>0</v>
      </c>
      <c r="T240" s="124">
        <v>0</v>
      </c>
      <c r="U240" s="124">
        <v>0</v>
      </c>
      <c r="V240" s="113"/>
      <c r="W240" s="113"/>
      <c r="X240" s="113"/>
      <c r="Y240" s="113"/>
      <c r="Z240" s="113"/>
      <c r="AA240" s="113"/>
      <c r="AB240" s="108"/>
      <c r="AC240" s="108"/>
      <c r="AD240" s="113"/>
      <c r="AE240" s="113"/>
      <c r="AF240" s="113"/>
      <c r="AG240" s="113"/>
      <c r="AH240" s="113"/>
      <c r="AI240" s="113"/>
      <c r="AJ240" s="113"/>
      <c r="AK240" s="113"/>
      <c r="AL240" s="113"/>
      <c r="AM240" s="113"/>
      <c r="AN240" s="113"/>
      <c r="AO240" s="113"/>
      <c r="AP240" s="113"/>
      <c r="AQ240" s="113"/>
      <c r="AR240" s="113"/>
      <c r="AS240" s="113"/>
      <c r="AT240" s="113"/>
      <c r="AU240" s="113"/>
      <c r="AV240" s="113"/>
      <c r="AW240" s="113"/>
    </row>
    <row r="241" spans="1:49" s="111" customFormat="1" ht="19.95" hidden="1" customHeight="1" x14ac:dyDescent="0.3">
      <c r="A241" s="113"/>
      <c r="B241" s="113">
        <v>4600011605</v>
      </c>
      <c r="C241" s="101" t="s">
        <v>773</v>
      </c>
      <c r="D241" s="112" t="str">
        <f t="shared" si="6"/>
        <v/>
      </c>
      <c r="E241" s="102"/>
      <c r="F241" s="103"/>
      <c r="G241" s="103"/>
      <c r="H241" s="100"/>
      <c r="I241" s="103" t="s">
        <v>1246</v>
      </c>
      <c r="J241" s="103"/>
      <c r="K241" s="103"/>
      <c r="L241" s="103"/>
      <c r="M241" s="103"/>
      <c r="N241" s="106"/>
      <c r="O241" s="104">
        <v>0</v>
      </c>
      <c r="P241" s="104">
        <v>0</v>
      </c>
      <c r="Q241" s="104"/>
      <c r="R241" s="105" t="e">
        <f t="shared" si="7"/>
        <v>#DIV/0!</v>
      </c>
      <c r="S241" s="124">
        <v>0</v>
      </c>
      <c r="T241" s="124">
        <v>0</v>
      </c>
      <c r="U241" s="124">
        <v>0</v>
      </c>
      <c r="V241" s="113"/>
      <c r="W241" s="113"/>
      <c r="X241" s="113"/>
      <c r="Y241" s="113"/>
      <c r="Z241" s="113"/>
      <c r="AA241" s="113"/>
      <c r="AB241" s="108"/>
      <c r="AC241" s="108"/>
      <c r="AD241" s="113"/>
      <c r="AE241" s="113"/>
      <c r="AF241" s="113"/>
      <c r="AG241" s="113"/>
      <c r="AH241" s="113"/>
      <c r="AI241" s="113"/>
      <c r="AJ241" s="113"/>
      <c r="AK241" s="113"/>
      <c r="AL241" s="113"/>
      <c r="AM241" s="113"/>
      <c r="AN241" s="113"/>
      <c r="AO241" s="113"/>
      <c r="AP241" s="113"/>
      <c r="AQ241" s="113"/>
      <c r="AR241" s="113"/>
      <c r="AS241" s="113"/>
      <c r="AT241" s="113"/>
      <c r="AU241" s="113"/>
      <c r="AV241" s="113"/>
      <c r="AW241" s="113"/>
    </row>
    <row r="242" spans="1:49" s="111" customFormat="1" ht="19.95" hidden="1" customHeight="1" x14ac:dyDescent="0.3">
      <c r="A242" s="113"/>
      <c r="B242" s="113">
        <v>4600011605</v>
      </c>
      <c r="C242" s="101" t="s">
        <v>774</v>
      </c>
      <c r="D242" s="112" t="str">
        <f t="shared" si="6"/>
        <v/>
      </c>
      <c r="E242" s="102"/>
      <c r="F242" s="103"/>
      <c r="G242" s="103"/>
      <c r="H242" s="100"/>
      <c r="I242" s="103" t="s">
        <v>1247</v>
      </c>
      <c r="J242" s="103"/>
      <c r="K242" s="103"/>
      <c r="L242" s="103"/>
      <c r="M242" s="103"/>
      <c r="N242" s="106"/>
      <c r="O242" s="104">
        <v>0</v>
      </c>
      <c r="P242" s="104">
        <v>0</v>
      </c>
      <c r="Q242" s="104"/>
      <c r="R242" s="105" t="e">
        <f t="shared" si="7"/>
        <v>#DIV/0!</v>
      </c>
      <c r="S242" s="124">
        <v>0</v>
      </c>
      <c r="T242" s="124">
        <v>0</v>
      </c>
      <c r="U242" s="124">
        <v>0</v>
      </c>
      <c r="V242" s="113"/>
      <c r="W242" s="113"/>
      <c r="X242" s="113"/>
      <c r="Y242" s="113"/>
      <c r="Z242" s="113"/>
      <c r="AA242" s="113"/>
      <c r="AB242" s="108"/>
      <c r="AC242" s="108"/>
      <c r="AD242" s="113"/>
      <c r="AE242" s="113"/>
      <c r="AF242" s="113"/>
      <c r="AG242" s="113"/>
      <c r="AH242" s="113"/>
      <c r="AI242" s="113"/>
      <c r="AJ242" s="113"/>
      <c r="AK242" s="113"/>
      <c r="AL242" s="113"/>
      <c r="AM242" s="113"/>
      <c r="AN242" s="113"/>
      <c r="AO242" s="113"/>
      <c r="AP242" s="113"/>
      <c r="AQ242" s="113"/>
      <c r="AR242" s="113"/>
      <c r="AS242" s="113"/>
      <c r="AT242" s="113"/>
      <c r="AU242" s="113"/>
      <c r="AV242" s="113"/>
      <c r="AW242" s="113"/>
    </row>
    <row r="243" spans="1:49" s="111" customFormat="1" ht="19.95" hidden="1" customHeight="1" x14ac:dyDescent="0.3">
      <c r="A243" s="113"/>
      <c r="B243" s="113">
        <v>4600011605</v>
      </c>
      <c r="C243" s="101" t="s">
        <v>775</v>
      </c>
      <c r="D243" s="112" t="str">
        <f t="shared" si="6"/>
        <v/>
      </c>
      <c r="E243" s="102"/>
      <c r="F243" s="103"/>
      <c r="G243" s="103"/>
      <c r="H243" s="100"/>
      <c r="I243" s="103" t="s">
        <v>1248</v>
      </c>
      <c r="J243" s="103"/>
      <c r="K243" s="103"/>
      <c r="L243" s="103"/>
      <c r="M243" s="103"/>
      <c r="N243" s="106"/>
      <c r="O243" s="104">
        <v>0</v>
      </c>
      <c r="P243" s="104">
        <v>0</v>
      </c>
      <c r="Q243" s="104"/>
      <c r="R243" s="105" t="e">
        <f t="shared" si="7"/>
        <v>#DIV/0!</v>
      </c>
      <c r="S243" s="124">
        <v>0</v>
      </c>
      <c r="T243" s="124">
        <v>0</v>
      </c>
      <c r="U243" s="124">
        <v>0</v>
      </c>
      <c r="V243" s="113"/>
      <c r="W243" s="113"/>
      <c r="X243" s="113"/>
      <c r="Y243" s="113"/>
      <c r="Z243" s="113"/>
      <c r="AA243" s="113"/>
      <c r="AB243" s="108"/>
      <c r="AC243" s="108"/>
      <c r="AD243" s="113"/>
      <c r="AE243" s="113"/>
      <c r="AF243" s="113"/>
      <c r="AG243" s="113"/>
      <c r="AH243" s="113"/>
      <c r="AI243" s="113"/>
      <c r="AJ243" s="113"/>
      <c r="AK243" s="113"/>
      <c r="AL243" s="113"/>
      <c r="AM243" s="113"/>
      <c r="AN243" s="113"/>
      <c r="AO243" s="113"/>
      <c r="AP243" s="113"/>
      <c r="AQ243" s="113"/>
      <c r="AR243" s="113"/>
      <c r="AS243" s="113"/>
      <c r="AT243" s="113"/>
      <c r="AU243" s="113"/>
      <c r="AV243" s="113"/>
      <c r="AW243" s="113"/>
    </row>
    <row r="244" spans="1:49" s="111" customFormat="1" ht="19.95" hidden="1" customHeight="1" x14ac:dyDescent="0.3">
      <c r="A244" s="113"/>
      <c r="B244" s="113">
        <v>4600011605</v>
      </c>
      <c r="C244" s="101" t="s">
        <v>776</v>
      </c>
      <c r="D244" s="112" t="str">
        <f t="shared" si="6"/>
        <v/>
      </c>
      <c r="E244" s="102"/>
      <c r="F244" s="103"/>
      <c r="G244" s="103"/>
      <c r="H244" s="100"/>
      <c r="I244" s="103" t="s">
        <v>1249</v>
      </c>
      <c r="J244" s="103"/>
      <c r="K244" s="103"/>
      <c r="L244" s="103"/>
      <c r="M244" s="103"/>
      <c r="N244" s="106"/>
      <c r="O244" s="104">
        <v>0</v>
      </c>
      <c r="P244" s="104">
        <v>0</v>
      </c>
      <c r="Q244" s="104"/>
      <c r="R244" s="105" t="e">
        <f t="shared" si="7"/>
        <v>#DIV/0!</v>
      </c>
      <c r="S244" s="124">
        <v>0</v>
      </c>
      <c r="T244" s="124">
        <v>0</v>
      </c>
      <c r="U244" s="124">
        <v>0</v>
      </c>
      <c r="V244" s="113"/>
      <c r="W244" s="113"/>
      <c r="X244" s="113"/>
      <c r="Y244" s="113"/>
      <c r="Z244" s="113"/>
      <c r="AA244" s="113"/>
      <c r="AB244" s="108"/>
      <c r="AC244" s="108"/>
      <c r="AD244" s="113"/>
      <c r="AE244" s="113"/>
      <c r="AF244" s="113"/>
      <c r="AG244" s="113"/>
      <c r="AH244" s="113"/>
      <c r="AI244" s="113"/>
      <c r="AJ244" s="113"/>
      <c r="AK244" s="113"/>
      <c r="AL244" s="113"/>
      <c r="AM244" s="113"/>
      <c r="AN244" s="113"/>
      <c r="AO244" s="113"/>
      <c r="AP244" s="113"/>
      <c r="AQ244" s="113"/>
      <c r="AR244" s="113"/>
      <c r="AS244" s="113"/>
      <c r="AT244" s="113"/>
      <c r="AU244" s="113"/>
      <c r="AV244" s="113"/>
      <c r="AW244" s="113"/>
    </row>
    <row r="245" spans="1:49" s="111" customFormat="1" ht="19.95" hidden="1" customHeight="1" x14ac:dyDescent="0.3">
      <c r="A245" s="113"/>
      <c r="B245" s="113">
        <v>4600011605</v>
      </c>
      <c r="C245" s="101" t="s">
        <v>777</v>
      </c>
      <c r="D245" s="112" t="str">
        <f t="shared" si="6"/>
        <v/>
      </c>
      <c r="E245" s="102"/>
      <c r="F245" s="103"/>
      <c r="G245" s="103"/>
      <c r="H245" s="100"/>
      <c r="I245" s="103" t="s">
        <v>1250</v>
      </c>
      <c r="J245" s="103"/>
      <c r="K245" s="103"/>
      <c r="L245" s="103"/>
      <c r="M245" s="103"/>
      <c r="N245" s="106"/>
      <c r="O245" s="104">
        <v>0</v>
      </c>
      <c r="P245" s="104">
        <v>0</v>
      </c>
      <c r="Q245" s="104"/>
      <c r="R245" s="105" t="e">
        <f t="shared" si="7"/>
        <v>#DIV/0!</v>
      </c>
      <c r="S245" s="124">
        <v>0</v>
      </c>
      <c r="T245" s="124">
        <v>0</v>
      </c>
      <c r="U245" s="124">
        <v>0</v>
      </c>
      <c r="V245" s="113"/>
      <c r="W245" s="113"/>
      <c r="X245" s="113"/>
      <c r="Y245" s="113"/>
      <c r="Z245" s="113"/>
      <c r="AA245" s="113"/>
      <c r="AB245" s="108"/>
      <c r="AC245" s="108"/>
      <c r="AD245" s="113"/>
      <c r="AE245" s="113"/>
      <c r="AF245" s="113"/>
      <c r="AG245" s="113"/>
      <c r="AH245" s="113"/>
      <c r="AI245" s="113"/>
      <c r="AJ245" s="113"/>
      <c r="AK245" s="113"/>
      <c r="AL245" s="113"/>
      <c r="AM245" s="113"/>
      <c r="AN245" s="113"/>
      <c r="AO245" s="113"/>
      <c r="AP245" s="113"/>
      <c r="AQ245" s="113"/>
      <c r="AR245" s="113"/>
      <c r="AS245" s="113"/>
      <c r="AT245" s="113"/>
      <c r="AU245" s="113"/>
      <c r="AV245" s="113"/>
      <c r="AW245" s="113"/>
    </row>
    <row r="246" spans="1:49" s="111" customFormat="1" ht="19.95" hidden="1" customHeight="1" x14ac:dyDescent="0.3">
      <c r="A246" s="113"/>
      <c r="B246" s="113">
        <v>4600011605</v>
      </c>
      <c r="C246" s="101" t="s">
        <v>778</v>
      </c>
      <c r="D246" s="112" t="str">
        <f t="shared" si="6"/>
        <v/>
      </c>
      <c r="E246" s="102"/>
      <c r="F246" s="103"/>
      <c r="G246" s="103"/>
      <c r="H246" s="100"/>
      <c r="I246" s="103" t="s">
        <v>1251</v>
      </c>
      <c r="J246" s="103"/>
      <c r="K246" s="103"/>
      <c r="L246" s="103"/>
      <c r="M246" s="103"/>
      <c r="N246" s="106"/>
      <c r="O246" s="104">
        <v>0</v>
      </c>
      <c r="P246" s="104">
        <v>100</v>
      </c>
      <c r="Q246" s="104"/>
      <c r="R246" s="105" t="e">
        <f t="shared" si="7"/>
        <v>#DIV/0!</v>
      </c>
      <c r="S246" s="124">
        <v>0</v>
      </c>
      <c r="T246" s="124">
        <v>100</v>
      </c>
      <c r="U246" s="124">
        <v>0</v>
      </c>
      <c r="V246" s="113"/>
      <c r="W246" s="113"/>
      <c r="X246" s="113"/>
      <c r="Y246" s="113"/>
      <c r="Z246" s="113"/>
      <c r="AA246" s="113"/>
      <c r="AB246" s="108"/>
      <c r="AC246" s="108"/>
      <c r="AD246" s="113"/>
      <c r="AE246" s="113"/>
      <c r="AF246" s="113"/>
      <c r="AG246" s="113"/>
      <c r="AH246" s="113"/>
      <c r="AI246" s="113"/>
      <c r="AJ246" s="113"/>
      <c r="AK246" s="113"/>
      <c r="AL246" s="113"/>
      <c r="AM246" s="113"/>
      <c r="AN246" s="113"/>
      <c r="AO246" s="113"/>
      <c r="AP246" s="113"/>
      <c r="AQ246" s="113"/>
      <c r="AR246" s="113"/>
      <c r="AS246" s="113"/>
      <c r="AT246" s="113"/>
      <c r="AU246" s="113"/>
      <c r="AV246" s="113"/>
      <c r="AW246" s="113"/>
    </row>
    <row r="247" spans="1:49" s="111" customFormat="1" ht="19.95" hidden="1" customHeight="1" x14ac:dyDescent="0.3">
      <c r="A247" s="113"/>
      <c r="B247" s="113">
        <v>4600011605</v>
      </c>
      <c r="C247" s="101" t="s">
        <v>779</v>
      </c>
      <c r="D247" s="112" t="str">
        <f t="shared" si="6"/>
        <v/>
      </c>
      <c r="E247" s="102"/>
      <c r="F247" s="103"/>
      <c r="G247" s="103"/>
      <c r="H247" s="100"/>
      <c r="I247" s="103" t="s">
        <v>1252</v>
      </c>
      <c r="J247" s="103"/>
      <c r="K247" s="103"/>
      <c r="L247" s="103"/>
      <c r="M247" s="103"/>
      <c r="N247" s="106"/>
      <c r="O247" s="104">
        <v>0</v>
      </c>
      <c r="P247" s="104">
        <v>100</v>
      </c>
      <c r="Q247" s="104"/>
      <c r="R247" s="105" t="e">
        <f t="shared" si="7"/>
        <v>#DIV/0!</v>
      </c>
      <c r="S247" s="124">
        <v>0</v>
      </c>
      <c r="T247" s="124">
        <v>100</v>
      </c>
      <c r="U247" s="124">
        <v>0</v>
      </c>
      <c r="V247" s="113"/>
      <c r="W247" s="113"/>
      <c r="X247" s="113"/>
      <c r="Y247" s="113"/>
      <c r="Z247" s="113"/>
      <c r="AA247" s="113"/>
      <c r="AB247" s="108"/>
      <c r="AC247" s="108"/>
      <c r="AD247" s="113"/>
      <c r="AE247" s="113"/>
      <c r="AF247" s="113"/>
      <c r="AG247" s="113"/>
      <c r="AH247" s="113"/>
      <c r="AI247" s="113"/>
      <c r="AJ247" s="113"/>
      <c r="AK247" s="113"/>
      <c r="AL247" s="113"/>
      <c r="AM247" s="113"/>
      <c r="AN247" s="113"/>
      <c r="AO247" s="113"/>
      <c r="AP247" s="113"/>
      <c r="AQ247" s="113"/>
      <c r="AR247" s="113"/>
      <c r="AS247" s="113"/>
      <c r="AT247" s="113"/>
      <c r="AU247" s="113"/>
      <c r="AV247" s="113"/>
      <c r="AW247" s="113"/>
    </row>
    <row r="248" spans="1:49" s="111" customFormat="1" ht="19.95" hidden="1" customHeight="1" x14ac:dyDescent="0.3">
      <c r="A248" s="113"/>
      <c r="B248" s="113">
        <v>4600011605</v>
      </c>
      <c r="C248" s="101" t="s">
        <v>780</v>
      </c>
      <c r="D248" s="112" t="str">
        <f t="shared" si="6"/>
        <v/>
      </c>
      <c r="E248" s="102"/>
      <c r="F248" s="103"/>
      <c r="G248" s="103"/>
      <c r="H248" s="100"/>
      <c r="I248" s="103" t="s">
        <v>1253</v>
      </c>
      <c r="J248" s="103"/>
      <c r="K248" s="103"/>
      <c r="L248" s="103"/>
      <c r="M248" s="103"/>
      <c r="N248" s="106"/>
      <c r="O248" s="104">
        <v>0</v>
      </c>
      <c r="P248" s="104">
        <v>100</v>
      </c>
      <c r="Q248" s="104"/>
      <c r="R248" s="105" t="e">
        <f t="shared" si="7"/>
        <v>#DIV/0!</v>
      </c>
      <c r="S248" s="124">
        <v>0</v>
      </c>
      <c r="T248" s="124">
        <v>100</v>
      </c>
      <c r="U248" s="124">
        <v>0</v>
      </c>
      <c r="V248" s="113"/>
      <c r="W248" s="113"/>
      <c r="X248" s="113"/>
      <c r="Y248" s="113"/>
      <c r="Z248" s="113"/>
      <c r="AA248" s="113"/>
      <c r="AB248" s="108"/>
      <c r="AC248" s="108"/>
      <c r="AD248" s="113"/>
      <c r="AE248" s="113"/>
      <c r="AF248" s="113"/>
      <c r="AG248" s="113"/>
      <c r="AH248" s="113"/>
      <c r="AI248" s="113"/>
      <c r="AJ248" s="113"/>
      <c r="AK248" s="113"/>
      <c r="AL248" s="113"/>
      <c r="AM248" s="113"/>
      <c r="AN248" s="113"/>
      <c r="AO248" s="113"/>
      <c r="AP248" s="113"/>
      <c r="AQ248" s="113"/>
      <c r="AR248" s="113"/>
      <c r="AS248" s="113"/>
      <c r="AT248" s="113"/>
      <c r="AU248" s="113"/>
      <c r="AV248" s="113"/>
      <c r="AW248" s="113"/>
    </row>
    <row r="249" spans="1:49" s="111" customFormat="1" ht="19.95" hidden="1" customHeight="1" x14ac:dyDescent="0.3">
      <c r="A249" s="113"/>
      <c r="B249" s="113">
        <v>4600011605</v>
      </c>
      <c r="C249" s="101" t="s">
        <v>781</v>
      </c>
      <c r="D249" s="112" t="str">
        <f t="shared" si="6"/>
        <v/>
      </c>
      <c r="E249" s="102"/>
      <c r="F249" s="103"/>
      <c r="G249" s="103"/>
      <c r="H249" s="100"/>
      <c r="I249" s="103" t="s">
        <v>1254</v>
      </c>
      <c r="J249" s="103"/>
      <c r="K249" s="103"/>
      <c r="L249" s="103"/>
      <c r="M249" s="103"/>
      <c r="N249" s="106"/>
      <c r="O249" s="104">
        <v>0</v>
      </c>
      <c r="P249" s="104">
        <v>100</v>
      </c>
      <c r="Q249" s="104"/>
      <c r="R249" s="105" t="e">
        <f t="shared" si="7"/>
        <v>#DIV/0!</v>
      </c>
      <c r="S249" s="124">
        <v>0</v>
      </c>
      <c r="T249" s="124">
        <v>100</v>
      </c>
      <c r="U249" s="124">
        <v>0</v>
      </c>
      <c r="V249" s="113"/>
      <c r="W249" s="113"/>
      <c r="X249" s="113"/>
      <c r="Y249" s="113"/>
      <c r="Z249" s="113"/>
      <c r="AA249" s="113"/>
      <c r="AB249" s="108"/>
      <c r="AC249" s="108"/>
      <c r="AD249" s="113"/>
      <c r="AE249" s="113"/>
      <c r="AF249" s="113"/>
      <c r="AG249" s="113"/>
      <c r="AH249" s="113"/>
      <c r="AI249" s="113"/>
      <c r="AJ249" s="113"/>
      <c r="AK249" s="113"/>
      <c r="AL249" s="113"/>
      <c r="AM249" s="113"/>
      <c r="AN249" s="113"/>
      <c r="AO249" s="113"/>
      <c r="AP249" s="113"/>
      <c r="AQ249" s="113"/>
      <c r="AR249" s="113"/>
      <c r="AS249" s="113"/>
      <c r="AT249" s="113"/>
      <c r="AU249" s="113"/>
      <c r="AV249" s="113"/>
      <c r="AW249" s="113"/>
    </row>
    <row r="250" spans="1:49" s="111" customFormat="1" ht="19.95" hidden="1" customHeight="1" x14ac:dyDescent="0.3">
      <c r="A250" s="113"/>
      <c r="B250" s="113">
        <v>4600011605</v>
      </c>
      <c r="C250" s="101" t="s">
        <v>782</v>
      </c>
      <c r="D250" s="112" t="str">
        <f t="shared" si="6"/>
        <v/>
      </c>
      <c r="E250" s="102"/>
      <c r="F250" s="103"/>
      <c r="G250" s="103"/>
      <c r="H250" s="100"/>
      <c r="I250" s="103" t="s">
        <v>1255</v>
      </c>
      <c r="J250" s="103"/>
      <c r="K250" s="103"/>
      <c r="L250" s="103"/>
      <c r="M250" s="103"/>
      <c r="N250" s="106"/>
      <c r="O250" s="104">
        <v>0</v>
      </c>
      <c r="P250" s="104">
        <v>100</v>
      </c>
      <c r="Q250" s="104"/>
      <c r="R250" s="105" t="e">
        <f t="shared" si="7"/>
        <v>#DIV/0!</v>
      </c>
      <c r="S250" s="124">
        <v>0</v>
      </c>
      <c r="T250" s="124">
        <v>100</v>
      </c>
      <c r="U250" s="124">
        <v>0</v>
      </c>
      <c r="V250" s="113"/>
      <c r="W250" s="113"/>
      <c r="X250" s="113"/>
      <c r="Y250" s="113"/>
      <c r="Z250" s="113"/>
      <c r="AA250" s="113"/>
      <c r="AB250" s="108"/>
      <c r="AC250" s="108"/>
      <c r="AD250" s="113"/>
      <c r="AE250" s="113"/>
      <c r="AF250" s="113"/>
      <c r="AG250" s="113"/>
      <c r="AH250" s="113"/>
      <c r="AI250" s="113"/>
      <c r="AJ250" s="113"/>
      <c r="AK250" s="113"/>
      <c r="AL250" s="113"/>
      <c r="AM250" s="113"/>
      <c r="AN250" s="113"/>
      <c r="AO250" s="113"/>
      <c r="AP250" s="113"/>
      <c r="AQ250" s="113"/>
      <c r="AR250" s="113"/>
      <c r="AS250" s="113"/>
      <c r="AT250" s="113"/>
      <c r="AU250" s="113"/>
      <c r="AV250" s="113"/>
      <c r="AW250" s="113"/>
    </row>
    <row r="251" spans="1:49" s="111" customFormat="1" ht="19.95" hidden="1" customHeight="1" x14ac:dyDescent="0.3">
      <c r="A251" s="113"/>
      <c r="B251" s="113">
        <v>4600011605</v>
      </c>
      <c r="C251" s="101" t="s">
        <v>783</v>
      </c>
      <c r="D251" s="112" t="str">
        <f t="shared" si="6"/>
        <v/>
      </c>
      <c r="E251" s="102"/>
      <c r="F251" s="103"/>
      <c r="G251" s="103"/>
      <c r="H251" s="100"/>
      <c r="I251" s="103" t="s">
        <v>1256</v>
      </c>
      <c r="J251" s="103"/>
      <c r="K251" s="103"/>
      <c r="L251" s="103"/>
      <c r="M251" s="103"/>
      <c r="N251" s="106"/>
      <c r="O251" s="104">
        <v>0</v>
      </c>
      <c r="P251" s="104">
        <v>0</v>
      </c>
      <c r="Q251" s="104"/>
      <c r="R251" s="105" t="e">
        <f t="shared" si="7"/>
        <v>#DIV/0!</v>
      </c>
      <c r="S251" s="124">
        <v>0</v>
      </c>
      <c r="T251" s="124">
        <v>0</v>
      </c>
      <c r="U251" s="124">
        <v>0</v>
      </c>
      <c r="V251" s="113"/>
      <c r="W251" s="113"/>
      <c r="X251" s="113"/>
      <c r="Y251" s="113"/>
      <c r="Z251" s="113"/>
      <c r="AA251" s="113"/>
      <c r="AB251" s="108"/>
      <c r="AC251" s="108"/>
      <c r="AD251" s="113"/>
      <c r="AE251" s="113"/>
      <c r="AF251" s="113"/>
      <c r="AG251" s="113"/>
      <c r="AH251" s="113"/>
      <c r="AI251" s="113"/>
      <c r="AJ251" s="113"/>
      <c r="AK251" s="113"/>
      <c r="AL251" s="113"/>
      <c r="AM251" s="113"/>
      <c r="AN251" s="113"/>
      <c r="AO251" s="113"/>
      <c r="AP251" s="113"/>
      <c r="AQ251" s="113"/>
      <c r="AR251" s="113"/>
      <c r="AS251" s="113"/>
      <c r="AT251" s="113"/>
      <c r="AU251" s="113"/>
      <c r="AV251" s="113"/>
      <c r="AW251" s="113"/>
    </row>
    <row r="252" spans="1:49" s="111" customFormat="1" ht="19.95" hidden="1" customHeight="1" x14ac:dyDescent="0.3">
      <c r="A252" s="113"/>
      <c r="B252" s="113">
        <v>4600011605</v>
      </c>
      <c r="C252" s="101" t="s">
        <v>784</v>
      </c>
      <c r="D252" s="112" t="str">
        <f t="shared" si="6"/>
        <v/>
      </c>
      <c r="E252" s="102"/>
      <c r="F252" s="103"/>
      <c r="G252" s="103"/>
      <c r="H252" s="100"/>
      <c r="I252" s="103" t="s">
        <v>1257</v>
      </c>
      <c r="J252" s="103"/>
      <c r="K252" s="103"/>
      <c r="L252" s="103"/>
      <c r="M252" s="103"/>
      <c r="N252" s="106"/>
      <c r="O252" s="104">
        <v>0</v>
      </c>
      <c r="P252" s="104">
        <v>0</v>
      </c>
      <c r="Q252" s="104"/>
      <c r="R252" s="105" t="e">
        <f t="shared" si="7"/>
        <v>#DIV/0!</v>
      </c>
      <c r="S252" s="124">
        <v>0</v>
      </c>
      <c r="T252" s="124">
        <v>0</v>
      </c>
      <c r="U252" s="124">
        <v>0</v>
      </c>
      <c r="V252" s="113"/>
      <c r="W252" s="113"/>
      <c r="X252" s="113"/>
      <c r="Y252" s="113"/>
      <c r="Z252" s="113"/>
      <c r="AA252" s="113"/>
      <c r="AB252" s="108"/>
      <c r="AC252" s="108"/>
      <c r="AD252" s="113"/>
      <c r="AE252" s="113"/>
      <c r="AF252" s="113"/>
      <c r="AG252" s="113"/>
      <c r="AH252" s="113"/>
      <c r="AI252" s="113"/>
      <c r="AJ252" s="113"/>
      <c r="AK252" s="113"/>
      <c r="AL252" s="113"/>
      <c r="AM252" s="113"/>
      <c r="AN252" s="113"/>
      <c r="AO252" s="113"/>
      <c r="AP252" s="113"/>
      <c r="AQ252" s="113"/>
      <c r="AR252" s="113"/>
      <c r="AS252" s="113"/>
      <c r="AT252" s="113"/>
      <c r="AU252" s="113"/>
      <c r="AV252" s="113"/>
      <c r="AW252" s="113"/>
    </row>
    <row r="253" spans="1:49" s="111" customFormat="1" ht="19.95" hidden="1" customHeight="1" x14ac:dyDescent="0.3">
      <c r="A253" s="113">
        <v>43</v>
      </c>
      <c r="B253" s="113">
        <v>4600011605</v>
      </c>
      <c r="C253" s="101" t="s">
        <v>785</v>
      </c>
      <c r="D253" s="112" t="str">
        <f t="shared" si="6"/>
        <v>(PM) Plataformas Metálicas - Montagem das estruturas horizontais da elevação - Platf. 9000</v>
      </c>
      <c r="E253" s="102" t="s">
        <v>496</v>
      </c>
      <c r="F253" s="103" t="s">
        <v>452</v>
      </c>
      <c r="G253" s="103" t="s">
        <v>461</v>
      </c>
      <c r="H253" s="100">
        <v>14</v>
      </c>
      <c r="I253" s="103" t="s">
        <v>1460</v>
      </c>
      <c r="J253" s="103"/>
      <c r="K253" s="103" t="s">
        <v>497</v>
      </c>
      <c r="L253" s="103" t="s">
        <v>484</v>
      </c>
      <c r="M253" s="103"/>
      <c r="N253" s="106"/>
      <c r="O253" s="104">
        <v>1</v>
      </c>
      <c r="P253" s="104">
        <v>0</v>
      </c>
      <c r="Q253" s="104" t="s">
        <v>502</v>
      </c>
      <c r="R253" s="105">
        <f t="shared" si="7"/>
        <v>0</v>
      </c>
      <c r="S253" s="124">
        <v>1</v>
      </c>
      <c r="T253" s="124">
        <v>0</v>
      </c>
      <c r="U253" s="124">
        <v>0</v>
      </c>
      <c r="V253" s="108"/>
      <c r="W253" s="137"/>
      <c r="X253" s="137"/>
      <c r="Y253" s="137"/>
      <c r="Z253" s="137"/>
      <c r="AA253" s="137"/>
      <c r="AB253" s="108"/>
      <c r="AC253" s="108"/>
      <c r="AD253" s="128"/>
      <c r="AE253" s="128"/>
      <c r="AF253" s="128"/>
      <c r="AG253" s="128"/>
      <c r="AH253" s="128"/>
      <c r="AI253" s="108"/>
      <c r="AJ253" s="113"/>
      <c r="AK253" s="113"/>
      <c r="AL253" s="113"/>
      <c r="AM253" s="113"/>
      <c r="AN253" s="113"/>
      <c r="AO253" s="113"/>
      <c r="AP253" s="113"/>
      <c r="AQ253" s="113"/>
      <c r="AR253" s="113"/>
      <c r="AS253" s="113"/>
      <c r="AT253" s="113"/>
      <c r="AU253" s="113"/>
      <c r="AV253" s="113"/>
      <c r="AW253" s="113"/>
    </row>
    <row r="254" spans="1:49" s="111" customFormat="1" ht="19.95" hidden="1" customHeight="1" x14ac:dyDescent="0.3">
      <c r="A254" s="113"/>
      <c r="B254" s="113">
        <v>4600011605</v>
      </c>
      <c r="C254" s="101" t="s">
        <v>786</v>
      </c>
      <c r="D254" s="112" t="str">
        <f t="shared" si="6"/>
        <v>Plataforma El. 3000 - Montagem de guarda corpo</v>
      </c>
      <c r="E254" s="102" t="s">
        <v>501</v>
      </c>
      <c r="F254" s="103" t="s">
        <v>485</v>
      </c>
      <c r="G254" s="103" t="s">
        <v>461</v>
      </c>
      <c r="H254" s="100">
        <v>14</v>
      </c>
      <c r="I254" s="103" t="s">
        <v>1226</v>
      </c>
      <c r="J254" s="103"/>
      <c r="K254" s="103" t="s">
        <v>497</v>
      </c>
      <c r="L254" s="103" t="s">
        <v>1057</v>
      </c>
      <c r="M254" s="103"/>
      <c r="N254" s="106"/>
      <c r="O254" s="104">
        <v>1</v>
      </c>
      <c r="P254" s="104">
        <v>0</v>
      </c>
      <c r="Q254" s="104" t="s">
        <v>219</v>
      </c>
      <c r="R254" s="105">
        <f t="shared" si="7"/>
        <v>0</v>
      </c>
      <c r="S254" s="124">
        <v>1</v>
      </c>
      <c r="T254" s="124">
        <v>0</v>
      </c>
      <c r="U254" s="124">
        <v>1</v>
      </c>
      <c r="V254" s="108"/>
      <c r="W254" s="128">
        <v>2</v>
      </c>
      <c r="X254" s="128"/>
      <c r="Y254" s="128"/>
      <c r="Z254" s="128"/>
      <c r="AA254" s="128"/>
      <c r="AB254" s="108"/>
      <c r="AC254" s="108"/>
      <c r="AD254" s="128"/>
      <c r="AE254" s="128"/>
      <c r="AF254" s="128"/>
      <c r="AG254" s="128"/>
      <c r="AH254" s="128"/>
      <c r="AI254" s="108"/>
      <c r="AJ254" s="113"/>
      <c r="AK254" s="113"/>
      <c r="AL254" s="113"/>
      <c r="AM254" s="113"/>
      <c r="AN254" s="113"/>
      <c r="AO254" s="113"/>
      <c r="AP254" s="113"/>
      <c r="AQ254" s="113"/>
      <c r="AR254" s="113"/>
      <c r="AS254" s="113"/>
      <c r="AT254" s="113"/>
      <c r="AU254" s="113"/>
      <c r="AV254" s="113"/>
      <c r="AW254" s="113"/>
    </row>
    <row r="255" spans="1:49" s="111" customFormat="1" ht="19.95" hidden="1" customHeight="1" x14ac:dyDescent="0.3">
      <c r="A255" s="113"/>
      <c r="B255" s="113">
        <v>4600011605</v>
      </c>
      <c r="C255" s="101" t="s">
        <v>787</v>
      </c>
      <c r="D255" s="112" t="str">
        <f t="shared" si="6"/>
        <v>(PM) Plataformas Metálicas - Montagem e soldagem de chapas de piso - Platf. 9000</v>
      </c>
      <c r="E255" s="102" t="s">
        <v>496</v>
      </c>
      <c r="F255" s="103" t="s">
        <v>452</v>
      </c>
      <c r="G255" s="103" t="s">
        <v>461</v>
      </c>
      <c r="H255" s="100">
        <v>14</v>
      </c>
      <c r="I255" s="103" t="s">
        <v>1462</v>
      </c>
      <c r="J255" s="103"/>
      <c r="K255" s="103" t="s">
        <v>497</v>
      </c>
      <c r="L255" s="103" t="s">
        <v>1057</v>
      </c>
      <c r="M255" s="103"/>
      <c r="N255" s="106"/>
      <c r="O255" s="104">
        <v>1</v>
      </c>
      <c r="P255" s="104">
        <v>0</v>
      </c>
      <c r="Q255" s="104" t="s">
        <v>219</v>
      </c>
      <c r="R255" s="105">
        <f t="shared" si="7"/>
        <v>0</v>
      </c>
      <c r="S255" s="124">
        <v>1</v>
      </c>
      <c r="T255" s="124">
        <v>0</v>
      </c>
      <c r="U255" s="124">
        <v>1</v>
      </c>
      <c r="V255" s="108"/>
      <c r="W255" s="128"/>
      <c r="X255" s="128"/>
      <c r="Y255" s="128"/>
      <c r="Z255" s="128"/>
      <c r="AA255" s="128"/>
      <c r="AB255" s="108"/>
      <c r="AC255" s="108"/>
      <c r="AD255" s="128"/>
      <c r="AE255" s="128"/>
      <c r="AF255" s="128"/>
      <c r="AG255" s="128"/>
      <c r="AH255" s="128"/>
      <c r="AI255" s="108"/>
      <c r="AJ255" s="113"/>
      <c r="AK255" s="113"/>
      <c r="AL255" s="113"/>
      <c r="AM255" s="113"/>
      <c r="AN255" s="113"/>
      <c r="AO255" s="113"/>
      <c r="AP255" s="113"/>
      <c r="AQ255" s="113"/>
      <c r="AR255" s="113"/>
      <c r="AS255" s="113"/>
      <c r="AT255" s="113"/>
      <c r="AU255" s="113"/>
      <c r="AV255" s="113"/>
      <c r="AW255" s="113"/>
    </row>
    <row r="256" spans="1:49" s="111" customFormat="1" ht="19.95" hidden="1" customHeight="1" x14ac:dyDescent="0.3">
      <c r="A256" s="113">
        <v>30</v>
      </c>
      <c r="B256" s="113">
        <v>4600011605</v>
      </c>
      <c r="C256" s="101" t="s">
        <v>788</v>
      </c>
      <c r="D256" s="112" t="str">
        <f t="shared" si="6"/>
        <v>Plataforma El. 3000 - Desmontagem de andaime</v>
      </c>
      <c r="E256" s="102" t="s">
        <v>501</v>
      </c>
      <c r="F256" s="103" t="s">
        <v>485</v>
      </c>
      <c r="G256" s="103" t="s">
        <v>461</v>
      </c>
      <c r="H256" s="100">
        <v>14</v>
      </c>
      <c r="I256" s="103" t="s">
        <v>1228</v>
      </c>
      <c r="J256" s="103"/>
      <c r="K256" s="103" t="s">
        <v>497</v>
      </c>
      <c r="L256" s="103" t="s">
        <v>1057</v>
      </c>
      <c r="M256" s="103"/>
      <c r="N256" s="106"/>
      <c r="O256" s="104">
        <v>1</v>
      </c>
      <c r="P256" s="104">
        <v>0</v>
      </c>
      <c r="Q256" s="104" t="s">
        <v>219</v>
      </c>
      <c r="R256" s="105">
        <f t="shared" si="7"/>
        <v>0</v>
      </c>
      <c r="S256" s="124">
        <v>1</v>
      </c>
      <c r="T256" s="124">
        <v>0</v>
      </c>
      <c r="U256" s="124">
        <v>1</v>
      </c>
      <c r="V256" s="108"/>
      <c r="W256" s="128">
        <v>2</v>
      </c>
      <c r="X256" s="128"/>
      <c r="Y256" s="128"/>
      <c r="Z256" s="128"/>
      <c r="AA256" s="128"/>
      <c r="AB256" s="108"/>
      <c r="AC256" s="108"/>
      <c r="AD256" s="128"/>
      <c r="AE256" s="128"/>
      <c r="AF256" s="128"/>
      <c r="AG256" s="128"/>
      <c r="AH256" s="128"/>
      <c r="AI256" s="108"/>
      <c r="AJ256" s="113"/>
      <c r="AK256" s="113"/>
      <c r="AL256" s="113"/>
      <c r="AM256" s="113"/>
      <c r="AN256" s="113"/>
      <c r="AO256" s="113"/>
      <c r="AP256" s="113"/>
      <c r="AQ256" s="113"/>
      <c r="AR256" s="113"/>
      <c r="AS256" s="113"/>
      <c r="AT256" s="113"/>
      <c r="AU256" s="113"/>
      <c r="AV256" s="113"/>
      <c r="AW256" s="113"/>
    </row>
    <row r="257" spans="1:49" s="111" customFormat="1" ht="19.95" hidden="1" customHeight="1" x14ac:dyDescent="0.3">
      <c r="A257" s="113">
        <v>30</v>
      </c>
      <c r="B257" s="113">
        <v>4600011605</v>
      </c>
      <c r="C257" s="101" t="s">
        <v>789</v>
      </c>
      <c r="D257" s="112" t="str">
        <f t="shared" si="6"/>
        <v>Plataforma El. 3000 - Monovia das Bombas</v>
      </c>
      <c r="E257" s="102" t="s">
        <v>501</v>
      </c>
      <c r="F257" s="103" t="s">
        <v>485</v>
      </c>
      <c r="G257" s="103" t="s">
        <v>461</v>
      </c>
      <c r="H257" s="100">
        <v>14</v>
      </c>
      <c r="I257" s="103" t="s">
        <v>1276</v>
      </c>
      <c r="J257" s="103"/>
      <c r="K257" s="103" t="s">
        <v>497</v>
      </c>
      <c r="L257" s="103" t="s">
        <v>1057</v>
      </c>
      <c r="M257" s="103"/>
      <c r="N257" s="106"/>
      <c r="O257" s="104">
        <v>1</v>
      </c>
      <c r="P257" s="104">
        <v>0</v>
      </c>
      <c r="Q257" s="104" t="s">
        <v>219</v>
      </c>
      <c r="R257" s="105">
        <f t="shared" si="7"/>
        <v>0</v>
      </c>
      <c r="S257" s="124">
        <v>1</v>
      </c>
      <c r="T257" s="124">
        <v>0</v>
      </c>
      <c r="U257" s="124">
        <v>1</v>
      </c>
      <c r="V257" s="108"/>
      <c r="W257" s="128"/>
      <c r="X257" s="128">
        <v>2</v>
      </c>
      <c r="Y257" s="128"/>
      <c r="Z257" s="128"/>
      <c r="AA257" s="128"/>
      <c r="AB257" s="108"/>
      <c r="AC257" s="108"/>
      <c r="AD257" s="128"/>
      <c r="AE257" s="128"/>
      <c r="AF257" s="128"/>
      <c r="AG257" s="128"/>
      <c r="AH257" s="128"/>
      <c r="AI257" s="108"/>
      <c r="AJ257" s="113"/>
      <c r="AK257" s="113"/>
      <c r="AL257" s="113"/>
      <c r="AM257" s="113"/>
      <c r="AN257" s="113"/>
      <c r="AO257" s="113"/>
      <c r="AP257" s="113"/>
      <c r="AQ257" s="113"/>
      <c r="AR257" s="113"/>
      <c r="AS257" s="113"/>
      <c r="AT257" s="113"/>
      <c r="AU257" s="113"/>
      <c r="AV257" s="113"/>
      <c r="AW257" s="113"/>
    </row>
    <row r="258" spans="1:49" s="111" customFormat="1" ht="19.95" hidden="1" customHeight="1" x14ac:dyDescent="0.3">
      <c r="A258" s="113">
        <v>30</v>
      </c>
      <c r="B258" s="113">
        <v>4600011605</v>
      </c>
      <c r="C258" s="101" t="s">
        <v>790</v>
      </c>
      <c r="D258" s="112" t="str">
        <f t="shared" si="6"/>
        <v>Plataforma El. 3000 - Montagem de andaime</v>
      </c>
      <c r="E258" s="102" t="s">
        <v>501</v>
      </c>
      <c r="F258" s="103" t="s">
        <v>485</v>
      </c>
      <c r="G258" s="103" t="s">
        <v>461</v>
      </c>
      <c r="H258" s="100">
        <v>14</v>
      </c>
      <c r="I258" s="103" t="s">
        <v>1207</v>
      </c>
      <c r="J258" s="103"/>
      <c r="K258" s="103" t="s">
        <v>497</v>
      </c>
      <c r="L258" s="103" t="s">
        <v>1057</v>
      </c>
      <c r="M258" s="103"/>
      <c r="N258" s="106"/>
      <c r="O258" s="104">
        <v>1</v>
      </c>
      <c r="P258" s="104">
        <v>0</v>
      </c>
      <c r="Q258" s="104" t="s">
        <v>219</v>
      </c>
      <c r="R258" s="105">
        <f t="shared" si="7"/>
        <v>0</v>
      </c>
      <c r="S258" s="124">
        <v>1</v>
      </c>
      <c r="T258" s="124">
        <v>0</v>
      </c>
      <c r="U258" s="124">
        <v>1</v>
      </c>
      <c r="V258" s="108"/>
      <c r="W258" s="128"/>
      <c r="X258" s="128">
        <v>2</v>
      </c>
      <c r="Y258" s="128"/>
      <c r="Z258" s="128"/>
      <c r="AA258" s="128"/>
      <c r="AB258" s="108"/>
      <c r="AC258" s="108"/>
      <c r="AD258" s="128"/>
      <c r="AE258" s="128"/>
      <c r="AF258" s="128"/>
      <c r="AG258" s="128"/>
      <c r="AH258" s="128"/>
      <c r="AI258" s="108"/>
      <c r="AJ258" s="113"/>
      <c r="AK258" s="113"/>
      <c r="AL258" s="113"/>
      <c r="AM258" s="113"/>
      <c r="AN258" s="113"/>
      <c r="AO258" s="113"/>
      <c r="AP258" s="113"/>
      <c r="AQ258" s="113"/>
      <c r="AR258" s="113"/>
      <c r="AS258" s="113"/>
      <c r="AT258" s="113"/>
      <c r="AU258" s="113"/>
      <c r="AV258" s="113"/>
      <c r="AW258" s="113"/>
    </row>
    <row r="259" spans="1:49" s="111" customFormat="1" ht="19.95" hidden="1" customHeight="1" x14ac:dyDescent="0.3">
      <c r="A259" s="113">
        <v>30</v>
      </c>
      <c r="B259" s="113">
        <v>4600011605</v>
      </c>
      <c r="C259" s="101" t="s">
        <v>791</v>
      </c>
      <c r="D259" s="112" t="str">
        <f t="shared" si="6"/>
        <v>Plataforma El. 3000 - Instalação de chumbadores nas vigas do prédio (16x)</v>
      </c>
      <c r="E259" s="102" t="s">
        <v>501</v>
      </c>
      <c r="F259" s="103" t="s">
        <v>485</v>
      </c>
      <c r="G259" s="103" t="s">
        <v>461</v>
      </c>
      <c r="H259" s="100">
        <v>14</v>
      </c>
      <c r="I259" s="103" t="s">
        <v>1277</v>
      </c>
      <c r="J259" s="103"/>
      <c r="K259" s="103" t="s">
        <v>497</v>
      </c>
      <c r="L259" s="103" t="s">
        <v>1057</v>
      </c>
      <c r="M259" s="103"/>
      <c r="N259" s="106"/>
      <c r="O259" s="104">
        <v>1</v>
      </c>
      <c r="P259" s="104">
        <v>0</v>
      </c>
      <c r="Q259" s="104" t="s">
        <v>219</v>
      </c>
      <c r="R259" s="105">
        <f t="shared" si="7"/>
        <v>0</v>
      </c>
      <c r="S259" s="124">
        <v>1</v>
      </c>
      <c r="T259" s="124">
        <v>0</v>
      </c>
      <c r="U259" s="124">
        <v>1</v>
      </c>
      <c r="V259" s="108"/>
      <c r="W259" s="128"/>
      <c r="X259" s="128">
        <v>2</v>
      </c>
      <c r="Y259" s="128"/>
      <c r="Z259" s="128"/>
      <c r="AA259" s="128"/>
      <c r="AB259" s="108"/>
      <c r="AC259" s="108"/>
      <c r="AD259" s="128"/>
      <c r="AE259" s="128"/>
      <c r="AF259" s="128"/>
      <c r="AG259" s="128"/>
      <c r="AH259" s="128"/>
      <c r="AI259" s="108"/>
      <c r="AJ259" s="113"/>
      <c r="AK259" s="113"/>
      <c r="AL259" s="113"/>
      <c r="AM259" s="113"/>
      <c r="AN259" s="113"/>
      <c r="AO259" s="113"/>
      <c r="AP259" s="113"/>
      <c r="AQ259" s="113"/>
      <c r="AR259" s="113"/>
      <c r="AS259" s="113"/>
      <c r="AT259" s="113"/>
      <c r="AU259" s="113"/>
      <c r="AV259" s="113"/>
      <c r="AW259" s="113"/>
    </row>
    <row r="260" spans="1:49" s="111" customFormat="1" ht="19.95" hidden="1" customHeight="1" x14ac:dyDescent="0.3">
      <c r="A260" s="113">
        <v>30</v>
      </c>
      <c r="B260" s="113">
        <v>4600011605</v>
      </c>
      <c r="C260" s="101" t="s">
        <v>792</v>
      </c>
      <c r="D260" s="112" t="str">
        <f t="shared" si="6"/>
        <v>Plataforma El. 3000 - Montagem de colunas</v>
      </c>
      <c r="E260" s="102" t="s">
        <v>501</v>
      </c>
      <c r="F260" s="103" t="s">
        <v>485</v>
      </c>
      <c r="G260" s="103" t="s">
        <v>461</v>
      </c>
      <c r="H260" s="100">
        <v>14</v>
      </c>
      <c r="I260" s="103" t="s">
        <v>1225</v>
      </c>
      <c r="J260" s="103"/>
      <c r="K260" s="103" t="s">
        <v>497</v>
      </c>
      <c r="L260" s="103" t="s">
        <v>1057</v>
      </c>
      <c r="M260" s="103"/>
      <c r="N260" s="106"/>
      <c r="O260" s="104">
        <v>1</v>
      </c>
      <c r="P260" s="104">
        <v>0</v>
      </c>
      <c r="Q260" s="104" t="s">
        <v>219</v>
      </c>
      <c r="R260" s="105">
        <f t="shared" si="7"/>
        <v>0</v>
      </c>
      <c r="S260" s="124">
        <v>1</v>
      </c>
      <c r="T260" s="124">
        <v>0</v>
      </c>
      <c r="U260" s="124">
        <v>1</v>
      </c>
      <c r="V260" s="108"/>
      <c r="W260" s="128"/>
      <c r="X260" s="128">
        <v>2</v>
      </c>
      <c r="Y260" s="128"/>
      <c r="Z260" s="128"/>
      <c r="AA260" s="128"/>
      <c r="AB260" s="108"/>
      <c r="AC260" s="108"/>
      <c r="AD260" s="128"/>
      <c r="AE260" s="128"/>
      <c r="AF260" s="128"/>
      <c r="AG260" s="128"/>
      <c r="AH260" s="128"/>
      <c r="AI260" s="108"/>
      <c r="AJ260" s="113"/>
      <c r="AK260" s="113"/>
      <c r="AL260" s="113"/>
      <c r="AM260" s="113"/>
      <c r="AN260" s="113"/>
      <c r="AO260" s="113"/>
      <c r="AP260" s="113"/>
      <c r="AQ260" s="113"/>
      <c r="AR260" s="113"/>
      <c r="AS260" s="113"/>
      <c r="AT260" s="113"/>
      <c r="AU260" s="113"/>
      <c r="AV260" s="113"/>
      <c r="AW260" s="113"/>
    </row>
    <row r="261" spans="1:49" s="111" customFormat="1" ht="19.95" hidden="1" customHeight="1" x14ac:dyDescent="0.3">
      <c r="A261" s="113">
        <v>30</v>
      </c>
      <c r="B261" s="113">
        <v>4600011605</v>
      </c>
      <c r="C261" s="101" t="s">
        <v>793</v>
      </c>
      <c r="D261" s="112" t="str">
        <f t="shared" ref="D261:D324" si="8">IF(E261="","",CONCATENATE(TRIM(E261)," - ",TRIM(I261)))</f>
        <v>Plataforma El. 3000 - Montagem de suportação e da monovia do prédio D</v>
      </c>
      <c r="E261" s="102" t="s">
        <v>501</v>
      </c>
      <c r="F261" s="103" t="s">
        <v>485</v>
      </c>
      <c r="G261" s="103" t="s">
        <v>461</v>
      </c>
      <c r="H261" s="100">
        <v>14</v>
      </c>
      <c r="I261" s="103" t="s">
        <v>1278</v>
      </c>
      <c r="J261" s="103"/>
      <c r="K261" s="103" t="s">
        <v>497</v>
      </c>
      <c r="L261" s="103" t="s">
        <v>1057</v>
      </c>
      <c r="M261" s="103"/>
      <c r="N261" s="106"/>
      <c r="O261" s="104">
        <v>1</v>
      </c>
      <c r="P261" s="104">
        <v>0</v>
      </c>
      <c r="Q261" s="104" t="s">
        <v>219</v>
      </c>
      <c r="R261" s="105">
        <f t="shared" ref="R261:R324" si="9">IF(O261="","",P261/O261)</f>
        <v>0</v>
      </c>
      <c r="S261" s="124">
        <v>1</v>
      </c>
      <c r="T261" s="124">
        <v>0</v>
      </c>
      <c r="U261" s="124">
        <v>1</v>
      </c>
      <c r="V261" s="108"/>
      <c r="W261" s="128"/>
      <c r="X261" s="128"/>
      <c r="Y261" s="128">
        <v>2</v>
      </c>
      <c r="Z261" s="128"/>
      <c r="AA261" s="128"/>
      <c r="AB261" s="108"/>
      <c r="AC261" s="108"/>
      <c r="AD261" s="128"/>
      <c r="AE261" s="128"/>
      <c r="AF261" s="128"/>
      <c r="AG261" s="128"/>
      <c r="AH261" s="128"/>
      <c r="AI261" s="108"/>
      <c r="AJ261" s="113"/>
      <c r="AK261" s="113"/>
      <c r="AL261" s="113"/>
      <c r="AM261" s="113"/>
      <c r="AN261" s="113"/>
      <c r="AO261" s="113"/>
      <c r="AP261" s="113"/>
      <c r="AQ261" s="113"/>
      <c r="AR261" s="113"/>
      <c r="AS261" s="113"/>
      <c r="AT261" s="113"/>
      <c r="AU261" s="113"/>
      <c r="AV261" s="113"/>
      <c r="AW261" s="113"/>
    </row>
    <row r="262" spans="1:49" s="111" customFormat="1" ht="19.95" hidden="1" customHeight="1" x14ac:dyDescent="0.3">
      <c r="A262" s="113">
        <v>30</v>
      </c>
      <c r="B262" s="113">
        <v>4600011605</v>
      </c>
      <c r="C262" s="101" t="s">
        <v>794</v>
      </c>
      <c r="D262" s="112" t="str">
        <f t="shared" si="8"/>
        <v>Plataforma El. 3000 - Montagem de suportação e das monovias do prédio E</v>
      </c>
      <c r="E262" s="102" t="s">
        <v>501</v>
      </c>
      <c r="F262" s="103" t="s">
        <v>485</v>
      </c>
      <c r="G262" s="103" t="s">
        <v>461</v>
      </c>
      <c r="H262" s="100">
        <v>14</v>
      </c>
      <c r="I262" s="103" t="s">
        <v>1279</v>
      </c>
      <c r="J262" s="103"/>
      <c r="K262" s="103" t="s">
        <v>497</v>
      </c>
      <c r="L262" s="103" t="s">
        <v>1057</v>
      </c>
      <c r="M262" s="103"/>
      <c r="N262" s="106"/>
      <c r="O262" s="104">
        <v>1</v>
      </c>
      <c r="P262" s="104">
        <v>0</v>
      </c>
      <c r="Q262" s="104" t="s">
        <v>219</v>
      </c>
      <c r="R262" s="105">
        <f t="shared" si="9"/>
        <v>0</v>
      </c>
      <c r="S262" s="124">
        <v>1</v>
      </c>
      <c r="T262" s="124">
        <v>0</v>
      </c>
      <c r="U262" s="124">
        <v>1</v>
      </c>
      <c r="V262" s="108"/>
      <c r="W262" s="128"/>
      <c r="X262" s="128"/>
      <c r="Y262" s="128">
        <v>2</v>
      </c>
      <c r="Z262" s="128"/>
      <c r="AA262" s="128"/>
      <c r="AB262" s="108"/>
      <c r="AC262" s="108"/>
      <c r="AD262" s="128"/>
      <c r="AE262" s="128"/>
      <c r="AF262" s="128"/>
      <c r="AG262" s="128"/>
      <c r="AH262" s="128"/>
      <c r="AI262" s="108"/>
      <c r="AJ262" s="113"/>
      <c r="AK262" s="113"/>
      <c r="AL262" s="113"/>
      <c r="AM262" s="113"/>
      <c r="AN262" s="113"/>
      <c r="AO262" s="113"/>
      <c r="AP262" s="113"/>
      <c r="AQ262" s="113"/>
      <c r="AR262" s="113"/>
      <c r="AS262" s="113"/>
      <c r="AT262" s="113"/>
      <c r="AU262" s="113"/>
      <c r="AV262" s="113"/>
      <c r="AW262" s="113"/>
    </row>
    <row r="263" spans="1:49" s="111" customFormat="1" ht="19.95" hidden="1" customHeight="1" x14ac:dyDescent="0.3">
      <c r="A263" s="113">
        <v>30</v>
      </c>
      <c r="B263" s="113">
        <v>4600011605</v>
      </c>
      <c r="C263" s="101" t="s">
        <v>795</v>
      </c>
      <c r="D263" s="112" t="str">
        <f t="shared" si="8"/>
        <v>Plataforma El. 3000 - Desmontagem de andaime</v>
      </c>
      <c r="E263" s="102" t="s">
        <v>501</v>
      </c>
      <c r="F263" s="103" t="s">
        <v>485</v>
      </c>
      <c r="G263" s="103" t="s">
        <v>461</v>
      </c>
      <c r="H263" s="100">
        <v>14</v>
      </c>
      <c r="I263" s="103" t="s">
        <v>1228</v>
      </c>
      <c r="J263" s="103"/>
      <c r="K263" s="103" t="s">
        <v>497</v>
      </c>
      <c r="L263" s="103" t="s">
        <v>1057</v>
      </c>
      <c r="M263" s="103"/>
      <c r="N263" s="106"/>
      <c r="O263" s="104">
        <v>1</v>
      </c>
      <c r="P263" s="104">
        <v>0</v>
      </c>
      <c r="Q263" s="104" t="s">
        <v>219</v>
      </c>
      <c r="R263" s="105">
        <f t="shared" si="9"/>
        <v>0</v>
      </c>
      <c r="S263" s="124">
        <v>1</v>
      </c>
      <c r="T263" s="124">
        <v>0</v>
      </c>
      <c r="U263" s="124">
        <v>1</v>
      </c>
      <c r="V263" s="108"/>
      <c r="W263" s="128"/>
      <c r="X263" s="128"/>
      <c r="Y263" s="128">
        <v>2</v>
      </c>
      <c r="Z263" s="128"/>
      <c r="AA263" s="128"/>
      <c r="AB263" s="108"/>
      <c r="AC263" s="108"/>
      <c r="AD263" s="128"/>
      <c r="AE263" s="128"/>
      <c r="AF263" s="128"/>
      <c r="AG263" s="128"/>
      <c r="AH263" s="128"/>
      <c r="AI263" s="108"/>
      <c r="AJ263" s="113"/>
      <c r="AK263" s="113"/>
      <c r="AL263" s="113"/>
      <c r="AM263" s="113"/>
      <c r="AN263" s="113"/>
      <c r="AO263" s="113"/>
      <c r="AP263" s="113"/>
      <c r="AQ263" s="113"/>
      <c r="AR263" s="113"/>
      <c r="AS263" s="113"/>
      <c r="AT263" s="113"/>
      <c r="AU263" s="113"/>
      <c r="AV263" s="113"/>
      <c r="AW263" s="113"/>
    </row>
    <row r="264" spans="1:49" s="111" customFormat="1" ht="19.95" hidden="1" customHeight="1" x14ac:dyDescent="0.3">
      <c r="A264" s="113">
        <v>30</v>
      </c>
      <c r="B264" s="113">
        <v>4600011605</v>
      </c>
      <c r="C264" s="101" t="s">
        <v>796</v>
      </c>
      <c r="D264" s="112" t="str">
        <f t="shared" si="8"/>
        <v>Plataforma El. 3000 - Cobertura das bombas de recirculação - Prédio E</v>
      </c>
      <c r="E264" s="102" t="s">
        <v>501</v>
      </c>
      <c r="F264" s="103" t="s">
        <v>485</v>
      </c>
      <c r="G264" s="103" t="s">
        <v>461</v>
      </c>
      <c r="H264" s="100">
        <v>14</v>
      </c>
      <c r="I264" s="103" t="s">
        <v>1280</v>
      </c>
      <c r="J264" s="103"/>
      <c r="K264" s="103" t="s">
        <v>497</v>
      </c>
      <c r="L264" s="103" t="s">
        <v>1057</v>
      </c>
      <c r="M264" s="103"/>
      <c r="N264" s="106"/>
      <c r="O264" s="104">
        <v>1</v>
      </c>
      <c r="P264" s="104">
        <v>0</v>
      </c>
      <c r="Q264" s="104" t="s">
        <v>219</v>
      </c>
      <c r="R264" s="105">
        <f t="shared" si="9"/>
        <v>0</v>
      </c>
      <c r="S264" s="124">
        <v>1</v>
      </c>
      <c r="T264" s="124">
        <v>0</v>
      </c>
      <c r="U264" s="124">
        <v>1</v>
      </c>
      <c r="V264" s="108"/>
      <c r="W264" s="128"/>
      <c r="X264" s="128"/>
      <c r="Y264" s="128">
        <v>2</v>
      </c>
      <c r="Z264" s="128"/>
      <c r="AA264" s="128"/>
      <c r="AB264" s="108"/>
      <c r="AC264" s="108"/>
      <c r="AD264" s="128"/>
      <c r="AE264" s="128"/>
      <c r="AF264" s="128"/>
      <c r="AG264" s="128"/>
      <c r="AH264" s="128"/>
      <c r="AI264" s="108"/>
      <c r="AJ264" s="113"/>
      <c r="AK264" s="113"/>
      <c r="AL264" s="113"/>
      <c r="AM264" s="113"/>
      <c r="AN264" s="113"/>
      <c r="AO264" s="113"/>
      <c r="AP264" s="113"/>
      <c r="AQ264" s="113"/>
      <c r="AR264" s="113"/>
      <c r="AS264" s="113"/>
      <c r="AT264" s="113"/>
      <c r="AU264" s="113"/>
      <c r="AV264" s="113"/>
      <c r="AW264" s="113"/>
    </row>
    <row r="265" spans="1:49" s="111" customFormat="1" ht="19.95" hidden="1" customHeight="1" x14ac:dyDescent="0.3">
      <c r="A265" s="113">
        <v>30</v>
      </c>
      <c r="B265" s="113">
        <v>4600011605</v>
      </c>
      <c r="C265" s="101" t="s">
        <v>797</v>
      </c>
      <c r="D265" s="112" t="str">
        <f t="shared" si="8"/>
        <v>Plataforma El. 3000 - Montagem de andaime</v>
      </c>
      <c r="E265" s="102" t="s">
        <v>501</v>
      </c>
      <c r="F265" s="103" t="s">
        <v>485</v>
      </c>
      <c r="G265" s="103" t="s">
        <v>461</v>
      </c>
      <c r="H265" s="100">
        <v>14</v>
      </c>
      <c r="I265" s="103" t="s">
        <v>1207</v>
      </c>
      <c r="J265" s="103"/>
      <c r="K265" s="103" t="s">
        <v>497</v>
      </c>
      <c r="L265" s="103" t="s">
        <v>1057</v>
      </c>
      <c r="M265" s="103"/>
      <c r="N265" s="106"/>
      <c r="O265" s="104">
        <v>1</v>
      </c>
      <c r="P265" s="104">
        <v>0</v>
      </c>
      <c r="Q265" s="104" t="s">
        <v>219</v>
      </c>
      <c r="R265" s="105">
        <f t="shared" si="9"/>
        <v>0</v>
      </c>
      <c r="S265" s="124">
        <v>1</v>
      </c>
      <c r="T265" s="124">
        <v>0</v>
      </c>
      <c r="U265" s="124">
        <v>1</v>
      </c>
      <c r="V265" s="108"/>
      <c r="W265" s="128"/>
      <c r="X265" s="128"/>
      <c r="Y265" s="128">
        <v>2</v>
      </c>
      <c r="Z265" s="128"/>
      <c r="AA265" s="128"/>
      <c r="AB265" s="108"/>
      <c r="AC265" s="108"/>
      <c r="AD265" s="128"/>
      <c r="AE265" s="128"/>
      <c r="AF265" s="128"/>
      <c r="AG265" s="128"/>
      <c r="AH265" s="128"/>
      <c r="AI265" s="108"/>
      <c r="AJ265" s="113"/>
      <c r="AK265" s="113"/>
      <c r="AL265" s="113"/>
      <c r="AM265" s="113"/>
      <c r="AN265" s="113"/>
      <c r="AO265" s="113"/>
      <c r="AP265" s="113"/>
      <c r="AQ265" s="113"/>
      <c r="AR265" s="113"/>
      <c r="AS265" s="113"/>
      <c r="AT265" s="113"/>
      <c r="AU265" s="113"/>
      <c r="AV265" s="113"/>
      <c r="AW265" s="113"/>
    </row>
    <row r="266" spans="1:49" s="111" customFormat="1" ht="19.95" hidden="1" customHeight="1" x14ac:dyDescent="0.3">
      <c r="A266" s="113">
        <v>30</v>
      </c>
      <c r="B266" s="113">
        <v>4600011605</v>
      </c>
      <c r="C266" s="101" t="s">
        <v>798</v>
      </c>
      <c r="D266" s="112" t="str">
        <f t="shared" si="8"/>
        <v>Plataforma El. 3000 - Chumbador 01</v>
      </c>
      <c r="E266" s="102" t="s">
        <v>501</v>
      </c>
      <c r="F266" s="103" t="s">
        <v>485</v>
      </c>
      <c r="G266" s="103" t="s">
        <v>461</v>
      </c>
      <c r="H266" s="100">
        <v>14</v>
      </c>
      <c r="I266" s="103" t="s">
        <v>1281</v>
      </c>
      <c r="J266" s="103"/>
      <c r="K266" s="103" t="s">
        <v>497</v>
      </c>
      <c r="L266" s="103" t="s">
        <v>1057</v>
      </c>
      <c r="M266" s="103"/>
      <c r="N266" s="106"/>
      <c r="O266" s="104">
        <v>1</v>
      </c>
      <c r="P266" s="104">
        <v>0</v>
      </c>
      <c r="Q266" s="104" t="s">
        <v>219</v>
      </c>
      <c r="R266" s="105">
        <f t="shared" si="9"/>
        <v>0</v>
      </c>
      <c r="S266" s="124">
        <v>1</v>
      </c>
      <c r="T266" s="124">
        <v>0</v>
      </c>
      <c r="U266" s="124">
        <v>1</v>
      </c>
      <c r="V266" s="108"/>
      <c r="W266" s="128"/>
      <c r="X266" s="128"/>
      <c r="Y266" s="128"/>
      <c r="Z266" s="128">
        <v>2</v>
      </c>
      <c r="AA266" s="128"/>
      <c r="AB266" s="108"/>
      <c r="AC266" s="108"/>
      <c r="AD266" s="128"/>
      <c r="AE266" s="128"/>
      <c r="AF266" s="128"/>
      <c r="AG266" s="128"/>
      <c r="AH266" s="128"/>
      <c r="AI266" s="108"/>
      <c r="AJ266" s="113"/>
      <c r="AK266" s="113"/>
      <c r="AL266" s="113"/>
      <c r="AM266" s="113"/>
      <c r="AN266" s="113"/>
      <c r="AO266" s="113"/>
      <c r="AP266" s="113"/>
      <c r="AQ266" s="113"/>
      <c r="AR266" s="113"/>
      <c r="AS266" s="113"/>
      <c r="AT266" s="113"/>
      <c r="AU266" s="113"/>
      <c r="AV266" s="113"/>
      <c r="AW266" s="113"/>
    </row>
    <row r="267" spans="1:49" s="111" customFormat="1" ht="19.95" hidden="1" customHeight="1" x14ac:dyDescent="0.3">
      <c r="A267" s="113">
        <v>30</v>
      </c>
      <c r="B267" s="113">
        <v>4600011605</v>
      </c>
      <c r="C267" s="101" t="s">
        <v>799</v>
      </c>
      <c r="D267" s="112" t="str">
        <f t="shared" si="8"/>
        <v>Plataforma El. 3000 - Chumbador 02</v>
      </c>
      <c r="E267" s="102" t="s">
        <v>501</v>
      </c>
      <c r="F267" s="103" t="s">
        <v>485</v>
      </c>
      <c r="G267" s="103" t="s">
        <v>461</v>
      </c>
      <c r="H267" s="100">
        <v>14</v>
      </c>
      <c r="I267" s="103" t="s">
        <v>1282</v>
      </c>
      <c r="J267" s="103"/>
      <c r="K267" s="103" t="s">
        <v>497</v>
      </c>
      <c r="L267" s="103" t="s">
        <v>1057</v>
      </c>
      <c r="M267" s="103"/>
      <c r="N267" s="106"/>
      <c r="O267" s="104">
        <v>1</v>
      </c>
      <c r="P267" s="104">
        <v>0</v>
      </c>
      <c r="Q267" s="104" t="s">
        <v>219</v>
      </c>
      <c r="R267" s="105">
        <f t="shared" si="9"/>
        <v>0</v>
      </c>
      <c r="S267" s="124">
        <v>1</v>
      </c>
      <c r="T267" s="124">
        <v>0</v>
      </c>
      <c r="U267" s="124">
        <v>1</v>
      </c>
      <c r="V267" s="108"/>
      <c r="W267" s="128"/>
      <c r="X267" s="128"/>
      <c r="Y267" s="128"/>
      <c r="Z267" s="128">
        <v>2</v>
      </c>
      <c r="AA267" s="128"/>
      <c r="AB267" s="108"/>
      <c r="AC267" s="108"/>
      <c r="AD267" s="128"/>
      <c r="AE267" s="128"/>
      <c r="AF267" s="128"/>
      <c r="AG267" s="128"/>
      <c r="AH267" s="128"/>
      <c r="AI267" s="108"/>
      <c r="AJ267" s="113"/>
      <c r="AK267" s="113"/>
      <c r="AL267" s="113"/>
      <c r="AM267" s="113"/>
      <c r="AN267" s="113"/>
      <c r="AO267" s="113"/>
      <c r="AP267" s="113"/>
      <c r="AQ267" s="113"/>
      <c r="AR267" s="113"/>
      <c r="AS267" s="113"/>
      <c r="AT267" s="113"/>
      <c r="AU267" s="113"/>
      <c r="AV267" s="113"/>
      <c r="AW267" s="113"/>
    </row>
    <row r="268" spans="1:49" s="111" customFormat="1" ht="19.95" hidden="1" customHeight="1" x14ac:dyDescent="0.3">
      <c r="A268" s="113">
        <v>30</v>
      </c>
      <c r="B268" s="113">
        <v>4600011605</v>
      </c>
      <c r="C268" s="101" t="s">
        <v>800</v>
      </c>
      <c r="D268" s="112" t="str">
        <f t="shared" si="8"/>
        <v>Plataforma El. 3000 - Chumbador 03</v>
      </c>
      <c r="E268" s="102" t="s">
        <v>501</v>
      </c>
      <c r="F268" s="103" t="s">
        <v>485</v>
      </c>
      <c r="G268" s="103" t="s">
        <v>461</v>
      </c>
      <c r="H268" s="100">
        <v>14</v>
      </c>
      <c r="I268" s="103" t="s">
        <v>1283</v>
      </c>
      <c r="J268" s="103"/>
      <c r="K268" s="103" t="s">
        <v>497</v>
      </c>
      <c r="L268" s="103" t="s">
        <v>1057</v>
      </c>
      <c r="M268" s="103"/>
      <c r="N268" s="106"/>
      <c r="O268" s="104">
        <v>1</v>
      </c>
      <c r="P268" s="104">
        <v>0</v>
      </c>
      <c r="Q268" s="104" t="s">
        <v>219</v>
      </c>
      <c r="R268" s="105">
        <f t="shared" si="9"/>
        <v>0</v>
      </c>
      <c r="S268" s="124">
        <v>1</v>
      </c>
      <c r="T268" s="124">
        <v>0</v>
      </c>
      <c r="U268" s="124">
        <v>1</v>
      </c>
      <c r="V268" s="108"/>
      <c r="W268" s="128"/>
      <c r="X268" s="128"/>
      <c r="Y268" s="128"/>
      <c r="Z268" s="128">
        <v>2</v>
      </c>
      <c r="AA268" s="128"/>
      <c r="AB268" s="108"/>
      <c r="AC268" s="108"/>
      <c r="AD268" s="128"/>
      <c r="AE268" s="128"/>
      <c r="AF268" s="128"/>
      <c r="AG268" s="128"/>
      <c r="AH268" s="128"/>
      <c r="AI268" s="108"/>
      <c r="AJ268" s="113"/>
      <c r="AK268" s="113"/>
      <c r="AL268" s="113"/>
      <c r="AM268" s="113"/>
      <c r="AN268" s="113"/>
      <c r="AO268" s="113"/>
      <c r="AP268" s="113"/>
      <c r="AQ268" s="113"/>
      <c r="AR268" s="113"/>
      <c r="AS268" s="113"/>
      <c r="AT268" s="113"/>
      <c r="AU268" s="113"/>
      <c r="AV268" s="113"/>
      <c r="AW268" s="113"/>
    </row>
    <row r="269" spans="1:49" s="111" customFormat="1" ht="19.95" hidden="1" customHeight="1" x14ac:dyDescent="0.3">
      <c r="A269" s="113">
        <v>30</v>
      </c>
      <c r="B269" s="113">
        <v>4600011605</v>
      </c>
      <c r="C269" s="101" t="s">
        <v>801</v>
      </c>
      <c r="D269" s="112" t="str">
        <f t="shared" si="8"/>
        <v>Plataforma El. 3000 - Chumbador 04</v>
      </c>
      <c r="E269" s="102" t="s">
        <v>501</v>
      </c>
      <c r="F269" s="103" t="s">
        <v>485</v>
      </c>
      <c r="G269" s="103" t="s">
        <v>461</v>
      </c>
      <c r="H269" s="100">
        <v>14</v>
      </c>
      <c r="I269" s="103" t="s">
        <v>1284</v>
      </c>
      <c r="J269" s="103"/>
      <c r="K269" s="103" t="s">
        <v>497</v>
      </c>
      <c r="L269" s="103" t="s">
        <v>1057</v>
      </c>
      <c r="M269" s="103"/>
      <c r="N269" s="106"/>
      <c r="O269" s="104">
        <v>1</v>
      </c>
      <c r="P269" s="104">
        <v>0</v>
      </c>
      <c r="Q269" s="104" t="s">
        <v>219</v>
      </c>
      <c r="R269" s="105">
        <f t="shared" si="9"/>
        <v>0</v>
      </c>
      <c r="S269" s="124">
        <v>1</v>
      </c>
      <c r="T269" s="124">
        <v>0</v>
      </c>
      <c r="U269" s="124">
        <v>1</v>
      </c>
      <c r="V269" s="108"/>
      <c r="W269" s="128"/>
      <c r="X269" s="128"/>
      <c r="Y269" s="128"/>
      <c r="Z269" s="128">
        <v>2</v>
      </c>
      <c r="AA269" s="128"/>
      <c r="AB269" s="108"/>
      <c r="AC269" s="108"/>
      <c r="AD269" s="128"/>
      <c r="AE269" s="128"/>
      <c r="AF269" s="128"/>
      <c r="AG269" s="128"/>
      <c r="AH269" s="128"/>
      <c r="AI269" s="108"/>
      <c r="AJ269" s="113"/>
      <c r="AK269" s="113"/>
      <c r="AL269" s="113"/>
      <c r="AM269" s="113"/>
      <c r="AN269" s="113"/>
      <c r="AO269" s="113"/>
      <c r="AP269" s="113"/>
      <c r="AQ269" s="113"/>
      <c r="AR269" s="113"/>
      <c r="AS269" s="113"/>
      <c r="AT269" s="113"/>
      <c r="AU269" s="113"/>
      <c r="AV269" s="113"/>
      <c r="AW269" s="113"/>
    </row>
    <row r="270" spans="1:49" s="111" customFormat="1" ht="19.95" hidden="1" customHeight="1" x14ac:dyDescent="0.3">
      <c r="A270" s="113">
        <v>36</v>
      </c>
      <c r="B270" s="113">
        <v>4600011605</v>
      </c>
      <c r="C270" s="101" t="s">
        <v>802</v>
      </c>
      <c r="D270" s="112" t="str">
        <f t="shared" si="8"/>
        <v>Plataforma El. 3000 - Chumbador 05</v>
      </c>
      <c r="E270" s="102" t="s">
        <v>501</v>
      </c>
      <c r="F270" s="103" t="s">
        <v>485</v>
      </c>
      <c r="G270" s="103" t="s">
        <v>461</v>
      </c>
      <c r="H270" s="100">
        <v>15</v>
      </c>
      <c r="I270" s="103" t="s">
        <v>1285</v>
      </c>
      <c r="J270" s="103"/>
      <c r="K270" s="103"/>
      <c r="L270" s="103"/>
      <c r="M270" s="103"/>
      <c r="N270" s="106"/>
      <c r="O270" s="104">
        <v>0</v>
      </c>
      <c r="P270" s="104">
        <v>0</v>
      </c>
      <c r="Q270" s="104"/>
      <c r="R270" s="105" t="e">
        <f t="shared" si="9"/>
        <v>#DIV/0!</v>
      </c>
      <c r="S270" s="124">
        <v>0</v>
      </c>
      <c r="T270" s="124">
        <v>0</v>
      </c>
      <c r="U270" s="124">
        <v>0</v>
      </c>
      <c r="V270" s="108"/>
      <c r="W270" s="128"/>
      <c r="X270" s="128"/>
      <c r="Y270" s="128"/>
      <c r="Z270" s="128"/>
      <c r="AA270" s="128"/>
      <c r="AB270" s="108"/>
      <c r="AC270" s="108"/>
      <c r="AD270" s="128"/>
      <c r="AE270" s="128"/>
      <c r="AF270" s="128"/>
      <c r="AG270" s="128"/>
      <c r="AH270" s="128"/>
      <c r="AI270" s="108"/>
      <c r="AJ270" s="113"/>
      <c r="AK270" s="113"/>
      <c r="AL270" s="113"/>
      <c r="AM270" s="113"/>
      <c r="AN270" s="113"/>
      <c r="AO270" s="113"/>
      <c r="AP270" s="113"/>
      <c r="AQ270" s="113"/>
      <c r="AR270" s="113"/>
      <c r="AS270" s="113"/>
      <c r="AT270" s="113"/>
      <c r="AU270" s="113"/>
      <c r="AV270" s="113"/>
      <c r="AW270" s="113"/>
    </row>
    <row r="271" spans="1:49" s="111" customFormat="1" ht="19.95" hidden="1" customHeight="1" x14ac:dyDescent="0.3">
      <c r="A271" s="113">
        <v>35</v>
      </c>
      <c r="B271" s="113">
        <v>4600011605</v>
      </c>
      <c r="C271" s="101" t="s">
        <v>803</v>
      </c>
      <c r="D271" s="112" t="str">
        <f t="shared" si="8"/>
        <v>Plataforma El. 3000 - Chumbador 06</v>
      </c>
      <c r="E271" s="102" t="s">
        <v>501</v>
      </c>
      <c r="F271" s="103" t="s">
        <v>485</v>
      </c>
      <c r="G271" s="103" t="s">
        <v>461</v>
      </c>
      <c r="H271" s="100">
        <v>14</v>
      </c>
      <c r="I271" s="103" t="s">
        <v>1286</v>
      </c>
      <c r="J271" s="103"/>
      <c r="K271" s="103" t="s">
        <v>497</v>
      </c>
      <c r="L271" s="103" t="s">
        <v>1058</v>
      </c>
      <c r="M271" s="103"/>
      <c r="N271" s="106"/>
      <c r="O271" s="104">
        <v>10</v>
      </c>
      <c r="P271" s="104">
        <v>6</v>
      </c>
      <c r="Q271" s="104" t="s">
        <v>1054</v>
      </c>
      <c r="R271" s="105">
        <f t="shared" si="9"/>
        <v>0.6</v>
      </c>
      <c r="S271" s="124">
        <v>0</v>
      </c>
      <c r="T271" s="124">
        <v>0</v>
      </c>
      <c r="U271" s="124">
        <v>4</v>
      </c>
      <c r="V271" s="108"/>
      <c r="W271" s="128"/>
      <c r="X271" s="128">
        <v>2</v>
      </c>
      <c r="Y271" s="128"/>
      <c r="Z271" s="128"/>
      <c r="AA271" s="128"/>
      <c r="AB271" s="108"/>
      <c r="AC271" s="108"/>
      <c r="AD271" s="128"/>
      <c r="AE271" s="128"/>
      <c r="AF271" s="128"/>
      <c r="AG271" s="128"/>
      <c r="AH271" s="128"/>
      <c r="AI271" s="108"/>
      <c r="AJ271" s="113"/>
      <c r="AK271" s="113"/>
      <c r="AL271" s="113"/>
      <c r="AM271" s="113"/>
      <c r="AN271" s="113"/>
      <c r="AO271" s="113"/>
      <c r="AP271" s="113"/>
      <c r="AQ271" s="113"/>
      <c r="AR271" s="113"/>
      <c r="AS271" s="113"/>
      <c r="AT271" s="113"/>
      <c r="AU271" s="113"/>
      <c r="AV271" s="113"/>
      <c r="AW271" s="113"/>
    </row>
    <row r="272" spans="1:49" s="111" customFormat="1" ht="19.95" hidden="1" customHeight="1" x14ac:dyDescent="0.3">
      <c r="A272" s="113">
        <v>0</v>
      </c>
      <c r="B272" s="113">
        <v>4600011605</v>
      </c>
      <c r="C272" s="101" t="s">
        <v>804</v>
      </c>
      <c r="D272" s="112" t="str">
        <f t="shared" si="8"/>
        <v/>
      </c>
      <c r="E272" s="102"/>
      <c r="F272" s="103"/>
      <c r="G272" s="103"/>
      <c r="H272" s="100"/>
      <c r="I272" s="103" t="s">
        <v>1287</v>
      </c>
      <c r="J272" s="103"/>
      <c r="K272" s="103"/>
      <c r="L272" s="103"/>
      <c r="M272" s="103"/>
      <c r="N272" s="106"/>
      <c r="O272" s="104">
        <v>0</v>
      </c>
      <c r="P272" s="104">
        <v>0</v>
      </c>
      <c r="Q272" s="104"/>
      <c r="R272" s="105" t="e">
        <f t="shared" si="9"/>
        <v>#DIV/0!</v>
      </c>
      <c r="S272" s="124">
        <v>0</v>
      </c>
      <c r="T272" s="124">
        <v>0</v>
      </c>
      <c r="U272" s="124">
        <v>0</v>
      </c>
      <c r="V272" s="113"/>
      <c r="W272" s="113"/>
      <c r="X272" s="113"/>
      <c r="Y272" s="113"/>
      <c r="Z272" s="113"/>
      <c r="AA272" s="113"/>
      <c r="AB272" s="113"/>
      <c r="AC272" s="113"/>
      <c r="AD272" s="113"/>
      <c r="AE272" s="113"/>
      <c r="AF272" s="113"/>
      <c r="AG272" s="113"/>
      <c r="AH272" s="113"/>
      <c r="AI272" s="113"/>
      <c r="AJ272" s="113"/>
      <c r="AK272" s="113"/>
      <c r="AL272" s="113"/>
      <c r="AM272" s="113"/>
      <c r="AN272" s="113"/>
      <c r="AO272" s="113"/>
      <c r="AP272" s="113"/>
      <c r="AQ272" s="113"/>
      <c r="AR272" s="113"/>
      <c r="AS272" s="113"/>
      <c r="AT272" s="113"/>
      <c r="AU272" s="113"/>
      <c r="AV272" s="113"/>
      <c r="AW272" s="113"/>
    </row>
    <row r="273" spans="1:49" s="111" customFormat="1" ht="19.95" hidden="1" customHeight="1" x14ac:dyDescent="0.3">
      <c r="A273" s="113">
        <v>37</v>
      </c>
      <c r="B273" s="113">
        <v>4600011605</v>
      </c>
      <c r="C273" s="101" t="s">
        <v>805</v>
      </c>
      <c r="D273" s="112" t="str">
        <f t="shared" si="8"/>
        <v>Plataforma El. 3000 - Chumbador 08</v>
      </c>
      <c r="E273" s="102" t="s">
        <v>501</v>
      </c>
      <c r="F273" s="103" t="s">
        <v>485</v>
      </c>
      <c r="G273" s="103" t="s">
        <v>461</v>
      </c>
      <c r="H273" s="100">
        <v>14</v>
      </c>
      <c r="I273" s="103" t="s">
        <v>1288</v>
      </c>
      <c r="J273" s="103"/>
      <c r="K273" s="103"/>
      <c r="L273" s="103"/>
      <c r="M273" s="103"/>
      <c r="N273" s="106"/>
      <c r="O273" s="104">
        <v>0</v>
      </c>
      <c r="P273" s="104">
        <v>0</v>
      </c>
      <c r="Q273" s="104"/>
      <c r="R273" s="105" t="e">
        <f t="shared" si="9"/>
        <v>#DIV/0!</v>
      </c>
      <c r="S273" s="124">
        <v>0</v>
      </c>
      <c r="T273" s="124">
        <v>0</v>
      </c>
      <c r="U273" s="124">
        <v>0</v>
      </c>
      <c r="V273" s="108"/>
      <c r="W273" s="128">
        <v>2</v>
      </c>
      <c r="X273" s="128">
        <v>2</v>
      </c>
      <c r="Y273" s="128">
        <v>2</v>
      </c>
      <c r="Z273" s="128">
        <v>2</v>
      </c>
      <c r="AA273" s="128">
        <v>2</v>
      </c>
      <c r="AB273" s="108"/>
      <c r="AC273" s="108"/>
      <c r="AD273" s="128"/>
      <c r="AE273" s="128"/>
      <c r="AF273" s="128"/>
      <c r="AG273" s="128"/>
      <c r="AH273" s="128"/>
      <c r="AI273" s="108"/>
      <c r="AJ273" s="113"/>
      <c r="AK273" s="113"/>
      <c r="AL273" s="113"/>
      <c r="AM273" s="113"/>
      <c r="AN273" s="113"/>
      <c r="AO273" s="113"/>
      <c r="AP273" s="113"/>
      <c r="AQ273" s="113"/>
      <c r="AR273" s="113"/>
      <c r="AS273" s="113"/>
      <c r="AT273" s="113"/>
      <c r="AU273" s="113"/>
      <c r="AV273" s="113"/>
      <c r="AW273" s="113"/>
    </row>
    <row r="274" spans="1:49" s="111" customFormat="1" ht="19.95" hidden="1" customHeight="1" x14ac:dyDescent="0.3">
      <c r="A274" s="113">
        <v>0</v>
      </c>
      <c r="B274" s="113">
        <v>4600011605</v>
      </c>
      <c r="C274" s="101" t="s">
        <v>806</v>
      </c>
      <c r="D274" s="112" t="str">
        <f t="shared" si="8"/>
        <v/>
      </c>
      <c r="E274" s="102"/>
      <c r="F274" s="103"/>
      <c r="G274" s="103"/>
      <c r="H274" s="100"/>
      <c r="I274" s="103" t="s">
        <v>1289</v>
      </c>
      <c r="J274" s="103"/>
      <c r="K274" s="103"/>
      <c r="L274" s="103"/>
      <c r="M274" s="103"/>
      <c r="N274" s="106"/>
      <c r="O274" s="104">
        <v>0</v>
      </c>
      <c r="P274" s="104">
        <v>0</v>
      </c>
      <c r="Q274" s="104"/>
      <c r="R274" s="105" t="e">
        <f t="shared" si="9"/>
        <v>#DIV/0!</v>
      </c>
      <c r="S274" s="124">
        <v>0</v>
      </c>
      <c r="T274" s="124">
        <v>0</v>
      </c>
      <c r="U274" s="124">
        <v>0</v>
      </c>
      <c r="V274" s="113"/>
      <c r="W274" s="113"/>
      <c r="X274" s="113"/>
      <c r="Y274" s="113"/>
      <c r="Z274" s="113"/>
      <c r="AA274" s="113"/>
      <c r="AB274" s="113"/>
      <c r="AC274" s="113"/>
      <c r="AD274" s="113"/>
      <c r="AE274" s="113"/>
      <c r="AF274" s="113"/>
      <c r="AG274" s="113"/>
      <c r="AH274" s="113"/>
      <c r="AI274" s="113"/>
      <c r="AJ274" s="113"/>
      <c r="AK274" s="113"/>
      <c r="AL274" s="113"/>
      <c r="AM274" s="113"/>
      <c r="AN274" s="113"/>
      <c r="AO274" s="113"/>
      <c r="AP274" s="113"/>
      <c r="AQ274" s="113"/>
      <c r="AR274" s="113"/>
      <c r="AS274" s="113"/>
      <c r="AT274" s="113"/>
      <c r="AU274" s="113"/>
      <c r="AV274" s="113"/>
      <c r="AW274" s="113"/>
    </row>
    <row r="275" spans="1:49" s="111" customFormat="1" ht="19.95" hidden="1" customHeight="1" x14ac:dyDescent="0.3">
      <c r="A275" s="113">
        <v>35</v>
      </c>
      <c r="B275" s="113">
        <v>4600011605</v>
      </c>
      <c r="C275" s="101" t="s">
        <v>807</v>
      </c>
      <c r="D275" s="112" t="str">
        <f t="shared" si="8"/>
        <v>(PM) Plataformas Metálicas - Chumbador 10</v>
      </c>
      <c r="E275" s="102" t="s">
        <v>496</v>
      </c>
      <c r="F275" s="103" t="s">
        <v>485</v>
      </c>
      <c r="G275" s="103" t="s">
        <v>461</v>
      </c>
      <c r="H275" s="100">
        <v>14</v>
      </c>
      <c r="I275" s="103" t="s">
        <v>1290</v>
      </c>
      <c r="J275" s="103"/>
      <c r="K275" s="103" t="s">
        <v>497</v>
      </c>
      <c r="L275" s="103" t="s">
        <v>1058</v>
      </c>
      <c r="M275" s="103"/>
      <c r="N275" s="106"/>
      <c r="O275" s="104">
        <v>0</v>
      </c>
      <c r="P275" s="104">
        <v>0</v>
      </c>
      <c r="Q275" s="104"/>
      <c r="R275" s="105" t="e">
        <f t="shared" si="9"/>
        <v>#DIV/0!</v>
      </c>
      <c r="S275" s="124">
        <v>0</v>
      </c>
      <c r="T275" s="124">
        <v>0</v>
      </c>
      <c r="U275" s="124">
        <v>0</v>
      </c>
      <c r="V275" s="108"/>
      <c r="W275" s="128">
        <v>2</v>
      </c>
      <c r="X275" s="128">
        <v>2</v>
      </c>
      <c r="Y275" s="128">
        <v>2</v>
      </c>
      <c r="Z275" s="128">
        <v>2</v>
      </c>
      <c r="AA275" s="128">
        <v>2</v>
      </c>
      <c r="AB275" s="108"/>
      <c r="AC275" s="108"/>
      <c r="AD275" s="128"/>
      <c r="AE275" s="128"/>
      <c r="AF275" s="128"/>
      <c r="AG275" s="128"/>
      <c r="AH275" s="128"/>
      <c r="AI275" s="108"/>
      <c r="AJ275" s="113"/>
      <c r="AK275" s="113"/>
      <c r="AL275" s="113"/>
      <c r="AM275" s="113"/>
      <c r="AN275" s="113"/>
      <c r="AO275" s="113"/>
      <c r="AP275" s="113"/>
      <c r="AQ275" s="113"/>
      <c r="AR275" s="113"/>
      <c r="AS275" s="113"/>
      <c r="AT275" s="113"/>
      <c r="AU275" s="113"/>
      <c r="AV275" s="113"/>
      <c r="AW275" s="113"/>
    </row>
    <row r="276" spans="1:49" s="111" customFormat="1" ht="19.95" hidden="1" customHeight="1" x14ac:dyDescent="0.3">
      <c r="A276" s="113">
        <v>0</v>
      </c>
      <c r="B276" s="113">
        <v>4600011605</v>
      </c>
      <c r="C276" s="101" t="s">
        <v>808</v>
      </c>
      <c r="D276" s="112" t="str">
        <f t="shared" si="8"/>
        <v>Plataforma El. 5000 - Chumbador 11</v>
      </c>
      <c r="E276" s="102" t="s">
        <v>1059</v>
      </c>
      <c r="F276" s="103"/>
      <c r="G276" s="103"/>
      <c r="H276" s="100"/>
      <c r="I276" s="103" t="s">
        <v>1291</v>
      </c>
      <c r="J276" s="103"/>
      <c r="K276" s="103"/>
      <c r="L276" s="103"/>
      <c r="M276" s="103"/>
      <c r="N276" s="106"/>
      <c r="O276" s="104">
        <v>0</v>
      </c>
      <c r="P276" s="104">
        <v>0</v>
      </c>
      <c r="Q276" s="104"/>
      <c r="R276" s="105" t="e">
        <f t="shared" si="9"/>
        <v>#DIV/0!</v>
      </c>
      <c r="S276" s="124">
        <v>0</v>
      </c>
      <c r="T276" s="124">
        <v>0</v>
      </c>
      <c r="U276" s="124">
        <v>0</v>
      </c>
      <c r="V276" s="113"/>
      <c r="W276" s="113"/>
      <c r="X276" s="113"/>
      <c r="Y276" s="113"/>
      <c r="Z276" s="113"/>
      <c r="AA276" s="113"/>
      <c r="AB276" s="113"/>
      <c r="AC276" s="113"/>
      <c r="AD276" s="113"/>
      <c r="AE276" s="113"/>
      <c r="AF276" s="113"/>
      <c r="AG276" s="113"/>
      <c r="AH276" s="113"/>
      <c r="AI276" s="113"/>
      <c r="AJ276" s="113"/>
      <c r="AK276" s="113"/>
      <c r="AL276" s="113"/>
      <c r="AM276" s="113"/>
      <c r="AN276" s="113"/>
      <c r="AO276" s="113"/>
      <c r="AP276" s="113"/>
      <c r="AQ276" s="113"/>
      <c r="AR276" s="113"/>
      <c r="AS276" s="113"/>
      <c r="AT276" s="113"/>
      <c r="AU276" s="113"/>
      <c r="AV276" s="113"/>
      <c r="AW276" s="113"/>
    </row>
    <row r="277" spans="1:49" s="111" customFormat="1" ht="19.95" hidden="1" customHeight="1" x14ac:dyDescent="0.3">
      <c r="A277" s="113">
        <v>33</v>
      </c>
      <c r="B277" s="113">
        <v>4600011605</v>
      </c>
      <c r="C277" s="101" t="s">
        <v>809</v>
      </c>
      <c r="D277" s="112" t="str">
        <f t="shared" si="8"/>
        <v>Plataforma El. 5000 - Chumbador 12</v>
      </c>
      <c r="E277" s="102" t="s">
        <v>1059</v>
      </c>
      <c r="F277" s="103" t="s">
        <v>452</v>
      </c>
      <c r="G277" s="103" t="s">
        <v>461</v>
      </c>
      <c r="H277" s="100">
        <v>14</v>
      </c>
      <c r="I277" s="103" t="s">
        <v>1292</v>
      </c>
      <c r="J277" s="103"/>
      <c r="K277" s="103"/>
      <c r="L277" s="103"/>
      <c r="M277" s="103"/>
      <c r="N277" s="106"/>
      <c r="O277" s="104">
        <v>0</v>
      </c>
      <c r="P277" s="104">
        <v>0</v>
      </c>
      <c r="Q277" s="104"/>
      <c r="R277" s="105" t="e">
        <f t="shared" si="9"/>
        <v>#DIV/0!</v>
      </c>
      <c r="S277" s="124">
        <v>0</v>
      </c>
      <c r="T277" s="124">
        <v>0</v>
      </c>
      <c r="U277" s="124">
        <v>1</v>
      </c>
      <c r="V277" s="108"/>
      <c r="W277" s="128">
        <v>2</v>
      </c>
      <c r="X277" s="128"/>
      <c r="Y277" s="128"/>
      <c r="Z277" s="128"/>
      <c r="AA277" s="128"/>
      <c r="AB277" s="108"/>
      <c r="AC277" s="108"/>
      <c r="AD277" s="128"/>
      <c r="AE277" s="128"/>
      <c r="AF277" s="128"/>
      <c r="AG277" s="128"/>
      <c r="AH277" s="128"/>
      <c r="AI277" s="108"/>
      <c r="AJ277" s="113"/>
      <c r="AK277" s="113"/>
      <c r="AL277" s="113"/>
      <c r="AM277" s="113"/>
      <c r="AN277" s="113"/>
      <c r="AO277" s="113"/>
      <c r="AP277" s="113"/>
      <c r="AQ277" s="113"/>
      <c r="AR277" s="113"/>
      <c r="AS277" s="113"/>
      <c r="AT277" s="113"/>
      <c r="AU277" s="113"/>
      <c r="AV277" s="113"/>
      <c r="AW277" s="113"/>
    </row>
    <row r="278" spans="1:49" s="111" customFormat="1" ht="19.95" hidden="1" customHeight="1" x14ac:dyDescent="0.3">
      <c r="A278" s="113">
        <v>33</v>
      </c>
      <c r="B278" s="113">
        <v>4600011605</v>
      </c>
      <c r="C278" s="101" t="s">
        <v>810</v>
      </c>
      <c r="D278" s="112" t="str">
        <f t="shared" si="8"/>
        <v>Plataforma El. 5000 - Chumbador 13</v>
      </c>
      <c r="E278" s="102" t="s">
        <v>1059</v>
      </c>
      <c r="F278" s="103" t="s">
        <v>452</v>
      </c>
      <c r="G278" s="103" t="s">
        <v>461</v>
      </c>
      <c r="H278" s="100">
        <v>14</v>
      </c>
      <c r="I278" s="103" t="s">
        <v>1293</v>
      </c>
      <c r="J278" s="103"/>
      <c r="K278" s="103"/>
      <c r="L278" s="103"/>
      <c r="M278" s="103"/>
      <c r="N278" s="106"/>
      <c r="O278" s="104">
        <v>0</v>
      </c>
      <c r="P278" s="104">
        <v>0</v>
      </c>
      <c r="Q278" s="104"/>
      <c r="R278" s="105" t="e">
        <f t="shared" si="9"/>
        <v>#DIV/0!</v>
      </c>
      <c r="S278" s="124">
        <v>0</v>
      </c>
      <c r="T278" s="124">
        <v>0</v>
      </c>
      <c r="U278" s="124">
        <v>1</v>
      </c>
      <c r="V278" s="108"/>
      <c r="W278" s="128"/>
      <c r="X278" s="128">
        <v>2</v>
      </c>
      <c r="Y278" s="128"/>
      <c r="Z278" s="128"/>
      <c r="AA278" s="128"/>
      <c r="AB278" s="108"/>
      <c r="AC278" s="108"/>
      <c r="AD278" s="128"/>
      <c r="AE278" s="128"/>
      <c r="AF278" s="128"/>
      <c r="AG278" s="128"/>
      <c r="AH278" s="128"/>
      <c r="AI278" s="108"/>
      <c r="AJ278" s="113"/>
      <c r="AK278" s="113"/>
      <c r="AL278" s="113"/>
      <c r="AM278" s="113"/>
      <c r="AN278" s="113"/>
      <c r="AO278" s="113"/>
      <c r="AP278" s="113"/>
      <c r="AQ278" s="113"/>
      <c r="AR278" s="113"/>
      <c r="AS278" s="113"/>
      <c r="AT278" s="113"/>
      <c r="AU278" s="113"/>
      <c r="AV278" s="113"/>
      <c r="AW278" s="113"/>
    </row>
    <row r="279" spans="1:49" s="111" customFormat="1" ht="19.95" hidden="1" customHeight="1" x14ac:dyDescent="0.3">
      <c r="A279" s="113">
        <v>33</v>
      </c>
      <c r="B279" s="113">
        <v>4600011605</v>
      </c>
      <c r="C279" s="101" t="s">
        <v>811</v>
      </c>
      <c r="D279" s="112" t="str">
        <f t="shared" si="8"/>
        <v>Plataforma El. 5000 - Chumbador 14</v>
      </c>
      <c r="E279" s="102" t="s">
        <v>1059</v>
      </c>
      <c r="F279" s="103" t="s">
        <v>452</v>
      </c>
      <c r="G279" s="103" t="s">
        <v>461</v>
      </c>
      <c r="H279" s="100">
        <v>14</v>
      </c>
      <c r="I279" s="103" t="s">
        <v>1294</v>
      </c>
      <c r="J279" s="103"/>
      <c r="K279" s="103"/>
      <c r="L279" s="103"/>
      <c r="M279" s="103"/>
      <c r="N279" s="106"/>
      <c r="O279" s="104">
        <v>0</v>
      </c>
      <c r="P279" s="104">
        <v>0</v>
      </c>
      <c r="Q279" s="104"/>
      <c r="R279" s="105" t="e">
        <f t="shared" si="9"/>
        <v>#DIV/0!</v>
      </c>
      <c r="S279" s="124">
        <v>0</v>
      </c>
      <c r="T279" s="124">
        <v>0</v>
      </c>
      <c r="U279" s="124">
        <v>1</v>
      </c>
      <c r="V279" s="108"/>
      <c r="W279" s="128"/>
      <c r="X279" s="128">
        <v>2</v>
      </c>
      <c r="Y279" s="128"/>
      <c r="Z279" s="128"/>
      <c r="AA279" s="128"/>
      <c r="AB279" s="108"/>
      <c r="AC279" s="108"/>
      <c r="AD279" s="128"/>
      <c r="AE279" s="128"/>
      <c r="AF279" s="128"/>
      <c r="AG279" s="128"/>
      <c r="AH279" s="128"/>
      <c r="AI279" s="108"/>
      <c r="AJ279" s="113"/>
      <c r="AK279" s="113"/>
      <c r="AL279" s="113"/>
      <c r="AM279" s="113"/>
      <c r="AN279" s="113"/>
      <c r="AO279" s="113"/>
      <c r="AP279" s="113"/>
      <c r="AQ279" s="113"/>
      <c r="AR279" s="113"/>
      <c r="AS279" s="113"/>
      <c r="AT279" s="113"/>
      <c r="AU279" s="113"/>
      <c r="AV279" s="113"/>
      <c r="AW279" s="113"/>
    </row>
    <row r="280" spans="1:49" s="111" customFormat="1" ht="19.95" hidden="1" customHeight="1" x14ac:dyDescent="0.3">
      <c r="A280" s="113">
        <v>33</v>
      </c>
      <c r="B280" s="113">
        <v>4600011605</v>
      </c>
      <c r="C280" s="101" t="s">
        <v>812</v>
      </c>
      <c r="D280" s="112" t="str">
        <f t="shared" si="8"/>
        <v>Plataforma El. 5000 - Chumbador 15</v>
      </c>
      <c r="E280" s="102" t="s">
        <v>1059</v>
      </c>
      <c r="F280" s="103" t="s">
        <v>452</v>
      </c>
      <c r="G280" s="103" t="s">
        <v>461</v>
      </c>
      <c r="H280" s="100">
        <v>14</v>
      </c>
      <c r="I280" s="103" t="s">
        <v>1295</v>
      </c>
      <c r="J280" s="103"/>
      <c r="K280" s="103"/>
      <c r="L280" s="103"/>
      <c r="M280" s="103"/>
      <c r="N280" s="106"/>
      <c r="O280" s="104">
        <v>0</v>
      </c>
      <c r="P280" s="104">
        <v>0</v>
      </c>
      <c r="Q280" s="104"/>
      <c r="R280" s="105" t="e">
        <f t="shared" si="9"/>
        <v>#DIV/0!</v>
      </c>
      <c r="S280" s="124">
        <v>0</v>
      </c>
      <c r="T280" s="124">
        <v>0</v>
      </c>
      <c r="U280" s="124">
        <v>1</v>
      </c>
      <c r="V280" s="108"/>
      <c r="W280" s="128"/>
      <c r="X280" s="128">
        <v>2</v>
      </c>
      <c r="Y280" s="128"/>
      <c r="Z280" s="128"/>
      <c r="AA280" s="128"/>
      <c r="AB280" s="108"/>
      <c r="AC280" s="108"/>
      <c r="AD280" s="128"/>
      <c r="AE280" s="128"/>
      <c r="AF280" s="128"/>
      <c r="AG280" s="128"/>
      <c r="AH280" s="128"/>
      <c r="AI280" s="108"/>
      <c r="AJ280" s="113"/>
      <c r="AK280" s="113"/>
      <c r="AL280" s="113"/>
      <c r="AM280" s="113"/>
      <c r="AN280" s="113"/>
      <c r="AO280" s="113"/>
      <c r="AP280" s="113"/>
      <c r="AQ280" s="113"/>
      <c r="AR280" s="113"/>
      <c r="AS280" s="113"/>
      <c r="AT280" s="113"/>
      <c r="AU280" s="113"/>
      <c r="AV280" s="113"/>
      <c r="AW280" s="113"/>
    </row>
    <row r="281" spans="1:49" s="111" customFormat="1" ht="19.95" hidden="1" customHeight="1" x14ac:dyDescent="0.3">
      <c r="A281" s="113">
        <v>33</v>
      </c>
      <c r="B281" s="113">
        <v>4600011605</v>
      </c>
      <c r="C281" s="101" t="s">
        <v>813</v>
      </c>
      <c r="D281" s="112" t="str">
        <f t="shared" si="8"/>
        <v>Plataforma El. 5000 - Chumbador 16</v>
      </c>
      <c r="E281" s="102" t="s">
        <v>1059</v>
      </c>
      <c r="F281" s="103" t="s">
        <v>452</v>
      </c>
      <c r="G281" s="103" t="s">
        <v>461</v>
      </c>
      <c r="H281" s="100">
        <v>14</v>
      </c>
      <c r="I281" s="103" t="s">
        <v>1296</v>
      </c>
      <c r="J281" s="103"/>
      <c r="K281" s="103"/>
      <c r="L281" s="103"/>
      <c r="M281" s="103"/>
      <c r="N281" s="106"/>
      <c r="O281" s="104">
        <v>0</v>
      </c>
      <c r="P281" s="104">
        <v>0</v>
      </c>
      <c r="Q281" s="104"/>
      <c r="R281" s="105" t="e">
        <f t="shared" si="9"/>
        <v>#DIV/0!</v>
      </c>
      <c r="S281" s="124">
        <v>0</v>
      </c>
      <c r="T281" s="124">
        <v>0</v>
      </c>
      <c r="U281" s="124">
        <v>1</v>
      </c>
      <c r="V281" s="108"/>
      <c r="W281" s="128"/>
      <c r="X281" s="128"/>
      <c r="Y281" s="128">
        <v>2</v>
      </c>
      <c r="Z281" s="128"/>
      <c r="AA281" s="128"/>
      <c r="AB281" s="108"/>
      <c r="AC281" s="108"/>
      <c r="AD281" s="128"/>
      <c r="AE281" s="128"/>
      <c r="AF281" s="128"/>
      <c r="AG281" s="128"/>
      <c r="AH281" s="128"/>
      <c r="AI281" s="108"/>
      <c r="AJ281" s="113"/>
      <c r="AK281" s="113"/>
      <c r="AL281" s="113"/>
      <c r="AM281" s="113"/>
      <c r="AN281" s="113"/>
      <c r="AO281" s="113"/>
      <c r="AP281" s="113"/>
      <c r="AQ281" s="113"/>
      <c r="AR281" s="113"/>
      <c r="AS281" s="113"/>
      <c r="AT281" s="113"/>
      <c r="AU281" s="113"/>
      <c r="AV281" s="113"/>
      <c r="AW281" s="113"/>
    </row>
    <row r="282" spans="1:49" s="111" customFormat="1" ht="19.95" hidden="1" customHeight="1" x14ac:dyDescent="0.3">
      <c r="A282" s="113">
        <v>33</v>
      </c>
      <c r="B282" s="113">
        <v>4600011605</v>
      </c>
      <c r="C282" s="101" t="s">
        <v>814</v>
      </c>
      <c r="D282" s="112" t="str">
        <f t="shared" si="8"/>
        <v>Plataforma El. 5000 - Montagem de mão-francesas e terças de cobertura</v>
      </c>
      <c r="E282" s="102" t="s">
        <v>1059</v>
      </c>
      <c r="F282" s="103" t="s">
        <v>452</v>
      </c>
      <c r="G282" s="103" t="s">
        <v>461</v>
      </c>
      <c r="H282" s="100">
        <v>14</v>
      </c>
      <c r="I282" s="103" t="s">
        <v>1297</v>
      </c>
      <c r="J282" s="103"/>
      <c r="K282" s="103" t="s">
        <v>497</v>
      </c>
      <c r="L282" s="103" t="s">
        <v>483</v>
      </c>
      <c r="M282" s="103"/>
      <c r="N282" s="106"/>
      <c r="O282" s="104">
        <v>0</v>
      </c>
      <c r="P282" s="104">
        <v>0</v>
      </c>
      <c r="Q282" s="104"/>
      <c r="R282" s="105" t="e">
        <f t="shared" si="9"/>
        <v>#DIV/0!</v>
      </c>
      <c r="S282" s="124">
        <v>0</v>
      </c>
      <c r="T282" s="124">
        <v>0</v>
      </c>
      <c r="U282" s="124">
        <v>1</v>
      </c>
      <c r="V282" s="108"/>
      <c r="W282" s="128"/>
      <c r="X282" s="128"/>
      <c r="Y282" s="128">
        <v>2</v>
      </c>
      <c r="Z282" s="128"/>
      <c r="AA282" s="128"/>
      <c r="AB282" s="108"/>
      <c r="AC282" s="108"/>
      <c r="AD282" s="128"/>
      <c r="AE282" s="128"/>
      <c r="AF282" s="128"/>
      <c r="AG282" s="128"/>
      <c r="AH282" s="128"/>
      <c r="AI282" s="108"/>
      <c r="AJ282" s="108"/>
      <c r="AK282" s="113"/>
      <c r="AL282" s="113"/>
      <c r="AM282" s="113"/>
      <c r="AN282" s="113"/>
      <c r="AO282" s="113"/>
      <c r="AP282" s="108"/>
      <c r="AQ282" s="113"/>
      <c r="AR282" s="113"/>
      <c r="AS282" s="113"/>
      <c r="AT282" s="113"/>
      <c r="AU282" s="113"/>
      <c r="AV282" s="113"/>
      <c r="AW282" s="113"/>
    </row>
    <row r="283" spans="1:49" s="111" customFormat="1" ht="19.95" hidden="1" customHeight="1" x14ac:dyDescent="0.3">
      <c r="A283" s="113">
        <v>33</v>
      </c>
      <c r="B283" s="113">
        <v>4600011605</v>
      </c>
      <c r="C283" s="101" t="s">
        <v>815</v>
      </c>
      <c r="D283" s="112" t="str">
        <f t="shared" si="8"/>
        <v>Plataforma El. 5000 - Montagem de tirantes e telhas</v>
      </c>
      <c r="E283" s="102" t="s">
        <v>1059</v>
      </c>
      <c r="F283" s="103" t="s">
        <v>452</v>
      </c>
      <c r="G283" s="103" t="s">
        <v>461</v>
      </c>
      <c r="H283" s="100">
        <v>14</v>
      </c>
      <c r="I283" s="103" t="s">
        <v>1298</v>
      </c>
      <c r="J283" s="103"/>
      <c r="K283" s="103"/>
      <c r="L283" s="103"/>
      <c r="M283" s="103"/>
      <c r="N283" s="106"/>
      <c r="O283" s="104">
        <v>0</v>
      </c>
      <c r="P283" s="104">
        <v>0</v>
      </c>
      <c r="Q283" s="104"/>
      <c r="R283" s="105" t="e">
        <f t="shared" si="9"/>
        <v>#DIV/0!</v>
      </c>
      <c r="S283" s="124">
        <v>0</v>
      </c>
      <c r="T283" s="124">
        <v>0</v>
      </c>
      <c r="U283" s="124">
        <v>1</v>
      </c>
      <c r="V283" s="108"/>
      <c r="W283" s="128"/>
      <c r="X283" s="128"/>
      <c r="Y283" s="128">
        <v>2</v>
      </c>
      <c r="Z283" s="128"/>
      <c r="AA283" s="128"/>
      <c r="AB283" s="108"/>
      <c r="AC283" s="108"/>
      <c r="AD283" s="128"/>
      <c r="AE283" s="128"/>
      <c r="AF283" s="128"/>
      <c r="AG283" s="128"/>
      <c r="AH283" s="128"/>
      <c r="AI283" s="108"/>
      <c r="AJ283" s="113"/>
      <c r="AK283" s="113"/>
      <c r="AL283" s="113"/>
      <c r="AM283" s="113"/>
      <c r="AN283" s="113"/>
      <c r="AO283" s="113"/>
      <c r="AP283" s="113"/>
      <c r="AQ283" s="113"/>
      <c r="AR283" s="113"/>
      <c r="AS283" s="113"/>
      <c r="AT283" s="113"/>
      <c r="AU283" s="113"/>
      <c r="AV283" s="113"/>
      <c r="AW283" s="113"/>
    </row>
    <row r="284" spans="1:49" s="111" customFormat="1" ht="19.95" hidden="1" customHeight="1" x14ac:dyDescent="0.3">
      <c r="A284" s="113">
        <v>33</v>
      </c>
      <c r="B284" s="113">
        <v>4600011605</v>
      </c>
      <c r="C284" s="101" t="s">
        <v>816</v>
      </c>
      <c r="D284" s="112" t="str">
        <f t="shared" si="8"/>
        <v>Plataforma El. 5000 - Desmontagem de andaime</v>
      </c>
      <c r="E284" s="102" t="s">
        <v>1059</v>
      </c>
      <c r="F284" s="103" t="s">
        <v>452</v>
      </c>
      <c r="G284" s="103" t="s">
        <v>461</v>
      </c>
      <c r="H284" s="100">
        <v>14</v>
      </c>
      <c r="I284" s="103" t="s">
        <v>1228</v>
      </c>
      <c r="J284" s="103"/>
      <c r="K284" s="103" t="s">
        <v>497</v>
      </c>
      <c r="L284" s="103" t="s">
        <v>484</v>
      </c>
      <c r="M284" s="103"/>
      <c r="N284" s="106"/>
      <c r="O284" s="104">
        <v>0</v>
      </c>
      <c r="P284" s="104">
        <v>0</v>
      </c>
      <c r="Q284" s="104"/>
      <c r="R284" s="105" t="e">
        <f t="shared" si="9"/>
        <v>#DIV/0!</v>
      </c>
      <c r="S284" s="124">
        <v>0</v>
      </c>
      <c r="T284" s="124">
        <v>0</v>
      </c>
      <c r="U284" s="124">
        <v>1</v>
      </c>
      <c r="V284" s="108"/>
      <c r="W284" s="128"/>
      <c r="X284" s="128"/>
      <c r="Y284" s="128"/>
      <c r="Z284" s="128">
        <v>2</v>
      </c>
      <c r="AA284" s="128"/>
      <c r="AB284" s="108"/>
      <c r="AC284" s="108"/>
      <c r="AD284" s="128"/>
      <c r="AE284" s="128"/>
      <c r="AF284" s="128"/>
      <c r="AG284" s="128"/>
      <c r="AH284" s="128"/>
      <c r="AI284" s="108"/>
      <c r="AJ284" s="108"/>
      <c r="AK284" s="113"/>
      <c r="AL284" s="113"/>
      <c r="AM284" s="113"/>
      <c r="AN284" s="113"/>
      <c r="AO284" s="113"/>
      <c r="AP284" s="108"/>
      <c r="AQ284" s="113"/>
      <c r="AR284" s="113"/>
      <c r="AS284" s="113"/>
      <c r="AT284" s="113"/>
      <c r="AU284" s="113"/>
      <c r="AV284" s="113"/>
      <c r="AW284" s="113"/>
    </row>
    <row r="285" spans="1:49" s="111" customFormat="1" ht="19.95" hidden="1" customHeight="1" x14ac:dyDescent="0.3">
      <c r="A285" s="113">
        <v>33</v>
      </c>
      <c r="B285" s="113">
        <v>4600011605</v>
      </c>
      <c r="C285" s="101" t="s">
        <v>817</v>
      </c>
      <c r="D285" s="112" t="str">
        <f t="shared" si="8"/>
        <v>Plataforma El. 5000 - Instalação dos Sistemas das Caldeiras</v>
      </c>
      <c r="E285" s="102" t="s">
        <v>1059</v>
      </c>
      <c r="F285" s="103" t="s">
        <v>452</v>
      </c>
      <c r="G285" s="103" t="s">
        <v>461</v>
      </c>
      <c r="H285" s="100">
        <v>14</v>
      </c>
      <c r="I285" s="103" t="s">
        <v>1299</v>
      </c>
      <c r="J285" s="103"/>
      <c r="K285" s="103" t="s">
        <v>497</v>
      </c>
      <c r="L285" s="103" t="s">
        <v>484</v>
      </c>
      <c r="M285" s="103"/>
      <c r="N285" s="106"/>
      <c r="O285" s="104">
        <v>0</v>
      </c>
      <c r="P285" s="104">
        <v>0</v>
      </c>
      <c r="Q285" s="104"/>
      <c r="R285" s="105" t="e">
        <f t="shared" si="9"/>
        <v>#DIV/0!</v>
      </c>
      <c r="S285" s="124">
        <v>0</v>
      </c>
      <c r="T285" s="124">
        <v>0</v>
      </c>
      <c r="U285" s="124">
        <v>1</v>
      </c>
      <c r="V285" s="108"/>
      <c r="W285" s="128"/>
      <c r="X285" s="128"/>
      <c r="Y285" s="128"/>
      <c r="Z285" s="128">
        <v>2</v>
      </c>
      <c r="AA285" s="128"/>
      <c r="AB285" s="108"/>
      <c r="AC285" s="108"/>
      <c r="AD285" s="128"/>
      <c r="AE285" s="128"/>
      <c r="AF285" s="128"/>
      <c r="AG285" s="128"/>
      <c r="AH285" s="128"/>
      <c r="AI285" s="108"/>
      <c r="AJ285" s="108"/>
      <c r="AK285" s="113"/>
      <c r="AL285" s="113"/>
      <c r="AM285" s="113"/>
      <c r="AN285" s="113"/>
      <c r="AO285" s="113"/>
      <c r="AP285" s="108"/>
      <c r="AQ285" s="113"/>
      <c r="AR285" s="113"/>
      <c r="AS285" s="113"/>
      <c r="AT285" s="113"/>
      <c r="AU285" s="113"/>
      <c r="AV285" s="113"/>
      <c r="AW285" s="113"/>
    </row>
    <row r="286" spans="1:49" s="111" customFormat="1" ht="19.95" hidden="1" customHeight="1" x14ac:dyDescent="0.3">
      <c r="A286" s="113">
        <v>33</v>
      </c>
      <c r="B286" s="113">
        <v>4600011605</v>
      </c>
      <c r="C286" s="101" t="s">
        <v>818</v>
      </c>
      <c r="D286" s="112" t="str">
        <f t="shared" si="8"/>
        <v>Plataforma El. 5000 - Instalação da bomba P-14E-06J - Sistema de água da Caldeira D</v>
      </c>
      <c r="E286" s="102" t="s">
        <v>1059</v>
      </c>
      <c r="F286" s="103" t="s">
        <v>452</v>
      </c>
      <c r="G286" s="103" t="s">
        <v>461</v>
      </c>
      <c r="H286" s="100">
        <v>14</v>
      </c>
      <c r="I286" s="103" t="s">
        <v>1300</v>
      </c>
      <c r="J286" s="103"/>
      <c r="K286" s="103" t="s">
        <v>497</v>
      </c>
      <c r="L286" s="103" t="s">
        <v>484</v>
      </c>
      <c r="M286" s="103"/>
      <c r="N286" s="106"/>
      <c r="O286" s="104">
        <v>0</v>
      </c>
      <c r="P286" s="104">
        <v>0</v>
      </c>
      <c r="Q286" s="104"/>
      <c r="R286" s="105" t="e">
        <f t="shared" si="9"/>
        <v>#DIV/0!</v>
      </c>
      <c r="S286" s="124">
        <v>0</v>
      </c>
      <c r="T286" s="124">
        <v>0</v>
      </c>
      <c r="U286" s="124">
        <v>1</v>
      </c>
      <c r="V286" s="108"/>
      <c r="W286" s="128"/>
      <c r="X286" s="128"/>
      <c r="Y286" s="128"/>
      <c r="Z286" s="128">
        <v>2</v>
      </c>
      <c r="AA286" s="128"/>
      <c r="AB286" s="108"/>
      <c r="AC286" s="108"/>
      <c r="AD286" s="128"/>
      <c r="AE286" s="128"/>
      <c r="AF286" s="128"/>
      <c r="AG286" s="128"/>
      <c r="AH286" s="128"/>
      <c r="AI286" s="108"/>
      <c r="AJ286" s="108"/>
      <c r="AK286" s="113"/>
      <c r="AL286" s="113"/>
      <c r="AM286" s="113"/>
      <c r="AN286" s="113"/>
      <c r="AO286" s="113"/>
      <c r="AP286" s="108"/>
      <c r="AQ286" s="113"/>
      <c r="AR286" s="113"/>
      <c r="AS286" s="113"/>
      <c r="AT286" s="113"/>
      <c r="AU286" s="113"/>
      <c r="AV286" s="113"/>
      <c r="AW286" s="113"/>
    </row>
    <row r="287" spans="1:49" s="111" customFormat="1" ht="19.95" hidden="1" customHeight="1" x14ac:dyDescent="0.3">
      <c r="A287" s="113">
        <v>33</v>
      </c>
      <c r="B287" s="113">
        <v>4600011605</v>
      </c>
      <c r="C287" s="101" t="s">
        <v>819</v>
      </c>
      <c r="D287" s="112" t="str">
        <f t="shared" si="8"/>
        <v>Plataforma El. 5000 - Posicionamento da bomba sobre a base</v>
      </c>
      <c r="E287" s="102" t="s">
        <v>1059</v>
      </c>
      <c r="F287" s="103" t="s">
        <v>452</v>
      </c>
      <c r="G287" s="103" t="s">
        <v>461</v>
      </c>
      <c r="H287" s="100">
        <v>14</v>
      </c>
      <c r="I287" s="103" t="s">
        <v>1301</v>
      </c>
      <c r="J287" s="103"/>
      <c r="K287" s="103" t="s">
        <v>497</v>
      </c>
      <c r="L287" s="103" t="s">
        <v>484</v>
      </c>
      <c r="M287" s="103"/>
      <c r="N287" s="106"/>
      <c r="O287" s="104">
        <v>0</v>
      </c>
      <c r="P287" s="104">
        <v>0</v>
      </c>
      <c r="Q287" s="104"/>
      <c r="R287" s="105" t="e">
        <f t="shared" si="9"/>
        <v>#DIV/0!</v>
      </c>
      <c r="S287" s="124">
        <v>0</v>
      </c>
      <c r="T287" s="124">
        <v>0</v>
      </c>
      <c r="U287" s="124">
        <v>1</v>
      </c>
      <c r="V287" s="108"/>
      <c r="W287" s="128"/>
      <c r="X287" s="128"/>
      <c r="Y287" s="128"/>
      <c r="Z287" s="128"/>
      <c r="AA287" s="128">
        <v>2</v>
      </c>
      <c r="AB287" s="108"/>
      <c r="AC287" s="108"/>
      <c r="AD287" s="128"/>
      <c r="AE287" s="128"/>
      <c r="AF287" s="128"/>
      <c r="AG287" s="128"/>
      <c r="AH287" s="128"/>
      <c r="AI287" s="108"/>
      <c r="AJ287" s="108"/>
      <c r="AK287" s="113"/>
      <c r="AL287" s="113"/>
      <c r="AM287" s="113"/>
      <c r="AN287" s="113"/>
      <c r="AO287" s="113"/>
      <c r="AP287" s="108"/>
      <c r="AQ287" s="113"/>
      <c r="AR287" s="113"/>
      <c r="AS287" s="113"/>
      <c r="AT287" s="113"/>
      <c r="AU287" s="113"/>
      <c r="AV287" s="113"/>
      <c r="AW287" s="113"/>
    </row>
    <row r="288" spans="1:49" s="111" customFormat="1" ht="19.95" hidden="1" customHeight="1" x14ac:dyDescent="0.3">
      <c r="A288" s="113">
        <v>33</v>
      </c>
      <c r="B288" s="113">
        <v>4600011605</v>
      </c>
      <c r="C288" s="101" t="s">
        <v>820</v>
      </c>
      <c r="D288" s="112" t="str">
        <f t="shared" si="8"/>
        <v>Plataforma El. 5000 - Alinhamento e nivelamento da bomba sobre a base</v>
      </c>
      <c r="E288" s="102" t="s">
        <v>1059</v>
      </c>
      <c r="F288" s="103" t="s">
        <v>452</v>
      </c>
      <c r="G288" s="103" t="s">
        <v>461</v>
      </c>
      <c r="H288" s="100">
        <v>14</v>
      </c>
      <c r="I288" s="103" t="s">
        <v>1302</v>
      </c>
      <c r="J288" s="103"/>
      <c r="K288" s="103" t="s">
        <v>497</v>
      </c>
      <c r="L288" s="103" t="s">
        <v>484</v>
      </c>
      <c r="M288" s="103"/>
      <c r="N288" s="106"/>
      <c r="O288" s="104">
        <v>0</v>
      </c>
      <c r="P288" s="104">
        <v>0</v>
      </c>
      <c r="Q288" s="104"/>
      <c r="R288" s="105" t="e">
        <f t="shared" si="9"/>
        <v>#DIV/0!</v>
      </c>
      <c r="S288" s="124">
        <v>0</v>
      </c>
      <c r="T288" s="124">
        <v>0</v>
      </c>
      <c r="U288" s="124">
        <v>1</v>
      </c>
      <c r="V288" s="108"/>
      <c r="W288" s="128"/>
      <c r="X288" s="128">
        <v>2</v>
      </c>
      <c r="Y288" s="128">
        <v>2</v>
      </c>
      <c r="Z288" s="128">
        <v>2</v>
      </c>
      <c r="AA288" s="128">
        <v>2</v>
      </c>
      <c r="AB288" s="108"/>
      <c r="AC288" s="108"/>
      <c r="AD288" s="128"/>
      <c r="AE288" s="128"/>
      <c r="AF288" s="128"/>
      <c r="AG288" s="128"/>
      <c r="AH288" s="128"/>
      <c r="AI288" s="108"/>
      <c r="AJ288" s="108"/>
      <c r="AK288" s="113"/>
      <c r="AL288" s="113"/>
      <c r="AM288" s="113"/>
      <c r="AN288" s="113"/>
      <c r="AO288" s="113"/>
      <c r="AP288" s="108"/>
      <c r="AQ288" s="113"/>
      <c r="AR288" s="113"/>
      <c r="AS288" s="113"/>
      <c r="AT288" s="113"/>
      <c r="AU288" s="113"/>
      <c r="AV288" s="113"/>
      <c r="AW288" s="113"/>
    </row>
    <row r="289" spans="1:49" s="111" customFormat="1" ht="19.95" hidden="1" customHeight="1" x14ac:dyDescent="0.3">
      <c r="A289" s="113">
        <v>0</v>
      </c>
      <c r="B289" s="113">
        <v>4600011605</v>
      </c>
      <c r="C289" s="101" t="s">
        <v>821</v>
      </c>
      <c r="D289" s="112" t="str">
        <f t="shared" si="8"/>
        <v>Plataforma El. 5000 - Instalação do chumbador 01 na base</v>
      </c>
      <c r="E289" s="102" t="s">
        <v>1059</v>
      </c>
      <c r="F289" s="103" t="s">
        <v>452</v>
      </c>
      <c r="G289" s="103" t="s">
        <v>461</v>
      </c>
      <c r="H289" s="100">
        <v>14</v>
      </c>
      <c r="I289" s="103" t="s">
        <v>1303</v>
      </c>
      <c r="J289" s="103"/>
      <c r="K289" s="103" t="s">
        <v>497</v>
      </c>
      <c r="L289" s="103" t="s">
        <v>484</v>
      </c>
      <c r="M289" s="103"/>
      <c r="N289" s="106"/>
      <c r="O289" s="104">
        <v>0</v>
      </c>
      <c r="P289" s="104">
        <v>0</v>
      </c>
      <c r="Q289" s="104"/>
      <c r="R289" s="105" t="e">
        <f t="shared" si="9"/>
        <v>#DIV/0!</v>
      </c>
      <c r="S289" s="124">
        <v>0</v>
      </c>
      <c r="T289" s="124">
        <v>0</v>
      </c>
      <c r="U289" s="124">
        <v>0</v>
      </c>
      <c r="V289" s="108"/>
      <c r="W289" s="113"/>
      <c r="X289" s="113"/>
      <c r="Y289" s="113"/>
      <c r="Z289" s="113"/>
      <c r="AA289" s="113"/>
      <c r="AB289" s="108"/>
      <c r="AC289" s="108"/>
      <c r="AD289" s="113"/>
      <c r="AE289" s="128"/>
      <c r="AF289" s="128"/>
      <c r="AG289" s="128"/>
      <c r="AH289" s="113"/>
      <c r="AI289" s="108"/>
      <c r="AJ289" s="108"/>
      <c r="AK289" s="113"/>
      <c r="AL289" s="113"/>
      <c r="AM289" s="113"/>
      <c r="AN289" s="113"/>
      <c r="AO289" s="113"/>
      <c r="AP289" s="108"/>
      <c r="AQ289" s="113"/>
      <c r="AR289" s="113"/>
      <c r="AS289" s="113"/>
      <c r="AT289" s="113"/>
      <c r="AU289" s="113"/>
      <c r="AV289" s="113"/>
      <c r="AW289" s="113"/>
    </row>
    <row r="290" spans="1:49" s="111" customFormat="1" ht="19.95" hidden="1" customHeight="1" x14ac:dyDescent="0.3">
      <c r="A290" s="113">
        <v>0</v>
      </c>
      <c r="B290" s="113">
        <v>4600011605</v>
      </c>
      <c r="C290" s="101" t="s">
        <v>822</v>
      </c>
      <c r="D290" s="112" t="str">
        <f t="shared" si="8"/>
        <v>Plataforma El. 5000 - Instalação do chumbador 02 na base</v>
      </c>
      <c r="E290" s="102" t="s">
        <v>1059</v>
      </c>
      <c r="F290" s="103" t="s">
        <v>452</v>
      </c>
      <c r="G290" s="103" t="s">
        <v>461</v>
      </c>
      <c r="H290" s="100">
        <v>14</v>
      </c>
      <c r="I290" s="103" t="s">
        <v>1304</v>
      </c>
      <c r="J290" s="103"/>
      <c r="K290" s="103" t="s">
        <v>497</v>
      </c>
      <c r="L290" s="103" t="s">
        <v>484</v>
      </c>
      <c r="M290" s="103"/>
      <c r="N290" s="106"/>
      <c r="O290" s="104">
        <v>0</v>
      </c>
      <c r="P290" s="104">
        <v>0</v>
      </c>
      <c r="Q290" s="104"/>
      <c r="R290" s="105" t="e">
        <f t="shared" si="9"/>
        <v>#DIV/0!</v>
      </c>
      <c r="S290" s="124">
        <v>0</v>
      </c>
      <c r="T290" s="124">
        <v>0</v>
      </c>
      <c r="U290" s="124">
        <v>0</v>
      </c>
      <c r="V290" s="108"/>
      <c r="W290" s="113"/>
      <c r="X290" s="113"/>
      <c r="Y290" s="113"/>
      <c r="Z290" s="113"/>
      <c r="AA290" s="113"/>
      <c r="AB290" s="108"/>
      <c r="AC290" s="108"/>
      <c r="AD290" s="113"/>
      <c r="AE290" s="128"/>
      <c r="AF290" s="128"/>
      <c r="AG290" s="128"/>
      <c r="AH290" s="113"/>
      <c r="AI290" s="108"/>
      <c r="AJ290" s="108"/>
      <c r="AK290" s="113"/>
      <c r="AL290" s="113"/>
      <c r="AM290" s="113"/>
      <c r="AN290" s="113"/>
      <c r="AO290" s="113"/>
      <c r="AP290" s="108"/>
      <c r="AQ290" s="113"/>
      <c r="AR290" s="113"/>
      <c r="AS290" s="113"/>
      <c r="AT290" s="113"/>
      <c r="AU290" s="113"/>
      <c r="AV290" s="113"/>
      <c r="AW290" s="113"/>
    </row>
    <row r="291" spans="1:49" s="111" customFormat="1" ht="19.95" hidden="1" customHeight="1" x14ac:dyDescent="0.3">
      <c r="A291" s="113">
        <v>0</v>
      </c>
      <c r="B291" s="113">
        <v>4600011605</v>
      </c>
      <c r="C291" s="101" t="s">
        <v>823</v>
      </c>
      <c r="D291" s="112" t="str">
        <f t="shared" si="8"/>
        <v>Plataforma El. 5000 - Instalação do chumbador 03 na base</v>
      </c>
      <c r="E291" s="102" t="s">
        <v>1059</v>
      </c>
      <c r="F291" s="103" t="s">
        <v>452</v>
      </c>
      <c r="G291" s="103" t="s">
        <v>461</v>
      </c>
      <c r="H291" s="100">
        <v>14</v>
      </c>
      <c r="I291" s="103" t="s">
        <v>1305</v>
      </c>
      <c r="J291" s="103"/>
      <c r="K291" s="103" t="s">
        <v>497</v>
      </c>
      <c r="L291" s="103" t="s">
        <v>484</v>
      </c>
      <c r="M291" s="103"/>
      <c r="N291" s="106"/>
      <c r="O291" s="104">
        <v>0</v>
      </c>
      <c r="P291" s="104">
        <v>0</v>
      </c>
      <c r="Q291" s="104"/>
      <c r="R291" s="105" t="e">
        <f t="shared" si="9"/>
        <v>#DIV/0!</v>
      </c>
      <c r="S291" s="124">
        <v>0</v>
      </c>
      <c r="T291" s="124">
        <v>0</v>
      </c>
      <c r="U291" s="124">
        <v>0</v>
      </c>
      <c r="V291" s="108"/>
      <c r="W291" s="113"/>
      <c r="X291" s="113"/>
      <c r="Y291" s="113"/>
      <c r="Z291" s="113"/>
      <c r="AA291" s="113"/>
      <c r="AB291" s="108"/>
      <c r="AC291" s="108"/>
      <c r="AD291" s="113"/>
      <c r="AE291" s="128"/>
      <c r="AF291" s="128"/>
      <c r="AG291" s="128"/>
      <c r="AH291" s="113"/>
      <c r="AI291" s="108"/>
      <c r="AJ291" s="108"/>
      <c r="AK291" s="113"/>
      <c r="AL291" s="113"/>
      <c r="AM291" s="113"/>
      <c r="AN291" s="113"/>
      <c r="AO291" s="113"/>
      <c r="AP291" s="108"/>
      <c r="AQ291" s="113"/>
      <c r="AR291" s="113"/>
      <c r="AS291" s="113"/>
      <c r="AT291" s="113"/>
      <c r="AU291" s="113"/>
      <c r="AV291" s="113"/>
      <c r="AW291" s="113"/>
    </row>
    <row r="292" spans="1:49" s="111" customFormat="1" ht="19.95" hidden="1" customHeight="1" x14ac:dyDescent="0.3">
      <c r="A292" s="113">
        <v>0</v>
      </c>
      <c r="B292" s="113">
        <v>4600011605</v>
      </c>
      <c r="C292" s="101" t="s">
        <v>824</v>
      </c>
      <c r="D292" s="112" t="str">
        <f t="shared" si="8"/>
        <v>Plataforma El. 5000 - Instalação do chumbador 04 na base</v>
      </c>
      <c r="E292" s="102" t="s">
        <v>1059</v>
      </c>
      <c r="F292" s="103" t="s">
        <v>452</v>
      </c>
      <c r="G292" s="103" t="s">
        <v>461</v>
      </c>
      <c r="H292" s="100">
        <v>14</v>
      </c>
      <c r="I292" s="103" t="s">
        <v>1306</v>
      </c>
      <c r="J292" s="103"/>
      <c r="K292" s="103" t="s">
        <v>497</v>
      </c>
      <c r="L292" s="103" t="s">
        <v>484</v>
      </c>
      <c r="M292" s="103"/>
      <c r="N292" s="106"/>
      <c r="O292" s="104">
        <v>0</v>
      </c>
      <c r="P292" s="104">
        <v>0</v>
      </c>
      <c r="Q292" s="104"/>
      <c r="R292" s="105" t="e">
        <f t="shared" si="9"/>
        <v>#DIV/0!</v>
      </c>
      <c r="S292" s="124">
        <v>0</v>
      </c>
      <c r="T292" s="124">
        <v>0</v>
      </c>
      <c r="U292" s="124">
        <v>0</v>
      </c>
      <c r="V292" s="108"/>
      <c r="W292" s="113"/>
      <c r="X292" s="113"/>
      <c r="Y292" s="113"/>
      <c r="Z292" s="113"/>
      <c r="AA292" s="113"/>
      <c r="AB292" s="108"/>
      <c r="AC292" s="108"/>
      <c r="AD292" s="113"/>
      <c r="AE292" s="128"/>
      <c r="AF292" s="128"/>
      <c r="AG292" s="128"/>
      <c r="AH292" s="113"/>
      <c r="AI292" s="108"/>
      <c r="AJ292" s="108"/>
      <c r="AK292" s="113"/>
      <c r="AL292" s="113"/>
      <c r="AM292" s="113"/>
      <c r="AN292" s="113"/>
      <c r="AO292" s="113"/>
      <c r="AP292" s="108"/>
      <c r="AQ292" s="113"/>
      <c r="AR292" s="113"/>
      <c r="AS292" s="113"/>
      <c r="AT292" s="113"/>
      <c r="AU292" s="113"/>
      <c r="AV292" s="113"/>
      <c r="AW292" s="113"/>
    </row>
    <row r="293" spans="1:49" s="111" customFormat="1" ht="19.95" hidden="1" customHeight="1" x14ac:dyDescent="0.3">
      <c r="A293" s="113">
        <v>0</v>
      </c>
      <c r="B293" s="113">
        <v>4600011605</v>
      </c>
      <c r="C293" s="101" t="s">
        <v>825</v>
      </c>
      <c r="D293" s="112" t="str">
        <f t="shared" si="8"/>
        <v>Plataforma El. 5000 - Instalação do chumbador 05 na base</v>
      </c>
      <c r="E293" s="102" t="s">
        <v>1059</v>
      </c>
      <c r="F293" s="103" t="s">
        <v>452</v>
      </c>
      <c r="G293" s="103" t="s">
        <v>461</v>
      </c>
      <c r="H293" s="100">
        <v>14</v>
      </c>
      <c r="I293" s="103" t="s">
        <v>1307</v>
      </c>
      <c r="J293" s="103"/>
      <c r="K293" s="103" t="s">
        <v>497</v>
      </c>
      <c r="L293" s="103" t="s">
        <v>484</v>
      </c>
      <c r="M293" s="103"/>
      <c r="N293" s="106"/>
      <c r="O293" s="104">
        <v>0</v>
      </c>
      <c r="P293" s="104">
        <v>0</v>
      </c>
      <c r="Q293" s="104"/>
      <c r="R293" s="105" t="e">
        <f t="shared" si="9"/>
        <v>#DIV/0!</v>
      </c>
      <c r="S293" s="124">
        <v>0</v>
      </c>
      <c r="T293" s="124">
        <v>0</v>
      </c>
      <c r="U293" s="124">
        <v>0</v>
      </c>
      <c r="V293" s="108"/>
      <c r="W293" s="113"/>
      <c r="X293" s="113"/>
      <c r="Y293" s="113"/>
      <c r="Z293" s="113"/>
      <c r="AA293" s="113"/>
      <c r="AB293" s="108"/>
      <c r="AC293" s="108"/>
      <c r="AD293" s="113"/>
      <c r="AE293" s="128"/>
      <c r="AF293" s="128"/>
      <c r="AG293" s="128"/>
      <c r="AH293" s="113"/>
      <c r="AI293" s="108"/>
      <c r="AJ293" s="108"/>
      <c r="AK293" s="113"/>
      <c r="AL293" s="113"/>
      <c r="AM293" s="113"/>
      <c r="AN293" s="113"/>
      <c r="AO293" s="113"/>
      <c r="AP293" s="108"/>
      <c r="AQ293" s="113"/>
      <c r="AR293" s="113"/>
      <c r="AS293" s="113"/>
      <c r="AT293" s="113"/>
      <c r="AU293" s="113"/>
      <c r="AV293" s="113"/>
      <c r="AW293" s="113"/>
    </row>
    <row r="294" spans="1:49" s="111" customFormat="1" ht="19.95" hidden="1" customHeight="1" x14ac:dyDescent="0.3">
      <c r="A294" s="113">
        <v>0</v>
      </c>
      <c r="B294" s="113">
        <v>4600011605</v>
      </c>
      <c r="C294" s="101" t="s">
        <v>826</v>
      </c>
      <c r="D294" s="112" t="str">
        <f t="shared" si="8"/>
        <v>Plataforma El. 5000 - Instalação do chumbador 06 na base</v>
      </c>
      <c r="E294" s="102" t="s">
        <v>1059</v>
      </c>
      <c r="F294" s="103" t="s">
        <v>452</v>
      </c>
      <c r="G294" s="103" t="s">
        <v>461</v>
      </c>
      <c r="H294" s="100">
        <v>14</v>
      </c>
      <c r="I294" s="103" t="s">
        <v>1308</v>
      </c>
      <c r="J294" s="103"/>
      <c r="K294" s="103" t="s">
        <v>497</v>
      </c>
      <c r="L294" s="103" t="s">
        <v>484</v>
      </c>
      <c r="M294" s="103"/>
      <c r="N294" s="106"/>
      <c r="O294" s="104">
        <v>0</v>
      </c>
      <c r="P294" s="104">
        <v>0</v>
      </c>
      <c r="Q294" s="104"/>
      <c r="R294" s="105" t="e">
        <f t="shared" si="9"/>
        <v>#DIV/0!</v>
      </c>
      <c r="S294" s="124">
        <v>0</v>
      </c>
      <c r="T294" s="124">
        <v>0</v>
      </c>
      <c r="U294" s="124">
        <v>0</v>
      </c>
      <c r="V294" s="108"/>
      <c r="W294" s="113"/>
      <c r="X294" s="113"/>
      <c r="Y294" s="113"/>
      <c r="Z294" s="113"/>
      <c r="AA294" s="113"/>
      <c r="AB294" s="108"/>
      <c r="AC294" s="108"/>
      <c r="AD294" s="113"/>
      <c r="AE294" s="128"/>
      <c r="AF294" s="128"/>
      <c r="AG294" s="128"/>
      <c r="AH294" s="113"/>
      <c r="AI294" s="108"/>
      <c r="AJ294" s="108"/>
      <c r="AK294" s="113"/>
      <c r="AL294" s="113"/>
      <c r="AM294" s="113"/>
      <c r="AN294" s="113"/>
      <c r="AO294" s="113"/>
      <c r="AP294" s="108"/>
      <c r="AQ294" s="113"/>
      <c r="AR294" s="113"/>
      <c r="AS294" s="113"/>
      <c r="AT294" s="113"/>
      <c r="AU294" s="113"/>
      <c r="AV294" s="113"/>
      <c r="AW294" s="113"/>
    </row>
    <row r="295" spans="1:49" s="111" customFormat="1" ht="19.95" hidden="1" customHeight="1" x14ac:dyDescent="0.3">
      <c r="A295" s="113">
        <v>0</v>
      </c>
      <c r="B295" s="113">
        <v>4600011605</v>
      </c>
      <c r="C295" s="101" t="s">
        <v>827</v>
      </c>
      <c r="D295" s="112" t="str">
        <f t="shared" si="8"/>
        <v>Plataforma El. 5000 - Fixação da bomba sobre a base</v>
      </c>
      <c r="E295" s="102" t="s">
        <v>1059</v>
      </c>
      <c r="F295" s="103" t="s">
        <v>452</v>
      </c>
      <c r="G295" s="103" t="s">
        <v>461</v>
      </c>
      <c r="H295" s="100">
        <v>14</v>
      </c>
      <c r="I295" s="103" t="s">
        <v>1309</v>
      </c>
      <c r="J295" s="103"/>
      <c r="K295" s="103" t="s">
        <v>497</v>
      </c>
      <c r="L295" s="103" t="s">
        <v>484</v>
      </c>
      <c r="M295" s="103"/>
      <c r="N295" s="106"/>
      <c r="O295" s="104">
        <v>0</v>
      </c>
      <c r="P295" s="104">
        <v>0</v>
      </c>
      <c r="Q295" s="104"/>
      <c r="R295" s="105" t="e">
        <f t="shared" si="9"/>
        <v>#DIV/0!</v>
      </c>
      <c r="S295" s="124">
        <v>0</v>
      </c>
      <c r="T295" s="124">
        <v>0</v>
      </c>
      <c r="U295" s="124">
        <v>0</v>
      </c>
      <c r="V295" s="108"/>
      <c r="W295" s="113"/>
      <c r="X295" s="113"/>
      <c r="Y295" s="113"/>
      <c r="Z295" s="113"/>
      <c r="AA295" s="113"/>
      <c r="AB295" s="108"/>
      <c r="AC295" s="108"/>
      <c r="AD295" s="113"/>
      <c r="AE295" s="128"/>
      <c r="AF295" s="128"/>
      <c r="AG295" s="128"/>
      <c r="AH295" s="113"/>
      <c r="AI295" s="108"/>
      <c r="AJ295" s="108"/>
      <c r="AK295" s="113"/>
      <c r="AL295" s="113"/>
      <c r="AM295" s="113"/>
      <c r="AN295" s="113"/>
      <c r="AO295" s="113"/>
      <c r="AP295" s="108"/>
      <c r="AQ295" s="113"/>
      <c r="AR295" s="113"/>
      <c r="AS295" s="113"/>
      <c r="AT295" s="113"/>
      <c r="AU295" s="113"/>
      <c r="AV295" s="113"/>
      <c r="AW295" s="113"/>
    </row>
    <row r="296" spans="1:49" s="111" customFormat="1" ht="19.95" hidden="1" customHeight="1" x14ac:dyDescent="0.3">
      <c r="A296" s="113">
        <v>0</v>
      </c>
      <c r="B296" s="113">
        <v>4600011605</v>
      </c>
      <c r="C296" s="101" t="s">
        <v>828</v>
      </c>
      <c r="D296" s="112" t="str">
        <f t="shared" si="8"/>
        <v>Plataforma El. 5000 - Alinhamento do conjunto motor bomba</v>
      </c>
      <c r="E296" s="102" t="s">
        <v>1059</v>
      </c>
      <c r="F296" s="103" t="s">
        <v>452</v>
      </c>
      <c r="G296" s="103" t="s">
        <v>461</v>
      </c>
      <c r="H296" s="100">
        <v>14</v>
      </c>
      <c r="I296" s="103" t="s">
        <v>1310</v>
      </c>
      <c r="J296" s="103"/>
      <c r="K296" s="103" t="s">
        <v>497</v>
      </c>
      <c r="L296" s="103" t="s">
        <v>484</v>
      </c>
      <c r="M296" s="103"/>
      <c r="N296" s="106"/>
      <c r="O296" s="104">
        <v>0</v>
      </c>
      <c r="P296" s="104">
        <v>0</v>
      </c>
      <c r="Q296" s="104"/>
      <c r="R296" s="105" t="e">
        <f t="shared" si="9"/>
        <v>#DIV/0!</v>
      </c>
      <c r="S296" s="124">
        <v>0</v>
      </c>
      <c r="T296" s="124">
        <v>0</v>
      </c>
      <c r="U296" s="124">
        <v>0</v>
      </c>
      <c r="V296" s="108"/>
      <c r="W296" s="113"/>
      <c r="X296" s="113"/>
      <c r="Y296" s="113"/>
      <c r="Z296" s="113"/>
      <c r="AA296" s="113"/>
      <c r="AB296" s="108"/>
      <c r="AC296" s="108"/>
      <c r="AD296" s="113"/>
      <c r="AE296" s="128"/>
      <c r="AF296" s="128"/>
      <c r="AG296" s="128"/>
      <c r="AH296" s="113"/>
      <c r="AI296" s="108"/>
      <c r="AJ296" s="108"/>
      <c r="AK296" s="113"/>
      <c r="AL296" s="113"/>
      <c r="AM296" s="113"/>
      <c r="AN296" s="113"/>
      <c r="AO296" s="113"/>
      <c r="AP296" s="108"/>
      <c r="AQ296" s="113"/>
      <c r="AR296" s="113"/>
      <c r="AS296" s="113"/>
      <c r="AT296" s="113"/>
      <c r="AU296" s="113"/>
      <c r="AV296" s="113"/>
      <c r="AW296" s="113"/>
    </row>
    <row r="297" spans="1:49" s="111" customFormat="1" ht="19.95" hidden="1" customHeight="1" x14ac:dyDescent="0.3">
      <c r="A297" s="113">
        <v>0</v>
      </c>
      <c r="B297" s="113">
        <v>4600011605</v>
      </c>
      <c r="C297" s="101" t="s">
        <v>829</v>
      </c>
      <c r="D297" s="112" t="str">
        <f t="shared" si="8"/>
        <v>Plataforma El. 5000 - Instalação da bomba P-14E-06K - Sistema de água da Caldeira D</v>
      </c>
      <c r="E297" s="102" t="s">
        <v>1059</v>
      </c>
      <c r="F297" s="103" t="s">
        <v>452</v>
      </c>
      <c r="G297" s="103" t="s">
        <v>461</v>
      </c>
      <c r="H297" s="100">
        <v>14</v>
      </c>
      <c r="I297" s="103" t="s">
        <v>1311</v>
      </c>
      <c r="J297" s="103"/>
      <c r="K297" s="103" t="s">
        <v>497</v>
      </c>
      <c r="L297" s="103" t="s">
        <v>484</v>
      </c>
      <c r="M297" s="103"/>
      <c r="N297" s="106"/>
      <c r="O297" s="104">
        <v>0</v>
      </c>
      <c r="P297" s="104">
        <v>0</v>
      </c>
      <c r="Q297" s="104"/>
      <c r="R297" s="105" t="e">
        <f t="shared" si="9"/>
        <v>#DIV/0!</v>
      </c>
      <c r="S297" s="124">
        <v>0</v>
      </c>
      <c r="T297" s="124">
        <v>0</v>
      </c>
      <c r="U297" s="124">
        <v>0</v>
      </c>
      <c r="V297" s="108"/>
      <c r="W297" s="113"/>
      <c r="X297" s="113"/>
      <c r="Y297" s="113"/>
      <c r="Z297" s="113"/>
      <c r="AA297" s="113"/>
      <c r="AB297" s="108"/>
      <c r="AC297" s="108"/>
      <c r="AD297" s="113"/>
      <c r="AE297" s="128"/>
      <c r="AF297" s="128"/>
      <c r="AG297" s="128"/>
      <c r="AH297" s="113"/>
      <c r="AI297" s="108"/>
      <c r="AJ297" s="108"/>
      <c r="AK297" s="113"/>
      <c r="AL297" s="113"/>
      <c r="AM297" s="113"/>
      <c r="AN297" s="113"/>
      <c r="AO297" s="113"/>
      <c r="AP297" s="108"/>
      <c r="AQ297" s="113"/>
      <c r="AR297" s="113"/>
      <c r="AS297" s="113"/>
      <c r="AT297" s="113"/>
      <c r="AU297" s="113"/>
      <c r="AV297" s="113"/>
      <c r="AW297" s="113"/>
    </row>
    <row r="298" spans="1:49" s="111" customFormat="1" ht="19.95" hidden="1" customHeight="1" x14ac:dyDescent="0.3">
      <c r="A298" s="113">
        <v>0</v>
      </c>
      <c r="B298" s="113">
        <v>4600011605</v>
      </c>
      <c r="C298" s="101" t="s">
        <v>830</v>
      </c>
      <c r="D298" s="112" t="str">
        <f t="shared" si="8"/>
        <v>Plataforma El. 5000 - Posicionamento da bomba sobre a base</v>
      </c>
      <c r="E298" s="102" t="s">
        <v>1059</v>
      </c>
      <c r="F298" s="103" t="s">
        <v>452</v>
      </c>
      <c r="G298" s="103" t="s">
        <v>461</v>
      </c>
      <c r="H298" s="100">
        <v>14</v>
      </c>
      <c r="I298" s="103" t="s">
        <v>1301</v>
      </c>
      <c r="J298" s="103"/>
      <c r="K298" s="103" t="s">
        <v>497</v>
      </c>
      <c r="L298" s="103" t="s">
        <v>484</v>
      </c>
      <c r="M298" s="103"/>
      <c r="N298" s="106"/>
      <c r="O298" s="104">
        <v>0</v>
      </c>
      <c r="P298" s="104">
        <v>0</v>
      </c>
      <c r="Q298" s="104"/>
      <c r="R298" s="105" t="e">
        <f t="shared" si="9"/>
        <v>#DIV/0!</v>
      </c>
      <c r="S298" s="124">
        <v>0</v>
      </c>
      <c r="T298" s="124">
        <v>0</v>
      </c>
      <c r="U298" s="124">
        <v>0</v>
      </c>
      <c r="V298" s="108"/>
      <c r="W298" s="113"/>
      <c r="X298" s="113"/>
      <c r="Y298" s="113"/>
      <c r="Z298" s="113"/>
      <c r="AA298" s="113"/>
      <c r="AB298" s="108"/>
      <c r="AC298" s="108"/>
      <c r="AD298" s="113"/>
      <c r="AE298" s="128"/>
      <c r="AF298" s="128"/>
      <c r="AG298" s="128"/>
      <c r="AH298" s="113"/>
      <c r="AI298" s="108"/>
      <c r="AJ298" s="108"/>
      <c r="AK298" s="113"/>
      <c r="AL298" s="113"/>
      <c r="AM298" s="113"/>
      <c r="AN298" s="113"/>
      <c r="AO298" s="113"/>
      <c r="AP298" s="108"/>
      <c r="AQ298" s="113"/>
      <c r="AR298" s="113"/>
      <c r="AS298" s="113"/>
      <c r="AT298" s="113"/>
      <c r="AU298" s="113"/>
      <c r="AV298" s="113"/>
      <c r="AW298" s="113"/>
    </row>
    <row r="299" spans="1:49" s="111" customFormat="1" ht="19.95" hidden="1" customHeight="1" x14ac:dyDescent="0.3">
      <c r="A299" s="113">
        <v>0</v>
      </c>
      <c r="B299" s="113">
        <v>4600011605</v>
      </c>
      <c r="C299" s="101" t="s">
        <v>831</v>
      </c>
      <c r="D299" s="112" t="str">
        <f t="shared" si="8"/>
        <v>Plataforma El. 5000 - Alinhamento e nivelamento da bomba sobre a base</v>
      </c>
      <c r="E299" s="102" t="s">
        <v>1059</v>
      </c>
      <c r="F299" s="103" t="s">
        <v>452</v>
      </c>
      <c r="G299" s="103" t="s">
        <v>461</v>
      </c>
      <c r="H299" s="100">
        <v>14</v>
      </c>
      <c r="I299" s="103" t="s">
        <v>1302</v>
      </c>
      <c r="J299" s="103"/>
      <c r="K299" s="103" t="s">
        <v>497</v>
      </c>
      <c r="L299" s="103" t="s">
        <v>484</v>
      </c>
      <c r="M299" s="103"/>
      <c r="N299" s="106"/>
      <c r="O299" s="104">
        <v>0</v>
      </c>
      <c r="P299" s="104">
        <v>0</v>
      </c>
      <c r="Q299" s="104"/>
      <c r="R299" s="105" t="e">
        <f t="shared" si="9"/>
        <v>#DIV/0!</v>
      </c>
      <c r="S299" s="124">
        <v>0</v>
      </c>
      <c r="T299" s="124">
        <v>0</v>
      </c>
      <c r="U299" s="124">
        <v>0</v>
      </c>
      <c r="V299" s="108"/>
      <c r="W299" s="113"/>
      <c r="X299" s="113"/>
      <c r="Y299" s="113"/>
      <c r="Z299" s="113"/>
      <c r="AA299" s="113"/>
      <c r="AB299" s="108"/>
      <c r="AC299" s="108"/>
      <c r="AD299" s="113"/>
      <c r="AE299" s="128"/>
      <c r="AF299" s="128"/>
      <c r="AG299" s="128"/>
      <c r="AH299" s="113"/>
      <c r="AI299" s="108"/>
      <c r="AJ299" s="108"/>
      <c r="AK299" s="113"/>
      <c r="AL299" s="113"/>
      <c r="AM299" s="113"/>
      <c r="AN299" s="113"/>
      <c r="AO299" s="113"/>
      <c r="AP299" s="108"/>
      <c r="AQ299" s="113"/>
      <c r="AR299" s="113"/>
      <c r="AS299" s="113"/>
      <c r="AT299" s="113"/>
      <c r="AU299" s="113"/>
      <c r="AV299" s="113"/>
      <c r="AW299" s="113"/>
    </row>
    <row r="300" spans="1:49" s="111" customFormat="1" ht="19.95" hidden="1" customHeight="1" x14ac:dyDescent="0.3">
      <c r="A300" s="113">
        <v>36</v>
      </c>
      <c r="B300" s="113">
        <v>4600011605</v>
      </c>
      <c r="C300" s="101" t="s">
        <v>832</v>
      </c>
      <c r="D300" s="112" t="str">
        <f t="shared" si="8"/>
        <v>Plataforma El. 5000 - Instalação do chumbador 01 na base</v>
      </c>
      <c r="E300" s="102" t="s">
        <v>1059</v>
      </c>
      <c r="F300" s="103" t="s">
        <v>485</v>
      </c>
      <c r="G300" s="103" t="s">
        <v>461</v>
      </c>
      <c r="H300" s="100">
        <v>14</v>
      </c>
      <c r="I300" s="103" t="s">
        <v>1303</v>
      </c>
      <c r="J300" s="103"/>
      <c r="K300" s="103"/>
      <c r="L300" s="103"/>
      <c r="M300" s="103"/>
      <c r="N300" s="106"/>
      <c r="O300" s="104">
        <v>0</v>
      </c>
      <c r="P300" s="104">
        <v>0</v>
      </c>
      <c r="Q300" s="104"/>
      <c r="R300" s="105" t="e">
        <f t="shared" si="9"/>
        <v>#DIV/0!</v>
      </c>
      <c r="S300" s="124">
        <v>0</v>
      </c>
      <c r="T300" s="124">
        <v>0</v>
      </c>
      <c r="U300" s="124">
        <v>0</v>
      </c>
      <c r="V300" s="108"/>
      <c r="W300" s="128"/>
      <c r="X300" s="128"/>
      <c r="Y300" s="128"/>
      <c r="Z300" s="128"/>
      <c r="AA300" s="128"/>
      <c r="AB300" s="108"/>
      <c r="AC300" s="108"/>
      <c r="AD300" s="128"/>
      <c r="AE300" s="128"/>
      <c r="AF300" s="128"/>
      <c r="AG300" s="128"/>
      <c r="AH300" s="128"/>
      <c r="AI300" s="108"/>
      <c r="AJ300" s="113"/>
      <c r="AK300" s="113"/>
      <c r="AL300" s="113"/>
      <c r="AM300" s="113"/>
      <c r="AN300" s="113"/>
      <c r="AO300" s="113"/>
      <c r="AP300" s="113"/>
      <c r="AQ300" s="113"/>
      <c r="AR300" s="113"/>
      <c r="AS300" s="113"/>
      <c r="AT300" s="113"/>
      <c r="AU300" s="113"/>
      <c r="AV300" s="113"/>
      <c r="AW300" s="113"/>
    </row>
    <row r="301" spans="1:49" s="111" customFormat="1" ht="19.95" hidden="1" customHeight="1" x14ac:dyDescent="0.3">
      <c r="A301" s="113">
        <v>36</v>
      </c>
      <c r="B301" s="113">
        <v>4600011605</v>
      </c>
      <c r="C301" s="101" t="s">
        <v>833</v>
      </c>
      <c r="D301" s="112" t="str">
        <f t="shared" si="8"/>
        <v>Plataforma El. 5000 - Instalação do chumbador 02 na base</v>
      </c>
      <c r="E301" s="102" t="s">
        <v>1059</v>
      </c>
      <c r="F301" s="103" t="s">
        <v>485</v>
      </c>
      <c r="G301" s="103" t="s">
        <v>461</v>
      </c>
      <c r="H301" s="100">
        <v>14</v>
      </c>
      <c r="I301" s="103" t="s">
        <v>1304</v>
      </c>
      <c r="J301" s="103"/>
      <c r="K301" s="103"/>
      <c r="L301" s="103"/>
      <c r="M301" s="103"/>
      <c r="N301" s="106"/>
      <c r="O301" s="104">
        <v>0</v>
      </c>
      <c r="P301" s="104">
        <v>0</v>
      </c>
      <c r="Q301" s="104"/>
      <c r="R301" s="105" t="e">
        <f t="shared" si="9"/>
        <v>#DIV/0!</v>
      </c>
      <c r="S301" s="124">
        <v>0</v>
      </c>
      <c r="T301" s="124">
        <v>0</v>
      </c>
      <c r="U301" s="124">
        <v>0</v>
      </c>
      <c r="V301" s="108"/>
      <c r="W301" s="128"/>
      <c r="X301" s="128"/>
      <c r="Y301" s="128"/>
      <c r="Z301" s="128"/>
      <c r="AA301" s="128"/>
      <c r="AB301" s="108"/>
      <c r="AC301" s="108"/>
      <c r="AD301" s="128"/>
      <c r="AE301" s="128"/>
      <c r="AF301" s="128"/>
      <c r="AG301" s="128"/>
      <c r="AH301" s="128"/>
      <c r="AI301" s="108"/>
      <c r="AJ301" s="113"/>
      <c r="AK301" s="113"/>
      <c r="AL301" s="113"/>
      <c r="AM301" s="113"/>
      <c r="AN301" s="113"/>
      <c r="AO301" s="113"/>
      <c r="AP301" s="113"/>
      <c r="AQ301" s="113"/>
      <c r="AR301" s="113"/>
      <c r="AS301" s="113"/>
      <c r="AT301" s="113"/>
      <c r="AU301" s="113"/>
      <c r="AV301" s="113"/>
      <c r="AW301" s="113"/>
    </row>
    <row r="302" spans="1:49" s="111" customFormat="1" ht="19.95" hidden="1" customHeight="1" x14ac:dyDescent="0.3">
      <c r="A302" s="113">
        <v>36</v>
      </c>
      <c r="B302" s="113">
        <v>4600011605</v>
      </c>
      <c r="C302" s="101" t="s">
        <v>834</v>
      </c>
      <c r="D302" s="112" t="str">
        <f t="shared" si="8"/>
        <v>Plataforma El. 5000 - Instalação do chumbador 03 na base</v>
      </c>
      <c r="E302" s="102" t="s">
        <v>1059</v>
      </c>
      <c r="F302" s="103" t="s">
        <v>485</v>
      </c>
      <c r="G302" s="103" t="s">
        <v>461</v>
      </c>
      <c r="H302" s="100">
        <v>14</v>
      </c>
      <c r="I302" s="103" t="s">
        <v>1305</v>
      </c>
      <c r="J302" s="103"/>
      <c r="K302" s="103"/>
      <c r="L302" s="103"/>
      <c r="M302" s="103"/>
      <c r="N302" s="106"/>
      <c r="O302" s="104">
        <v>0</v>
      </c>
      <c r="P302" s="104">
        <v>0</v>
      </c>
      <c r="Q302" s="104"/>
      <c r="R302" s="105" t="e">
        <f t="shared" si="9"/>
        <v>#DIV/0!</v>
      </c>
      <c r="S302" s="124">
        <v>0</v>
      </c>
      <c r="T302" s="124">
        <v>0</v>
      </c>
      <c r="U302" s="124">
        <v>0</v>
      </c>
      <c r="V302" s="108"/>
      <c r="W302" s="128"/>
      <c r="X302" s="128"/>
      <c r="Y302" s="128"/>
      <c r="Z302" s="128"/>
      <c r="AA302" s="128"/>
      <c r="AB302" s="108"/>
      <c r="AC302" s="108"/>
      <c r="AD302" s="128"/>
      <c r="AE302" s="128"/>
      <c r="AF302" s="128"/>
      <c r="AG302" s="128"/>
      <c r="AH302" s="128"/>
      <c r="AI302" s="108"/>
      <c r="AJ302" s="113"/>
      <c r="AK302" s="113"/>
      <c r="AL302" s="113"/>
      <c r="AM302" s="113"/>
      <c r="AN302" s="113"/>
      <c r="AO302" s="113"/>
      <c r="AP302" s="113"/>
      <c r="AQ302" s="113"/>
      <c r="AR302" s="113"/>
      <c r="AS302" s="113"/>
      <c r="AT302" s="113"/>
      <c r="AU302" s="113"/>
      <c r="AV302" s="113"/>
      <c r="AW302" s="113"/>
    </row>
    <row r="303" spans="1:49" s="111" customFormat="1" ht="19.95" hidden="1" customHeight="1" x14ac:dyDescent="0.3">
      <c r="A303" s="113">
        <v>36</v>
      </c>
      <c r="B303" s="113">
        <v>4600011605</v>
      </c>
      <c r="C303" s="101" t="s">
        <v>835</v>
      </c>
      <c r="D303" s="112" t="str">
        <f t="shared" si="8"/>
        <v>Plataforma El. 5000 - Instalação do chumbador 04 na base</v>
      </c>
      <c r="E303" s="102" t="s">
        <v>1059</v>
      </c>
      <c r="F303" s="103" t="s">
        <v>485</v>
      </c>
      <c r="G303" s="103" t="s">
        <v>461</v>
      </c>
      <c r="H303" s="100">
        <v>14</v>
      </c>
      <c r="I303" s="103" t="s">
        <v>1306</v>
      </c>
      <c r="J303" s="103"/>
      <c r="K303" s="103"/>
      <c r="L303" s="103"/>
      <c r="M303" s="103"/>
      <c r="N303" s="106"/>
      <c r="O303" s="104">
        <v>0</v>
      </c>
      <c r="P303" s="104">
        <v>0</v>
      </c>
      <c r="Q303" s="104"/>
      <c r="R303" s="105" t="e">
        <f t="shared" si="9"/>
        <v>#DIV/0!</v>
      </c>
      <c r="S303" s="124">
        <v>0</v>
      </c>
      <c r="T303" s="124">
        <v>0</v>
      </c>
      <c r="U303" s="124">
        <v>0</v>
      </c>
      <c r="V303" s="108"/>
      <c r="W303" s="128"/>
      <c r="X303" s="128"/>
      <c r="Y303" s="128"/>
      <c r="Z303" s="128"/>
      <c r="AA303" s="128"/>
      <c r="AB303" s="108"/>
      <c r="AC303" s="108"/>
      <c r="AD303" s="128"/>
      <c r="AE303" s="128"/>
      <c r="AF303" s="128"/>
      <c r="AG303" s="128"/>
      <c r="AH303" s="128"/>
      <c r="AI303" s="108"/>
      <c r="AJ303" s="113"/>
      <c r="AK303" s="113"/>
      <c r="AL303" s="113"/>
      <c r="AM303" s="113"/>
      <c r="AN303" s="113"/>
      <c r="AO303" s="113"/>
      <c r="AP303" s="113"/>
      <c r="AQ303" s="113"/>
      <c r="AR303" s="113"/>
      <c r="AS303" s="113"/>
      <c r="AT303" s="113"/>
      <c r="AU303" s="113"/>
      <c r="AV303" s="113"/>
      <c r="AW303" s="113"/>
    </row>
    <row r="304" spans="1:49" s="111" customFormat="1" ht="19.95" hidden="1" customHeight="1" x14ac:dyDescent="0.3">
      <c r="A304" s="113">
        <v>36</v>
      </c>
      <c r="B304" s="113">
        <v>4600011605</v>
      </c>
      <c r="C304" s="101" t="s">
        <v>836</v>
      </c>
      <c r="D304" s="112" t="str">
        <f t="shared" si="8"/>
        <v>Plataforma El. 5000 - Instalação do chumbador 05 na base</v>
      </c>
      <c r="E304" s="102" t="s">
        <v>1059</v>
      </c>
      <c r="F304" s="103" t="s">
        <v>485</v>
      </c>
      <c r="G304" s="103" t="s">
        <v>461</v>
      </c>
      <c r="H304" s="100">
        <v>14</v>
      </c>
      <c r="I304" s="103" t="s">
        <v>1307</v>
      </c>
      <c r="J304" s="103"/>
      <c r="K304" s="103"/>
      <c r="L304" s="103"/>
      <c r="M304" s="103"/>
      <c r="N304" s="106"/>
      <c r="O304" s="104">
        <v>0</v>
      </c>
      <c r="P304" s="104">
        <v>0</v>
      </c>
      <c r="Q304" s="104"/>
      <c r="R304" s="105" t="e">
        <f t="shared" si="9"/>
        <v>#DIV/0!</v>
      </c>
      <c r="S304" s="124">
        <v>0</v>
      </c>
      <c r="T304" s="124">
        <v>0</v>
      </c>
      <c r="U304" s="124">
        <v>0</v>
      </c>
      <c r="V304" s="108"/>
      <c r="W304" s="128"/>
      <c r="X304" s="128"/>
      <c r="Y304" s="128"/>
      <c r="Z304" s="128"/>
      <c r="AA304" s="128"/>
      <c r="AB304" s="108"/>
      <c r="AC304" s="108"/>
      <c r="AD304" s="128"/>
      <c r="AE304" s="128"/>
      <c r="AF304" s="128"/>
      <c r="AG304" s="128"/>
      <c r="AH304" s="128"/>
      <c r="AI304" s="108"/>
      <c r="AJ304" s="113"/>
      <c r="AK304" s="113"/>
      <c r="AL304" s="113"/>
      <c r="AM304" s="113"/>
      <c r="AN304" s="113"/>
      <c r="AO304" s="113"/>
      <c r="AP304" s="113"/>
      <c r="AQ304" s="113"/>
      <c r="AR304" s="113"/>
      <c r="AS304" s="113"/>
      <c r="AT304" s="113"/>
      <c r="AU304" s="113"/>
      <c r="AV304" s="113"/>
      <c r="AW304" s="113"/>
    </row>
    <row r="305" spans="1:49" s="111" customFormat="1" ht="19.95" hidden="1" customHeight="1" x14ac:dyDescent="0.3">
      <c r="A305" s="113">
        <v>36</v>
      </c>
      <c r="B305" s="113">
        <v>4600011605</v>
      </c>
      <c r="C305" s="101" t="s">
        <v>837</v>
      </c>
      <c r="D305" s="112" t="str">
        <f t="shared" si="8"/>
        <v>Plataforma El. 5000 - Instalação do chumbador 06 na base</v>
      </c>
      <c r="E305" s="102" t="s">
        <v>1059</v>
      </c>
      <c r="F305" s="103" t="s">
        <v>485</v>
      </c>
      <c r="G305" s="103" t="s">
        <v>461</v>
      </c>
      <c r="H305" s="100">
        <v>14</v>
      </c>
      <c r="I305" s="103" t="s">
        <v>1308</v>
      </c>
      <c r="J305" s="103"/>
      <c r="K305" s="103"/>
      <c r="L305" s="103"/>
      <c r="M305" s="103"/>
      <c r="N305" s="106"/>
      <c r="O305" s="104">
        <v>0</v>
      </c>
      <c r="P305" s="104">
        <v>0</v>
      </c>
      <c r="Q305" s="104"/>
      <c r="R305" s="105" t="e">
        <f t="shared" si="9"/>
        <v>#DIV/0!</v>
      </c>
      <c r="S305" s="124">
        <v>0</v>
      </c>
      <c r="T305" s="124">
        <v>0</v>
      </c>
      <c r="U305" s="124">
        <v>0</v>
      </c>
      <c r="V305" s="108"/>
      <c r="W305" s="128"/>
      <c r="X305" s="128"/>
      <c r="Y305" s="128"/>
      <c r="Z305" s="128"/>
      <c r="AA305" s="128"/>
      <c r="AB305" s="108"/>
      <c r="AC305" s="108"/>
      <c r="AD305" s="128"/>
      <c r="AE305" s="128"/>
      <c r="AF305" s="128"/>
      <c r="AG305" s="128"/>
      <c r="AH305" s="128"/>
      <c r="AI305" s="108"/>
      <c r="AJ305" s="113"/>
      <c r="AK305" s="113"/>
      <c r="AL305" s="113"/>
      <c r="AM305" s="113"/>
      <c r="AN305" s="113"/>
      <c r="AO305" s="113"/>
      <c r="AP305" s="113"/>
      <c r="AQ305" s="113"/>
      <c r="AR305" s="113"/>
      <c r="AS305" s="113"/>
      <c r="AT305" s="113"/>
      <c r="AU305" s="113"/>
      <c r="AV305" s="113"/>
      <c r="AW305" s="113"/>
    </row>
    <row r="306" spans="1:49" s="111" customFormat="1" ht="19.95" hidden="1" customHeight="1" x14ac:dyDescent="0.3">
      <c r="A306" s="113">
        <v>36</v>
      </c>
      <c r="B306" s="113">
        <v>4600011605</v>
      </c>
      <c r="C306" s="101" t="s">
        <v>838</v>
      </c>
      <c r="D306" s="112" t="str">
        <f t="shared" si="8"/>
        <v>Plataforma El. 5000 - Fixação da bomba sobre a base</v>
      </c>
      <c r="E306" s="102" t="s">
        <v>1059</v>
      </c>
      <c r="F306" s="103" t="s">
        <v>485</v>
      </c>
      <c r="G306" s="103" t="s">
        <v>461</v>
      </c>
      <c r="H306" s="100">
        <v>14</v>
      </c>
      <c r="I306" s="103" t="s">
        <v>1309</v>
      </c>
      <c r="J306" s="103"/>
      <c r="K306" s="103"/>
      <c r="L306" s="103"/>
      <c r="M306" s="103"/>
      <c r="N306" s="106"/>
      <c r="O306" s="104">
        <v>0</v>
      </c>
      <c r="P306" s="104">
        <v>0</v>
      </c>
      <c r="Q306" s="104"/>
      <c r="R306" s="105" t="e">
        <f t="shared" si="9"/>
        <v>#DIV/0!</v>
      </c>
      <c r="S306" s="124">
        <v>0</v>
      </c>
      <c r="T306" s="124">
        <v>0</v>
      </c>
      <c r="U306" s="124">
        <v>0</v>
      </c>
      <c r="V306" s="108"/>
      <c r="W306" s="128"/>
      <c r="X306" s="128"/>
      <c r="Y306" s="128"/>
      <c r="Z306" s="128"/>
      <c r="AA306" s="128"/>
      <c r="AB306" s="108"/>
      <c r="AC306" s="108"/>
      <c r="AD306" s="128"/>
      <c r="AE306" s="128"/>
      <c r="AF306" s="128"/>
      <c r="AG306" s="128"/>
      <c r="AH306" s="128"/>
      <c r="AI306" s="108"/>
      <c r="AJ306" s="113"/>
      <c r="AK306" s="113"/>
      <c r="AL306" s="113"/>
      <c r="AM306" s="113"/>
      <c r="AN306" s="113"/>
      <c r="AO306" s="113"/>
      <c r="AP306" s="113"/>
      <c r="AQ306" s="113"/>
      <c r="AR306" s="113"/>
      <c r="AS306" s="113"/>
      <c r="AT306" s="113"/>
      <c r="AU306" s="113"/>
      <c r="AV306" s="113"/>
      <c r="AW306" s="113"/>
    </row>
    <row r="307" spans="1:49" s="111" customFormat="1" ht="19.95" hidden="1" customHeight="1" x14ac:dyDescent="0.3">
      <c r="A307" s="113">
        <v>36</v>
      </c>
      <c r="B307" s="113">
        <v>4600011605</v>
      </c>
      <c r="C307" s="101" t="s">
        <v>839</v>
      </c>
      <c r="D307" s="112" t="str">
        <f t="shared" si="8"/>
        <v>Plataforma El. 5000 - Alinhamento do conjunto motor bomba</v>
      </c>
      <c r="E307" s="102" t="s">
        <v>1059</v>
      </c>
      <c r="F307" s="103" t="s">
        <v>485</v>
      </c>
      <c r="G307" s="103" t="s">
        <v>461</v>
      </c>
      <c r="H307" s="100">
        <v>14</v>
      </c>
      <c r="I307" s="103" t="s">
        <v>1310</v>
      </c>
      <c r="J307" s="103"/>
      <c r="K307" s="103"/>
      <c r="L307" s="103"/>
      <c r="M307" s="103"/>
      <c r="N307" s="106"/>
      <c r="O307" s="104">
        <v>0</v>
      </c>
      <c r="P307" s="104">
        <v>0</v>
      </c>
      <c r="Q307" s="104"/>
      <c r="R307" s="105" t="e">
        <f t="shared" si="9"/>
        <v>#DIV/0!</v>
      </c>
      <c r="S307" s="124">
        <v>0</v>
      </c>
      <c r="T307" s="124">
        <v>0</v>
      </c>
      <c r="U307" s="124">
        <v>0</v>
      </c>
      <c r="V307" s="108"/>
      <c r="W307" s="128"/>
      <c r="X307" s="128"/>
      <c r="Y307" s="128"/>
      <c r="Z307" s="128"/>
      <c r="AA307" s="128"/>
      <c r="AB307" s="108"/>
      <c r="AC307" s="108"/>
      <c r="AD307" s="128"/>
      <c r="AE307" s="128"/>
      <c r="AF307" s="128"/>
      <c r="AG307" s="128"/>
      <c r="AH307" s="128"/>
      <c r="AI307" s="108"/>
      <c r="AJ307" s="113"/>
      <c r="AK307" s="113"/>
      <c r="AL307" s="113"/>
      <c r="AM307" s="113"/>
      <c r="AN307" s="113"/>
      <c r="AO307" s="113"/>
      <c r="AP307" s="113"/>
      <c r="AQ307" s="113"/>
      <c r="AR307" s="113"/>
      <c r="AS307" s="113"/>
      <c r="AT307" s="113"/>
      <c r="AU307" s="113"/>
      <c r="AV307" s="113"/>
      <c r="AW307" s="113"/>
    </row>
    <row r="308" spans="1:49" s="111" customFormat="1" ht="19.95" hidden="1" customHeight="1" x14ac:dyDescent="0.3">
      <c r="A308" s="113">
        <v>36</v>
      </c>
      <c r="B308" s="113">
        <v>4600011605</v>
      </c>
      <c r="C308" s="101" t="s">
        <v>840</v>
      </c>
      <c r="D308" s="112" t="str">
        <f t="shared" si="8"/>
        <v>Plataforma El. 5000 - Instalação da bomba P-14E-06L - Sistema de água da Caldeira D</v>
      </c>
      <c r="E308" s="102" t="s">
        <v>1059</v>
      </c>
      <c r="F308" s="103" t="s">
        <v>485</v>
      </c>
      <c r="G308" s="103" t="s">
        <v>461</v>
      </c>
      <c r="H308" s="100">
        <v>14</v>
      </c>
      <c r="I308" s="103" t="s">
        <v>1312</v>
      </c>
      <c r="J308" s="103"/>
      <c r="K308" s="103"/>
      <c r="L308" s="103"/>
      <c r="M308" s="103"/>
      <c r="N308" s="106"/>
      <c r="O308" s="104">
        <v>0</v>
      </c>
      <c r="P308" s="104">
        <v>0</v>
      </c>
      <c r="Q308" s="104"/>
      <c r="R308" s="105" t="e">
        <f t="shared" si="9"/>
        <v>#DIV/0!</v>
      </c>
      <c r="S308" s="124">
        <v>0</v>
      </c>
      <c r="T308" s="124">
        <v>0</v>
      </c>
      <c r="U308" s="124">
        <v>0</v>
      </c>
      <c r="V308" s="108"/>
      <c r="W308" s="128"/>
      <c r="X308" s="128"/>
      <c r="Y308" s="128"/>
      <c r="Z308" s="128"/>
      <c r="AA308" s="128"/>
      <c r="AB308" s="108"/>
      <c r="AC308" s="108"/>
      <c r="AD308" s="128"/>
      <c r="AE308" s="128"/>
      <c r="AF308" s="128"/>
      <c r="AG308" s="128"/>
      <c r="AH308" s="128"/>
      <c r="AI308" s="108"/>
      <c r="AJ308" s="113"/>
      <c r="AK308" s="113"/>
      <c r="AL308" s="113"/>
      <c r="AM308" s="113"/>
      <c r="AN308" s="113"/>
      <c r="AO308" s="113"/>
      <c r="AP308" s="113"/>
      <c r="AQ308" s="113"/>
      <c r="AR308" s="113"/>
      <c r="AS308" s="113"/>
      <c r="AT308" s="113"/>
      <c r="AU308" s="113"/>
      <c r="AV308" s="113"/>
      <c r="AW308" s="113"/>
    </row>
    <row r="309" spans="1:49" s="111" customFormat="1" ht="19.95" hidden="1" customHeight="1" x14ac:dyDescent="0.3">
      <c r="A309" s="113">
        <v>36</v>
      </c>
      <c r="B309" s="113">
        <v>4600011605</v>
      </c>
      <c r="C309" s="101" t="s">
        <v>841</v>
      </c>
      <c r="D309" s="112" t="str">
        <f t="shared" si="8"/>
        <v>Plataforma El. 5000 - Posicionamento da bomba sobre a base</v>
      </c>
      <c r="E309" s="102" t="s">
        <v>1059</v>
      </c>
      <c r="F309" s="103" t="s">
        <v>485</v>
      </c>
      <c r="G309" s="103" t="s">
        <v>461</v>
      </c>
      <c r="H309" s="100">
        <v>14</v>
      </c>
      <c r="I309" s="103" t="s">
        <v>1301</v>
      </c>
      <c r="J309" s="103"/>
      <c r="K309" s="103"/>
      <c r="L309" s="103"/>
      <c r="M309" s="103"/>
      <c r="N309" s="106"/>
      <c r="O309" s="104">
        <v>0</v>
      </c>
      <c r="P309" s="104">
        <v>0</v>
      </c>
      <c r="Q309" s="104"/>
      <c r="R309" s="105" t="e">
        <f t="shared" si="9"/>
        <v>#DIV/0!</v>
      </c>
      <c r="S309" s="124">
        <v>0</v>
      </c>
      <c r="T309" s="124">
        <v>0</v>
      </c>
      <c r="U309" s="124">
        <v>0</v>
      </c>
      <c r="V309" s="108"/>
      <c r="W309" s="128"/>
      <c r="X309" s="128"/>
      <c r="Y309" s="128"/>
      <c r="Z309" s="128"/>
      <c r="AA309" s="128"/>
      <c r="AB309" s="108"/>
      <c r="AC309" s="108"/>
      <c r="AD309" s="128"/>
      <c r="AE309" s="128"/>
      <c r="AF309" s="128"/>
      <c r="AG309" s="128"/>
      <c r="AH309" s="128"/>
      <c r="AI309" s="108"/>
      <c r="AJ309" s="113"/>
      <c r="AK309" s="113"/>
      <c r="AL309" s="113"/>
      <c r="AM309" s="113"/>
      <c r="AN309" s="113"/>
      <c r="AO309" s="113"/>
      <c r="AP309" s="113"/>
      <c r="AQ309" s="113"/>
      <c r="AR309" s="113"/>
      <c r="AS309" s="113"/>
      <c r="AT309" s="113"/>
      <c r="AU309" s="113"/>
      <c r="AV309" s="113"/>
      <c r="AW309" s="113"/>
    </row>
    <row r="310" spans="1:49" s="111" customFormat="1" ht="19.95" hidden="1" customHeight="1" x14ac:dyDescent="0.3">
      <c r="A310" s="113">
        <v>36</v>
      </c>
      <c r="B310" s="113">
        <v>4600011605</v>
      </c>
      <c r="C310" s="101" t="s">
        <v>842</v>
      </c>
      <c r="D310" s="112" t="str">
        <f t="shared" si="8"/>
        <v>Plataforma El. 5000 - Alinhamento e nivelamento da bomba sobre a base</v>
      </c>
      <c r="E310" s="102" t="s">
        <v>1059</v>
      </c>
      <c r="F310" s="103" t="s">
        <v>485</v>
      </c>
      <c r="G310" s="103" t="s">
        <v>461</v>
      </c>
      <c r="H310" s="100">
        <v>14</v>
      </c>
      <c r="I310" s="103" t="s">
        <v>1302</v>
      </c>
      <c r="J310" s="103"/>
      <c r="K310" s="103"/>
      <c r="L310" s="103"/>
      <c r="M310" s="103"/>
      <c r="N310" s="106"/>
      <c r="O310" s="104">
        <v>0</v>
      </c>
      <c r="P310" s="104">
        <v>0</v>
      </c>
      <c r="Q310" s="104"/>
      <c r="R310" s="105" t="e">
        <f t="shared" si="9"/>
        <v>#DIV/0!</v>
      </c>
      <c r="S310" s="124">
        <v>0</v>
      </c>
      <c r="T310" s="124">
        <v>0</v>
      </c>
      <c r="U310" s="124">
        <v>0</v>
      </c>
      <c r="V310" s="108"/>
      <c r="W310" s="128"/>
      <c r="X310" s="128"/>
      <c r="Y310" s="128"/>
      <c r="Z310" s="128"/>
      <c r="AA310" s="128"/>
      <c r="AB310" s="108"/>
      <c r="AC310" s="108"/>
      <c r="AD310" s="128"/>
      <c r="AE310" s="128"/>
      <c r="AF310" s="128"/>
      <c r="AG310" s="128"/>
      <c r="AH310" s="128"/>
      <c r="AI310" s="108"/>
      <c r="AJ310" s="113"/>
      <c r="AK310" s="113"/>
      <c r="AL310" s="113"/>
      <c r="AM310" s="113"/>
      <c r="AN310" s="113"/>
      <c r="AO310" s="113"/>
      <c r="AP310" s="113"/>
      <c r="AQ310" s="113"/>
      <c r="AR310" s="113"/>
      <c r="AS310" s="113"/>
      <c r="AT310" s="113"/>
      <c r="AU310" s="113"/>
      <c r="AV310" s="113"/>
      <c r="AW310" s="113"/>
    </row>
    <row r="311" spans="1:49" s="111" customFormat="1" ht="19.95" hidden="1" customHeight="1" x14ac:dyDescent="0.3">
      <c r="A311" s="113">
        <v>36</v>
      </c>
      <c r="B311" s="113">
        <v>4600011605</v>
      </c>
      <c r="C311" s="101" t="s">
        <v>843</v>
      </c>
      <c r="D311" s="112" t="str">
        <f t="shared" si="8"/>
        <v>Plataforma El. 5000 - Instalação do chumbador 01 na base</v>
      </c>
      <c r="E311" s="102" t="s">
        <v>1059</v>
      </c>
      <c r="F311" s="103" t="s">
        <v>485</v>
      </c>
      <c r="G311" s="103" t="s">
        <v>461</v>
      </c>
      <c r="H311" s="100">
        <v>14</v>
      </c>
      <c r="I311" s="103" t="s">
        <v>1303</v>
      </c>
      <c r="J311" s="103"/>
      <c r="K311" s="103"/>
      <c r="L311" s="103"/>
      <c r="M311" s="103"/>
      <c r="N311" s="106"/>
      <c r="O311" s="104">
        <v>0</v>
      </c>
      <c r="P311" s="104">
        <v>0</v>
      </c>
      <c r="Q311" s="104"/>
      <c r="R311" s="105" t="e">
        <f t="shared" si="9"/>
        <v>#DIV/0!</v>
      </c>
      <c r="S311" s="124">
        <v>0</v>
      </c>
      <c r="T311" s="124">
        <v>0</v>
      </c>
      <c r="U311" s="124">
        <v>0</v>
      </c>
      <c r="V311" s="108"/>
      <c r="W311" s="128"/>
      <c r="X311" s="128"/>
      <c r="Y311" s="128"/>
      <c r="Z311" s="128"/>
      <c r="AA311" s="128"/>
      <c r="AB311" s="108"/>
      <c r="AC311" s="108"/>
      <c r="AD311" s="128"/>
      <c r="AE311" s="128"/>
      <c r="AF311" s="128"/>
      <c r="AG311" s="128"/>
      <c r="AH311" s="128"/>
      <c r="AI311" s="108"/>
      <c r="AJ311" s="113"/>
      <c r="AK311" s="113"/>
      <c r="AL311" s="113"/>
      <c r="AM311" s="113"/>
      <c r="AN311" s="113"/>
      <c r="AO311" s="113"/>
      <c r="AP311" s="113"/>
      <c r="AQ311" s="113"/>
      <c r="AR311" s="113"/>
      <c r="AS311" s="113"/>
      <c r="AT311" s="113"/>
      <c r="AU311" s="113"/>
      <c r="AV311" s="113"/>
      <c r="AW311" s="113"/>
    </row>
    <row r="312" spans="1:49" s="111" customFormat="1" ht="19.95" hidden="1" customHeight="1" x14ac:dyDescent="0.3">
      <c r="A312" s="113">
        <v>36</v>
      </c>
      <c r="B312" s="113">
        <v>4600011605</v>
      </c>
      <c r="C312" s="101" t="s">
        <v>844</v>
      </c>
      <c r="D312" s="112" t="str">
        <f t="shared" si="8"/>
        <v>Plataforma El. 5000 - Instalação do chumbador 02 na base</v>
      </c>
      <c r="E312" s="102" t="s">
        <v>1059</v>
      </c>
      <c r="F312" s="103" t="s">
        <v>485</v>
      </c>
      <c r="G312" s="103" t="s">
        <v>461</v>
      </c>
      <c r="H312" s="100">
        <v>14</v>
      </c>
      <c r="I312" s="103" t="s">
        <v>1304</v>
      </c>
      <c r="J312" s="103"/>
      <c r="K312" s="103"/>
      <c r="L312" s="103"/>
      <c r="M312" s="103"/>
      <c r="N312" s="106"/>
      <c r="O312" s="104">
        <v>0</v>
      </c>
      <c r="P312" s="104">
        <v>0</v>
      </c>
      <c r="Q312" s="104"/>
      <c r="R312" s="105" t="e">
        <f t="shared" si="9"/>
        <v>#DIV/0!</v>
      </c>
      <c r="S312" s="124">
        <v>0</v>
      </c>
      <c r="T312" s="124">
        <v>0</v>
      </c>
      <c r="U312" s="124">
        <v>0</v>
      </c>
      <c r="V312" s="108"/>
      <c r="W312" s="128"/>
      <c r="X312" s="128"/>
      <c r="Y312" s="128"/>
      <c r="Z312" s="128"/>
      <c r="AA312" s="128"/>
      <c r="AB312" s="108"/>
      <c r="AC312" s="108"/>
      <c r="AD312" s="128"/>
      <c r="AE312" s="128"/>
      <c r="AF312" s="128"/>
      <c r="AG312" s="128"/>
      <c r="AH312" s="128"/>
      <c r="AI312" s="108"/>
      <c r="AJ312" s="113"/>
      <c r="AK312" s="113"/>
      <c r="AL312" s="113"/>
      <c r="AM312" s="113"/>
      <c r="AN312" s="113"/>
      <c r="AO312" s="113"/>
      <c r="AP312" s="113"/>
      <c r="AQ312" s="113"/>
      <c r="AR312" s="113"/>
      <c r="AS312" s="113"/>
      <c r="AT312" s="113"/>
      <c r="AU312" s="113"/>
      <c r="AV312" s="113"/>
      <c r="AW312" s="113"/>
    </row>
    <row r="313" spans="1:49" s="111" customFormat="1" ht="19.95" hidden="1" customHeight="1" x14ac:dyDescent="0.3">
      <c r="A313" s="113">
        <v>36</v>
      </c>
      <c r="B313" s="113">
        <v>4600011605</v>
      </c>
      <c r="C313" s="101" t="s">
        <v>845</v>
      </c>
      <c r="D313" s="112" t="str">
        <f t="shared" si="8"/>
        <v>Plataforma El. 5000 - Instalação do chumbador 03 na base</v>
      </c>
      <c r="E313" s="102" t="s">
        <v>1059</v>
      </c>
      <c r="F313" s="103" t="s">
        <v>485</v>
      </c>
      <c r="G313" s="103" t="s">
        <v>461</v>
      </c>
      <c r="H313" s="100">
        <v>14</v>
      </c>
      <c r="I313" s="103" t="s">
        <v>1305</v>
      </c>
      <c r="J313" s="103"/>
      <c r="K313" s="103"/>
      <c r="L313" s="103"/>
      <c r="M313" s="103"/>
      <c r="N313" s="106"/>
      <c r="O313" s="104">
        <v>0</v>
      </c>
      <c r="P313" s="104">
        <v>0</v>
      </c>
      <c r="Q313" s="104"/>
      <c r="R313" s="105" t="e">
        <f t="shared" si="9"/>
        <v>#DIV/0!</v>
      </c>
      <c r="S313" s="124">
        <v>0</v>
      </c>
      <c r="T313" s="124">
        <v>0</v>
      </c>
      <c r="U313" s="124">
        <v>0</v>
      </c>
      <c r="V313" s="108"/>
      <c r="W313" s="128"/>
      <c r="X313" s="128"/>
      <c r="Y313" s="128"/>
      <c r="Z313" s="128"/>
      <c r="AA313" s="128"/>
      <c r="AB313" s="108"/>
      <c r="AC313" s="108"/>
      <c r="AD313" s="128"/>
      <c r="AE313" s="128"/>
      <c r="AF313" s="128"/>
      <c r="AG313" s="128"/>
      <c r="AH313" s="128"/>
      <c r="AI313" s="108"/>
      <c r="AJ313" s="113"/>
      <c r="AK313" s="113"/>
      <c r="AL313" s="113"/>
      <c r="AM313" s="113"/>
      <c r="AN313" s="113"/>
      <c r="AO313" s="113"/>
      <c r="AP313" s="113"/>
      <c r="AQ313" s="113"/>
      <c r="AR313" s="113"/>
      <c r="AS313" s="113"/>
      <c r="AT313" s="113"/>
      <c r="AU313" s="113"/>
      <c r="AV313" s="113"/>
      <c r="AW313" s="113"/>
    </row>
    <row r="314" spans="1:49" s="111" customFormat="1" ht="19.95" hidden="1" customHeight="1" x14ac:dyDescent="0.3">
      <c r="A314" s="113">
        <v>36</v>
      </c>
      <c r="B314" s="113">
        <v>4600011605</v>
      </c>
      <c r="C314" s="101" t="s">
        <v>846</v>
      </c>
      <c r="D314" s="112" t="str">
        <f t="shared" si="8"/>
        <v>Plataforma El. 5000 - Instalação do chumbador 04 na base</v>
      </c>
      <c r="E314" s="102" t="s">
        <v>1059</v>
      </c>
      <c r="F314" s="103" t="s">
        <v>485</v>
      </c>
      <c r="G314" s="103" t="s">
        <v>461</v>
      </c>
      <c r="H314" s="100">
        <v>14</v>
      </c>
      <c r="I314" s="103" t="s">
        <v>1306</v>
      </c>
      <c r="J314" s="103"/>
      <c r="K314" s="103"/>
      <c r="L314" s="103"/>
      <c r="M314" s="103"/>
      <c r="N314" s="106"/>
      <c r="O314" s="104">
        <v>0</v>
      </c>
      <c r="P314" s="104">
        <v>0</v>
      </c>
      <c r="Q314" s="104"/>
      <c r="R314" s="105" t="e">
        <f t="shared" si="9"/>
        <v>#DIV/0!</v>
      </c>
      <c r="S314" s="124">
        <v>0</v>
      </c>
      <c r="T314" s="124">
        <v>0</v>
      </c>
      <c r="U314" s="124">
        <v>0</v>
      </c>
      <c r="V314" s="108"/>
      <c r="W314" s="128"/>
      <c r="X314" s="128"/>
      <c r="Y314" s="128"/>
      <c r="Z314" s="128"/>
      <c r="AA314" s="128"/>
      <c r="AB314" s="108"/>
      <c r="AC314" s="108"/>
      <c r="AD314" s="128"/>
      <c r="AE314" s="128"/>
      <c r="AF314" s="128"/>
      <c r="AG314" s="128"/>
      <c r="AH314" s="128"/>
      <c r="AI314" s="108"/>
      <c r="AJ314" s="113"/>
      <c r="AK314" s="113"/>
      <c r="AL314" s="113"/>
      <c r="AM314" s="113"/>
      <c r="AN314" s="113"/>
      <c r="AO314" s="113"/>
      <c r="AP314" s="113"/>
      <c r="AQ314" s="113"/>
      <c r="AR314" s="113"/>
      <c r="AS314" s="113"/>
      <c r="AT314" s="113"/>
      <c r="AU314" s="113"/>
      <c r="AV314" s="113"/>
      <c r="AW314" s="113"/>
    </row>
    <row r="315" spans="1:49" s="111" customFormat="1" ht="19.95" hidden="1" customHeight="1" x14ac:dyDescent="0.3">
      <c r="A315" s="113">
        <v>36</v>
      </c>
      <c r="B315" s="113">
        <v>4600011605</v>
      </c>
      <c r="C315" s="101" t="s">
        <v>847</v>
      </c>
      <c r="D315" s="112" t="str">
        <f t="shared" si="8"/>
        <v>Plataforma El. 5000 - Instalação do chumbador 05 na base</v>
      </c>
      <c r="E315" s="102" t="s">
        <v>1059</v>
      </c>
      <c r="F315" s="103" t="s">
        <v>485</v>
      </c>
      <c r="G315" s="103" t="s">
        <v>461</v>
      </c>
      <c r="H315" s="100">
        <v>14</v>
      </c>
      <c r="I315" s="103" t="s">
        <v>1307</v>
      </c>
      <c r="J315" s="103"/>
      <c r="K315" s="103"/>
      <c r="L315" s="103"/>
      <c r="M315" s="103"/>
      <c r="N315" s="106"/>
      <c r="O315" s="104">
        <v>0</v>
      </c>
      <c r="P315" s="104">
        <v>0</v>
      </c>
      <c r="Q315" s="104"/>
      <c r="R315" s="105" t="e">
        <f t="shared" si="9"/>
        <v>#DIV/0!</v>
      </c>
      <c r="S315" s="124">
        <v>0</v>
      </c>
      <c r="T315" s="124">
        <v>0</v>
      </c>
      <c r="U315" s="124">
        <v>0</v>
      </c>
      <c r="V315" s="108"/>
      <c r="W315" s="128"/>
      <c r="X315" s="128"/>
      <c r="Y315" s="128"/>
      <c r="Z315" s="128"/>
      <c r="AA315" s="128"/>
      <c r="AB315" s="108"/>
      <c r="AC315" s="108"/>
      <c r="AD315" s="128"/>
      <c r="AE315" s="128"/>
      <c r="AF315" s="128"/>
      <c r="AG315" s="128"/>
      <c r="AH315" s="128"/>
      <c r="AI315" s="108"/>
      <c r="AJ315" s="113"/>
      <c r="AK315" s="113"/>
      <c r="AL315" s="113"/>
      <c r="AM315" s="113"/>
      <c r="AN315" s="113"/>
      <c r="AO315" s="113"/>
      <c r="AP315" s="113"/>
      <c r="AQ315" s="113"/>
      <c r="AR315" s="113"/>
      <c r="AS315" s="113"/>
      <c r="AT315" s="113"/>
      <c r="AU315" s="113"/>
      <c r="AV315" s="113"/>
      <c r="AW315" s="113"/>
    </row>
    <row r="316" spans="1:49" s="111" customFormat="1" ht="19.95" hidden="1" customHeight="1" x14ac:dyDescent="0.3">
      <c r="A316" s="113">
        <v>36</v>
      </c>
      <c r="B316" s="113">
        <v>4600011605</v>
      </c>
      <c r="C316" s="101" t="s">
        <v>848</v>
      </c>
      <c r="D316" s="112" t="str">
        <f t="shared" si="8"/>
        <v>Plataforma El. 5000 - Instalação do chumbador 06 na base</v>
      </c>
      <c r="E316" s="102" t="s">
        <v>1059</v>
      </c>
      <c r="F316" s="103" t="s">
        <v>485</v>
      </c>
      <c r="G316" s="103" t="s">
        <v>461</v>
      </c>
      <c r="H316" s="100">
        <v>14</v>
      </c>
      <c r="I316" s="103" t="s">
        <v>1308</v>
      </c>
      <c r="J316" s="103"/>
      <c r="K316" s="103"/>
      <c r="L316" s="103"/>
      <c r="M316" s="103"/>
      <c r="N316" s="106"/>
      <c r="O316" s="104">
        <v>0</v>
      </c>
      <c r="P316" s="104">
        <v>0</v>
      </c>
      <c r="Q316" s="104"/>
      <c r="R316" s="105" t="e">
        <f t="shared" si="9"/>
        <v>#DIV/0!</v>
      </c>
      <c r="S316" s="124">
        <v>0</v>
      </c>
      <c r="T316" s="124">
        <v>0</v>
      </c>
      <c r="U316" s="124">
        <v>0</v>
      </c>
      <c r="V316" s="108"/>
      <c r="W316" s="128"/>
      <c r="X316" s="128"/>
      <c r="Y316" s="128"/>
      <c r="Z316" s="128"/>
      <c r="AA316" s="128"/>
      <c r="AB316" s="108"/>
      <c r="AC316" s="108"/>
      <c r="AD316" s="128"/>
      <c r="AE316" s="128"/>
      <c r="AF316" s="128"/>
      <c r="AG316" s="128"/>
      <c r="AH316" s="128"/>
      <c r="AI316" s="108"/>
      <c r="AJ316" s="113"/>
      <c r="AK316" s="113"/>
      <c r="AL316" s="113"/>
      <c r="AM316" s="113"/>
      <c r="AN316" s="113"/>
      <c r="AO316" s="113"/>
      <c r="AP316" s="113"/>
      <c r="AQ316" s="113"/>
      <c r="AR316" s="113"/>
      <c r="AS316" s="113"/>
      <c r="AT316" s="113"/>
      <c r="AU316" s="113"/>
      <c r="AV316" s="113"/>
      <c r="AW316" s="113"/>
    </row>
    <row r="317" spans="1:49" s="111" customFormat="1" ht="19.95" hidden="1" customHeight="1" x14ac:dyDescent="0.3">
      <c r="A317" s="113">
        <v>36</v>
      </c>
      <c r="B317" s="113">
        <v>4600011605</v>
      </c>
      <c r="C317" s="101" t="s">
        <v>849</v>
      </c>
      <c r="D317" s="112" t="str">
        <f t="shared" si="8"/>
        <v>Plataforma El. 5000 - Fixação da bomba sobre a base</v>
      </c>
      <c r="E317" s="102" t="s">
        <v>1059</v>
      </c>
      <c r="F317" s="103" t="s">
        <v>485</v>
      </c>
      <c r="G317" s="103" t="s">
        <v>461</v>
      </c>
      <c r="H317" s="100">
        <v>14</v>
      </c>
      <c r="I317" s="103" t="s">
        <v>1309</v>
      </c>
      <c r="J317" s="103"/>
      <c r="K317" s="103"/>
      <c r="L317" s="103"/>
      <c r="M317" s="103"/>
      <c r="N317" s="106"/>
      <c r="O317" s="104">
        <v>0</v>
      </c>
      <c r="P317" s="104">
        <v>0</v>
      </c>
      <c r="Q317" s="104"/>
      <c r="R317" s="105" t="e">
        <f t="shared" si="9"/>
        <v>#DIV/0!</v>
      </c>
      <c r="S317" s="124">
        <v>0</v>
      </c>
      <c r="T317" s="124">
        <v>0</v>
      </c>
      <c r="U317" s="124">
        <v>0</v>
      </c>
      <c r="V317" s="108"/>
      <c r="W317" s="128"/>
      <c r="X317" s="128"/>
      <c r="Y317" s="128"/>
      <c r="Z317" s="128"/>
      <c r="AA317" s="128"/>
      <c r="AB317" s="108"/>
      <c r="AC317" s="108"/>
      <c r="AD317" s="128"/>
      <c r="AE317" s="128"/>
      <c r="AF317" s="128"/>
      <c r="AG317" s="128"/>
      <c r="AH317" s="128"/>
      <c r="AI317" s="108"/>
      <c r="AJ317" s="113"/>
      <c r="AK317" s="113"/>
      <c r="AL317" s="113"/>
      <c r="AM317" s="113"/>
      <c r="AN317" s="113"/>
      <c r="AO317" s="113"/>
      <c r="AP317" s="113"/>
      <c r="AQ317" s="113"/>
      <c r="AR317" s="113"/>
      <c r="AS317" s="113"/>
      <c r="AT317" s="113"/>
      <c r="AU317" s="113"/>
      <c r="AV317" s="113"/>
      <c r="AW317" s="113"/>
    </row>
    <row r="318" spans="1:49" s="111" customFormat="1" ht="19.95" hidden="1" customHeight="1" x14ac:dyDescent="0.3">
      <c r="A318" s="113">
        <v>36</v>
      </c>
      <c r="B318" s="113">
        <v>4600011605</v>
      </c>
      <c r="C318" s="101" t="s">
        <v>850</v>
      </c>
      <c r="D318" s="112" t="str">
        <f t="shared" si="8"/>
        <v>Plataforma El. 5000 - Alinhamento do conjunto motor bomba</v>
      </c>
      <c r="E318" s="102" t="s">
        <v>1059</v>
      </c>
      <c r="F318" s="103" t="s">
        <v>485</v>
      </c>
      <c r="G318" s="103" t="s">
        <v>461</v>
      </c>
      <c r="H318" s="100">
        <v>14</v>
      </c>
      <c r="I318" s="103" t="s">
        <v>1310</v>
      </c>
      <c r="J318" s="103"/>
      <c r="K318" s="103"/>
      <c r="L318" s="103"/>
      <c r="M318" s="103"/>
      <c r="N318" s="106"/>
      <c r="O318" s="104">
        <v>0</v>
      </c>
      <c r="P318" s="104">
        <v>0</v>
      </c>
      <c r="Q318" s="104"/>
      <c r="R318" s="105" t="e">
        <f t="shared" si="9"/>
        <v>#DIV/0!</v>
      </c>
      <c r="S318" s="124">
        <v>0</v>
      </c>
      <c r="T318" s="124">
        <v>0</v>
      </c>
      <c r="U318" s="124">
        <v>0</v>
      </c>
      <c r="V318" s="108"/>
      <c r="W318" s="128"/>
      <c r="X318" s="128"/>
      <c r="Y318" s="128"/>
      <c r="Z318" s="128"/>
      <c r="AA318" s="128"/>
      <c r="AB318" s="108"/>
      <c r="AC318" s="108"/>
      <c r="AD318" s="128"/>
      <c r="AE318" s="128"/>
      <c r="AF318" s="128"/>
      <c r="AG318" s="128"/>
      <c r="AH318" s="128"/>
      <c r="AI318" s="108"/>
      <c r="AJ318" s="113"/>
      <c r="AK318" s="113"/>
      <c r="AL318" s="113"/>
      <c r="AM318" s="113"/>
      <c r="AN318" s="113"/>
      <c r="AO318" s="113"/>
      <c r="AP318" s="113"/>
      <c r="AQ318" s="113"/>
      <c r="AR318" s="113"/>
      <c r="AS318" s="113"/>
      <c r="AT318" s="113"/>
      <c r="AU318" s="113"/>
      <c r="AV318" s="113"/>
      <c r="AW318" s="113"/>
    </row>
    <row r="319" spans="1:49" s="111" customFormat="1" ht="19.95" hidden="1" customHeight="1" x14ac:dyDescent="0.3">
      <c r="A319" s="113">
        <v>36</v>
      </c>
      <c r="B319" s="113">
        <v>4600011605</v>
      </c>
      <c r="C319" s="101" t="s">
        <v>851</v>
      </c>
      <c r="D319" s="112" t="str">
        <f t="shared" si="8"/>
        <v>Plataforma El. 5000 - Tubulações do sistema de água da Caldeira D</v>
      </c>
      <c r="E319" s="102" t="s">
        <v>1059</v>
      </c>
      <c r="F319" s="103" t="s">
        <v>485</v>
      </c>
      <c r="G319" s="103" t="s">
        <v>461</v>
      </c>
      <c r="H319" s="100">
        <v>14</v>
      </c>
      <c r="I319" s="103" t="s">
        <v>1313</v>
      </c>
      <c r="J319" s="103"/>
      <c r="K319" s="103"/>
      <c r="L319" s="103"/>
      <c r="M319" s="103"/>
      <c r="N319" s="106"/>
      <c r="O319" s="104">
        <v>0</v>
      </c>
      <c r="P319" s="104">
        <v>0</v>
      </c>
      <c r="Q319" s="104"/>
      <c r="R319" s="105" t="e">
        <f t="shared" si="9"/>
        <v>#DIV/0!</v>
      </c>
      <c r="S319" s="124">
        <v>0</v>
      </c>
      <c r="T319" s="124">
        <v>0</v>
      </c>
      <c r="U319" s="124">
        <v>0</v>
      </c>
      <c r="V319" s="108"/>
      <c r="W319" s="128"/>
      <c r="X319" s="128"/>
      <c r="Y319" s="128"/>
      <c r="Z319" s="128"/>
      <c r="AA319" s="128"/>
      <c r="AB319" s="108"/>
      <c r="AC319" s="108"/>
      <c r="AD319" s="128"/>
      <c r="AE319" s="128"/>
      <c r="AF319" s="128"/>
      <c r="AG319" s="128"/>
      <c r="AH319" s="128"/>
      <c r="AI319" s="108"/>
      <c r="AJ319" s="113"/>
      <c r="AK319" s="113"/>
      <c r="AL319" s="113"/>
      <c r="AM319" s="113"/>
      <c r="AN319" s="113"/>
      <c r="AO319" s="113"/>
      <c r="AP319" s="113"/>
      <c r="AQ319" s="113"/>
      <c r="AR319" s="113"/>
      <c r="AS319" s="113"/>
      <c r="AT319" s="113"/>
      <c r="AU319" s="113"/>
      <c r="AV319" s="113"/>
      <c r="AW319" s="113"/>
    </row>
    <row r="320" spans="1:49" s="111" customFormat="1" ht="19.95" hidden="1" customHeight="1" x14ac:dyDescent="0.3">
      <c r="A320" s="113">
        <v>36</v>
      </c>
      <c r="B320" s="113">
        <v>4600011605</v>
      </c>
      <c r="C320" s="101" t="s">
        <v>852</v>
      </c>
      <c r="D320" s="112" t="str">
        <f t="shared" si="8"/>
        <v>Plataforma El. 5000 - Montagem de andaime</v>
      </c>
      <c r="E320" s="102" t="s">
        <v>1059</v>
      </c>
      <c r="F320" s="103" t="s">
        <v>485</v>
      </c>
      <c r="G320" s="103" t="s">
        <v>461</v>
      </c>
      <c r="H320" s="100">
        <v>14</v>
      </c>
      <c r="I320" s="103" t="s">
        <v>1207</v>
      </c>
      <c r="J320" s="103"/>
      <c r="K320" s="103"/>
      <c r="L320" s="103"/>
      <c r="M320" s="103"/>
      <c r="N320" s="106"/>
      <c r="O320" s="104">
        <v>0</v>
      </c>
      <c r="P320" s="104">
        <v>0</v>
      </c>
      <c r="Q320" s="104"/>
      <c r="R320" s="105" t="e">
        <f t="shared" si="9"/>
        <v>#DIV/0!</v>
      </c>
      <c r="S320" s="124">
        <v>0</v>
      </c>
      <c r="T320" s="124">
        <v>0</v>
      </c>
      <c r="U320" s="124">
        <v>0</v>
      </c>
      <c r="V320" s="108"/>
      <c r="W320" s="128"/>
      <c r="X320" s="128"/>
      <c r="Y320" s="128"/>
      <c r="Z320" s="128"/>
      <c r="AA320" s="128"/>
      <c r="AB320" s="108"/>
      <c r="AC320" s="108"/>
      <c r="AD320" s="128"/>
      <c r="AE320" s="128"/>
      <c r="AF320" s="128"/>
      <c r="AG320" s="128"/>
      <c r="AH320" s="128"/>
      <c r="AI320" s="108"/>
      <c r="AJ320" s="113"/>
      <c r="AK320" s="113"/>
      <c r="AL320" s="113"/>
      <c r="AM320" s="113"/>
      <c r="AN320" s="113"/>
      <c r="AO320" s="113"/>
      <c r="AP320" s="113"/>
      <c r="AQ320" s="113"/>
      <c r="AR320" s="113"/>
      <c r="AS320" s="113"/>
      <c r="AT320" s="113"/>
      <c r="AU320" s="113"/>
      <c r="AV320" s="113"/>
      <c r="AW320" s="113"/>
    </row>
    <row r="321" spans="1:49" s="111" customFormat="1" ht="19.95" hidden="1" customHeight="1" x14ac:dyDescent="0.3">
      <c r="A321" s="113">
        <v>36</v>
      </c>
      <c r="B321" s="113">
        <v>4600011605</v>
      </c>
      <c r="C321" s="101" t="s">
        <v>853</v>
      </c>
      <c r="D321" s="112" t="str">
        <f t="shared" si="8"/>
        <v>Plataforma El. 5000 - Montagem e soldagem das linhas de sucção, incluíndo válvulas e suportes</v>
      </c>
      <c r="E321" s="102" t="s">
        <v>1059</v>
      </c>
      <c r="F321" s="103" t="s">
        <v>485</v>
      </c>
      <c r="G321" s="103" t="s">
        <v>461</v>
      </c>
      <c r="H321" s="100">
        <v>14</v>
      </c>
      <c r="I321" s="103" t="s">
        <v>1314</v>
      </c>
      <c r="J321" s="103"/>
      <c r="K321" s="103" t="s">
        <v>497</v>
      </c>
      <c r="L321" s="103" t="s">
        <v>1058</v>
      </c>
      <c r="M321" s="103"/>
      <c r="N321" s="106"/>
      <c r="O321" s="104">
        <v>0</v>
      </c>
      <c r="P321" s="104">
        <v>0</v>
      </c>
      <c r="Q321" s="104" t="s">
        <v>499</v>
      </c>
      <c r="R321" s="105" t="e">
        <f t="shared" si="9"/>
        <v>#DIV/0!</v>
      </c>
      <c r="S321" s="124">
        <v>371</v>
      </c>
      <c r="T321" s="124">
        <v>0</v>
      </c>
      <c r="U321" s="124">
        <v>371</v>
      </c>
      <c r="V321" s="108"/>
      <c r="W321" s="128"/>
      <c r="X321" s="128"/>
      <c r="Y321" s="128"/>
      <c r="Z321" s="128"/>
      <c r="AA321" s="128"/>
      <c r="AB321" s="108"/>
      <c r="AC321" s="108"/>
      <c r="AD321" s="128"/>
      <c r="AE321" s="128"/>
      <c r="AF321" s="128"/>
      <c r="AG321" s="128"/>
      <c r="AH321" s="128"/>
      <c r="AI321" s="108"/>
      <c r="AJ321" s="113"/>
      <c r="AK321" s="113"/>
      <c r="AL321" s="113"/>
      <c r="AM321" s="113"/>
      <c r="AN321" s="113"/>
      <c r="AO321" s="113"/>
      <c r="AP321" s="113"/>
      <c r="AQ321" s="113"/>
      <c r="AR321" s="113"/>
      <c r="AS321" s="113"/>
      <c r="AT321" s="113"/>
      <c r="AU321" s="113"/>
      <c r="AV321" s="113"/>
      <c r="AW321" s="113"/>
    </row>
    <row r="322" spans="1:49" s="111" customFormat="1" ht="19.95" hidden="1" customHeight="1" x14ac:dyDescent="0.3">
      <c r="A322" s="113">
        <v>0</v>
      </c>
      <c r="B322" s="113">
        <v>4600011605</v>
      </c>
      <c r="C322" s="101" t="s">
        <v>1065</v>
      </c>
      <c r="D322" s="112" t="str">
        <f t="shared" si="8"/>
        <v/>
      </c>
      <c r="E322" s="102"/>
      <c r="F322" s="103"/>
      <c r="G322" s="103"/>
      <c r="H322" s="100"/>
      <c r="I322" s="103" t="s">
        <v>1315</v>
      </c>
      <c r="J322" s="103"/>
      <c r="K322" s="103"/>
      <c r="L322" s="103"/>
      <c r="M322" s="103"/>
      <c r="N322" s="106"/>
      <c r="O322" s="104">
        <v>0</v>
      </c>
      <c r="P322" s="104">
        <v>0</v>
      </c>
      <c r="Q322" s="104"/>
      <c r="R322" s="105" t="e">
        <f t="shared" si="9"/>
        <v>#DIV/0!</v>
      </c>
      <c r="S322" s="124">
        <v>0</v>
      </c>
      <c r="T322" s="124">
        <v>0</v>
      </c>
      <c r="U322" s="124">
        <v>0</v>
      </c>
      <c r="V322" s="113"/>
      <c r="W322" s="113"/>
      <c r="X322" s="113"/>
      <c r="Y322" s="113"/>
      <c r="Z322" s="113"/>
      <c r="AA322" s="113"/>
      <c r="AB322" s="113"/>
      <c r="AC322" s="113"/>
      <c r="AD322" s="113"/>
      <c r="AE322" s="113"/>
      <c r="AF322" s="113"/>
      <c r="AG322" s="113"/>
      <c r="AH322" s="113"/>
      <c r="AI322" s="113"/>
      <c r="AJ322" s="113"/>
      <c r="AK322" s="113"/>
      <c r="AL322" s="113"/>
      <c r="AM322" s="113"/>
      <c r="AN322" s="113"/>
      <c r="AO322" s="113"/>
      <c r="AP322" s="113"/>
      <c r="AQ322" s="113"/>
      <c r="AR322" s="113"/>
      <c r="AS322" s="113"/>
      <c r="AT322" s="113"/>
      <c r="AU322" s="113"/>
      <c r="AV322" s="113"/>
      <c r="AW322" s="113"/>
    </row>
    <row r="323" spans="1:49" s="111" customFormat="1" ht="19.95" hidden="1" customHeight="1" x14ac:dyDescent="0.3">
      <c r="A323" s="113">
        <v>37</v>
      </c>
      <c r="B323" s="113">
        <v>4600011605</v>
      </c>
      <c r="C323" s="101" t="s">
        <v>1066</v>
      </c>
      <c r="D323" s="112" t="str">
        <f t="shared" si="8"/>
        <v>Plataforma El. 5000 - 10"-S3-14E-5510-H</v>
      </c>
      <c r="E323" s="102" t="s">
        <v>1059</v>
      </c>
      <c r="F323" s="103" t="s">
        <v>485</v>
      </c>
      <c r="G323" s="103" t="s">
        <v>461</v>
      </c>
      <c r="H323" s="100">
        <v>14</v>
      </c>
      <c r="I323" s="103" t="s">
        <v>1316</v>
      </c>
      <c r="J323" s="103"/>
      <c r="K323" s="103"/>
      <c r="L323" s="103"/>
      <c r="M323" s="103"/>
      <c r="N323" s="106"/>
      <c r="O323" s="104">
        <v>0</v>
      </c>
      <c r="P323" s="104">
        <v>0</v>
      </c>
      <c r="Q323" s="104"/>
      <c r="R323" s="105" t="e">
        <f t="shared" si="9"/>
        <v>#DIV/0!</v>
      </c>
      <c r="S323" s="124">
        <v>0</v>
      </c>
      <c r="T323" s="124">
        <v>0</v>
      </c>
      <c r="U323" s="124">
        <v>0</v>
      </c>
      <c r="V323" s="108"/>
      <c r="W323" s="128">
        <v>2</v>
      </c>
      <c r="X323" s="128">
        <v>2</v>
      </c>
      <c r="Y323" s="128">
        <v>2</v>
      </c>
      <c r="Z323" s="128">
        <v>2</v>
      </c>
      <c r="AA323" s="128">
        <v>2</v>
      </c>
      <c r="AB323" s="108"/>
      <c r="AC323" s="108"/>
      <c r="AD323" s="128"/>
      <c r="AE323" s="128"/>
      <c r="AF323" s="128"/>
      <c r="AG323" s="128"/>
      <c r="AH323" s="128"/>
      <c r="AI323" s="108"/>
      <c r="AJ323" s="113"/>
      <c r="AK323" s="113"/>
      <c r="AL323" s="113"/>
      <c r="AM323" s="113"/>
      <c r="AN323" s="113"/>
      <c r="AO323" s="113"/>
      <c r="AP323" s="113"/>
      <c r="AQ323" s="113"/>
      <c r="AR323" s="113"/>
      <c r="AS323" s="113"/>
      <c r="AT323" s="113"/>
      <c r="AU323" s="113"/>
      <c r="AV323" s="113"/>
      <c r="AW323" s="113"/>
    </row>
    <row r="324" spans="1:49" s="111" customFormat="1" ht="19.95" hidden="1" customHeight="1" x14ac:dyDescent="0.3">
      <c r="A324" s="113">
        <v>0</v>
      </c>
      <c r="B324" s="113">
        <v>4600011605</v>
      </c>
      <c r="C324" s="101" t="s">
        <v>1067</v>
      </c>
      <c r="D324" s="112" t="str">
        <f t="shared" si="8"/>
        <v/>
      </c>
      <c r="E324" s="102"/>
      <c r="F324" s="103"/>
      <c r="G324" s="103"/>
      <c r="H324" s="100"/>
      <c r="I324" s="103" t="s">
        <v>1317</v>
      </c>
      <c r="J324" s="103"/>
      <c r="K324" s="103"/>
      <c r="L324" s="103"/>
      <c r="M324" s="103"/>
      <c r="N324" s="106"/>
      <c r="O324" s="104">
        <v>0</v>
      </c>
      <c r="P324" s="104">
        <v>0</v>
      </c>
      <c r="Q324" s="104"/>
      <c r="R324" s="105" t="e">
        <f t="shared" si="9"/>
        <v>#DIV/0!</v>
      </c>
      <c r="S324" s="124">
        <v>0</v>
      </c>
      <c r="T324" s="124">
        <v>0</v>
      </c>
      <c r="U324" s="124">
        <v>0</v>
      </c>
      <c r="V324" s="113"/>
      <c r="W324" s="113"/>
      <c r="X324" s="113"/>
      <c r="Y324" s="113"/>
      <c r="Z324" s="113"/>
      <c r="AA324" s="113"/>
      <c r="AB324" s="113"/>
      <c r="AC324" s="113"/>
      <c r="AD324" s="113"/>
      <c r="AE324" s="113"/>
      <c r="AF324" s="113"/>
      <c r="AG324" s="113"/>
      <c r="AH324" s="113"/>
      <c r="AI324" s="113"/>
      <c r="AJ324" s="113"/>
      <c r="AK324" s="113"/>
      <c r="AL324" s="113"/>
      <c r="AM324" s="113"/>
      <c r="AN324" s="113"/>
      <c r="AO324" s="113"/>
      <c r="AP324" s="113"/>
      <c r="AQ324" s="113"/>
      <c r="AR324" s="113"/>
      <c r="AS324" s="113"/>
      <c r="AT324" s="113"/>
      <c r="AU324" s="113"/>
      <c r="AV324" s="113"/>
      <c r="AW324" s="113"/>
    </row>
    <row r="325" spans="1:49" s="111" customFormat="1" ht="19.95" hidden="1" customHeight="1" x14ac:dyDescent="0.3">
      <c r="A325" s="113"/>
      <c r="B325" s="113">
        <v>4600011605</v>
      </c>
      <c r="C325" s="101" t="s">
        <v>1068</v>
      </c>
      <c r="D325" s="112" t="str">
        <f t="shared" ref="D325:D390" si="10">IF(E325="","",CONCATENATE(TRIM(E325)," - ",TRIM(I325)))</f>
        <v>Plataforma El. 7000 - 10"-S3-14E-5509-H</v>
      </c>
      <c r="E325" s="102" t="s">
        <v>1061</v>
      </c>
      <c r="F325" s="103"/>
      <c r="G325" s="103"/>
      <c r="H325" s="100"/>
      <c r="I325" s="103" t="s">
        <v>1318</v>
      </c>
      <c r="J325" s="103"/>
      <c r="K325" s="103"/>
      <c r="L325" s="103"/>
      <c r="M325" s="103"/>
      <c r="N325" s="106"/>
      <c r="O325" s="104">
        <v>0</v>
      </c>
      <c r="P325" s="104">
        <v>0</v>
      </c>
      <c r="Q325" s="104"/>
      <c r="R325" s="105" t="e">
        <f t="shared" ref="R325:R390" si="11">IF(O325="","",P325/O325)</f>
        <v>#DIV/0!</v>
      </c>
      <c r="S325" s="124">
        <v>0</v>
      </c>
      <c r="T325" s="124">
        <v>0</v>
      </c>
      <c r="U325" s="124">
        <v>0</v>
      </c>
      <c r="V325" s="113"/>
      <c r="W325" s="113"/>
      <c r="X325" s="113"/>
      <c r="Y325" s="113"/>
      <c r="Z325" s="113"/>
      <c r="AA325" s="113"/>
      <c r="AB325" s="113"/>
      <c r="AC325" s="113"/>
      <c r="AD325" s="113"/>
      <c r="AE325" s="113"/>
      <c r="AF325" s="113"/>
      <c r="AG325" s="113"/>
      <c r="AH325" s="113"/>
      <c r="AI325" s="113"/>
      <c r="AJ325" s="113"/>
      <c r="AK325" s="113"/>
      <c r="AL325" s="113"/>
      <c r="AM325" s="113"/>
      <c r="AN325" s="113"/>
      <c r="AO325" s="113"/>
      <c r="AP325" s="113"/>
      <c r="AQ325" s="113"/>
      <c r="AR325" s="113"/>
      <c r="AS325" s="113"/>
      <c r="AT325" s="113"/>
      <c r="AU325" s="113"/>
      <c r="AV325" s="113"/>
      <c r="AW325" s="113"/>
    </row>
    <row r="326" spans="1:49" s="111" customFormat="1" ht="19.95" hidden="1" customHeight="1" x14ac:dyDescent="0.3">
      <c r="A326" s="113"/>
      <c r="B326" s="113">
        <v>4600011605</v>
      </c>
      <c r="C326" s="101" t="s">
        <v>1069</v>
      </c>
      <c r="D326" s="112" t="str">
        <f t="shared" si="10"/>
        <v>(PM) Plataformas Metálicas - 3/4"-S3-14E-5515-P</v>
      </c>
      <c r="E326" s="102" t="s">
        <v>496</v>
      </c>
      <c r="F326" s="103" t="s">
        <v>485</v>
      </c>
      <c r="G326" s="103" t="s">
        <v>461</v>
      </c>
      <c r="H326" s="100">
        <v>14</v>
      </c>
      <c r="I326" s="103" t="s">
        <v>1319</v>
      </c>
      <c r="J326" s="103"/>
      <c r="K326" s="103"/>
      <c r="L326" s="103"/>
      <c r="M326" s="103"/>
      <c r="N326" s="106"/>
      <c r="O326" s="104">
        <v>0</v>
      </c>
      <c r="P326" s="104">
        <v>0</v>
      </c>
      <c r="Q326" s="104"/>
      <c r="R326" s="105" t="e">
        <f t="shared" si="11"/>
        <v>#DIV/0!</v>
      </c>
      <c r="S326" s="124">
        <v>0</v>
      </c>
      <c r="T326" s="124">
        <v>0</v>
      </c>
      <c r="U326" s="124">
        <v>0</v>
      </c>
      <c r="V326" s="108"/>
      <c r="W326" s="128">
        <v>0</v>
      </c>
      <c r="X326" s="128">
        <v>0</v>
      </c>
      <c r="Y326" s="128">
        <v>0</v>
      </c>
      <c r="Z326" s="128">
        <v>0</v>
      </c>
      <c r="AA326" s="128">
        <v>0</v>
      </c>
      <c r="AB326" s="108"/>
      <c r="AC326" s="108"/>
      <c r="AD326" s="128">
        <v>1</v>
      </c>
      <c r="AE326" s="128">
        <v>1</v>
      </c>
      <c r="AF326" s="128"/>
      <c r="AG326" s="128"/>
      <c r="AH326" s="128"/>
      <c r="AI326" s="108"/>
      <c r="AJ326" s="113"/>
      <c r="AK326" s="113"/>
      <c r="AL326" s="113"/>
      <c r="AM326" s="113"/>
      <c r="AN326" s="113"/>
      <c r="AO326" s="113"/>
      <c r="AP326" s="113"/>
      <c r="AQ326" s="113"/>
      <c r="AR326" s="113"/>
      <c r="AS326" s="113"/>
      <c r="AT326" s="113"/>
      <c r="AU326" s="113"/>
      <c r="AV326" s="113"/>
      <c r="AW326" s="113"/>
    </row>
    <row r="327" spans="1:49" s="111" customFormat="1" ht="19.95" hidden="1" customHeight="1" x14ac:dyDescent="0.3">
      <c r="A327" s="113">
        <v>44</v>
      </c>
      <c r="B327" s="113">
        <v>4600011605</v>
      </c>
      <c r="C327" s="101" t="s">
        <v>1070</v>
      </c>
      <c r="D327" s="112" t="str">
        <f t="shared" si="10"/>
        <v>(DE) Sistema de Desaeração e Água de Alimentação das caldeiras - 3/4"-S3-14E-5530</v>
      </c>
      <c r="E327" s="102" t="s">
        <v>490</v>
      </c>
      <c r="F327" s="103" t="s">
        <v>485</v>
      </c>
      <c r="G327" s="103" t="s">
        <v>461</v>
      </c>
      <c r="H327" s="100">
        <v>14</v>
      </c>
      <c r="I327" s="103" t="s">
        <v>1320</v>
      </c>
      <c r="J327" s="103"/>
      <c r="K327" s="103"/>
      <c r="L327" s="103"/>
      <c r="M327" s="103"/>
      <c r="N327" s="106"/>
      <c r="O327" s="104">
        <v>0</v>
      </c>
      <c r="P327" s="104">
        <v>0</v>
      </c>
      <c r="Q327" s="104"/>
      <c r="R327" s="105" t="e">
        <f t="shared" si="11"/>
        <v>#DIV/0!</v>
      </c>
      <c r="S327" s="124">
        <v>0</v>
      </c>
      <c r="T327" s="124">
        <v>0</v>
      </c>
      <c r="U327" s="124">
        <v>0</v>
      </c>
      <c r="V327" s="108"/>
      <c r="W327" s="113"/>
      <c r="X327" s="128"/>
      <c r="Y327" s="128"/>
      <c r="Z327" s="113"/>
      <c r="AA327" s="113"/>
      <c r="AB327" s="108"/>
      <c r="AC327" s="108"/>
      <c r="AD327" s="128"/>
      <c r="AE327" s="128"/>
      <c r="AF327" s="128"/>
      <c r="AG327" s="128"/>
      <c r="AH327" s="128"/>
      <c r="AI327" s="108"/>
      <c r="AJ327" s="113"/>
      <c r="AK327" s="113"/>
      <c r="AL327" s="113"/>
      <c r="AM327" s="113"/>
      <c r="AN327" s="113"/>
      <c r="AO327" s="113"/>
      <c r="AP327" s="113"/>
      <c r="AQ327" s="113"/>
      <c r="AR327" s="113"/>
      <c r="AS327" s="113"/>
      <c r="AT327" s="113"/>
      <c r="AU327" s="113"/>
      <c r="AV327" s="113"/>
      <c r="AW327" s="113"/>
    </row>
    <row r="328" spans="1:49" s="111" customFormat="1" ht="19.95" hidden="1" customHeight="1" x14ac:dyDescent="0.3">
      <c r="A328" s="113"/>
      <c r="B328" s="113">
        <v>4600011605</v>
      </c>
      <c r="C328" s="101" t="s">
        <v>854</v>
      </c>
      <c r="D328" s="112" t="str">
        <f t="shared" si="10"/>
        <v>Plataforma El. 7000 - Inspeção ENDs das soldas</v>
      </c>
      <c r="E328" s="102" t="s">
        <v>1061</v>
      </c>
      <c r="F328" s="103" t="s">
        <v>485</v>
      </c>
      <c r="G328" s="103" t="s">
        <v>461</v>
      </c>
      <c r="H328" s="100">
        <v>14</v>
      </c>
      <c r="I328" s="103" t="s">
        <v>1321</v>
      </c>
      <c r="J328" s="103"/>
      <c r="K328" s="103"/>
      <c r="L328" s="103"/>
      <c r="M328" s="103"/>
      <c r="N328" s="106"/>
      <c r="O328" s="104">
        <v>0</v>
      </c>
      <c r="P328" s="104">
        <v>0</v>
      </c>
      <c r="Q328" s="104"/>
      <c r="R328" s="105" t="e">
        <f t="shared" si="11"/>
        <v>#DIV/0!</v>
      </c>
      <c r="S328" s="124">
        <v>0</v>
      </c>
      <c r="T328" s="124">
        <v>0</v>
      </c>
      <c r="U328" s="124">
        <v>0</v>
      </c>
      <c r="V328" s="108"/>
      <c r="W328" s="113"/>
      <c r="X328" s="128">
        <v>2</v>
      </c>
      <c r="Y328" s="128"/>
      <c r="Z328" s="113"/>
      <c r="AA328" s="113"/>
      <c r="AB328" s="108"/>
      <c r="AC328" s="108"/>
      <c r="AD328" s="128">
        <v>1</v>
      </c>
      <c r="AE328" s="128"/>
      <c r="AF328" s="128"/>
      <c r="AG328" s="128"/>
      <c r="AH328" s="128"/>
      <c r="AI328" s="108"/>
      <c r="AJ328" s="113"/>
      <c r="AK328" s="113"/>
      <c r="AL328" s="113"/>
      <c r="AM328" s="113"/>
      <c r="AN328" s="113"/>
      <c r="AO328" s="113"/>
      <c r="AP328" s="113"/>
      <c r="AQ328" s="113"/>
      <c r="AR328" s="113"/>
      <c r="AS328" s="113"/>
      <c r="AT328" s="113"/>
      <c r="AU328" s="113"/>
      <c r="AV328" s="113"/>
      <c r="AW328" s="113"/>
    </row>
    <row r="329" spans="1:49" s="111" customFormat="1" ht="19.95" hidden="1" customHeight="1" x14ac:dyDescent="0.3">
      <c r="A329" s="113"/>
      <c r="B329" s="113">
        <v>4600011605</v>
      </c>
      <c r="C329" s="101" t="s">
        <v>855</v>
      </c>
      <c r="D329" s="112" t="str">
        <f t="shared" si="10"/>
        <v>Plataforma El. 7000 - Linha de descaga, incluíndo válvulas e suportes</v>
      </c>
      <c r="E329" s="102" t="s">
        <v>1061</v>
      </c>
      <c r="F329" s="103" t="s">
        <v>485</v>
      </c>
      <c r="G329" s="103" t="s">
        <v>461</v>
      </c>
      <c r="H329" s="100">
        <v>14</v>
      </c>
      <c r="I329" s="103" t="s">
        <v>1322</v>
      </c>
      <c r="J329" s="103"/>
      <c r="K329" s="103"/>
      <c r="L329" s="103"/>
      <c r="M329" s="103"/>
      <c r="N329" s="106"/>
      <c r="O329" s="104">
        <v>0</v>
      </c>
      <c r="P329" s="104">
        <v>0</v>
      </c>
      <c r="Q329" s="104"/>
      <c r="R329" s="105" t="e">
        <f t="shared" si="11"/>
        <v>#DIV/0!</v>
      </c>
      <c r="S329" s="124">
        <v>0</v>
      </c>
      <c r="T329" s="124">
        <v>0</v>
      </c>
      <c r="U329" s="124">
        <v>0</v>
      </c>
      <c r="V329" s="108"/>
      <c r="W329" s="113"/>
      <c r="X329" s="128">
        <v>2</v>
      </c>
      <c r="Y329" s="128"/>
      <c r="Z329" s="113"/>
      <c r="AA329" s="113"/>
      <c r="AB329" s="108"/>
      <c r="AC329" s="108"/>
      <c r="AD329" s="128">
        <v>1</v>
      </c>
      <c r="AE329" s="128"/>
      <c r="AF329" s="128"/>
      <c r="AG329" s="128"/>
      <c r="AH329" s="128"/>
      <c r="AI329" s="108"/>
      <c r="AJ329" s="113"/>
      <c r="AK329" s="113"/>
      <c r="AL329" s="113"/>
      <c r="AM329" s="113"/>
      <c r="AN329" s="113"/>
      <c r="AO329" s="113"/>
      <c r="AP329" s="113"/>
      <c r="AQ329" s="113"/>
      <c r="AR329" s="113"/>
      <c r="AS329" s="113"/>
      <c r="AT329" s="113"/>
      <c r="AU329" s="113"/>
      <c r="AV329" s="113"/>
      <c r="AW329" s="113"/>
    </row>
    <row r="330" spans="1:49" s="111" customFormat="1" ht="19.95" hidden="1" customHeight="1" x14ac:dyDescent="0.3">
      <c r="A330" s="113">
        <v>41</v>
      </c>
      <c r="B330" s="113">
        <v>4600011605</v>
      </c>
      <c r="C330" s="101" t="s">
        <v>1071</v>
      </c>
      <c r="D330" s="112" t="str">
        <f t="shared" si="10"/>
        <v>(DE) Sistema de Desaeração e Água de Alimentação das caldeiras - 14-S3-14E-5507-H</v>
      </c>
      <c r="E330" s="102" t="s">
        <v>490</v>
      </c>
      <c r="F330" s="103" t="s">
        <v>452</v>
      </c>
      <c r="G330" s="103" t="s">
        <v>461</v>
      </c>
      <c r="H330" s="100">
        <v>14</v>
      </c>
      <c r="I330" s="103" t="s">
        <v>1323</v>
      </c>
      <c r="J330" s="103"/>
      <c r="K330" s="103"/>
      <c r="L330" s="103"/>
      <c r="M330" s="103"/>
      <c r="N330" s="106"/>
      <c r="O330" s="104">
        <v>0</v>
      </c>
      <c r="P330" s="104">
        <v>0</v>
      </c>
      <c r="Q330" s="104"/>
      <c r="R330" s="105" t="e">
        <f t="shared" si="11"/>
        <v>#DIV/0!</v>
      </c>
      <c r="S330" s="124">
        <v>0</v>
      </c>
      <c r="T330" s="124">
        <v>0</v>
      </c>
      <c r="U330" s="124">
        <v>0</v>
      </c>
      <c r="V330" s="108"/>
      <c r="W330" s="128"/>
      <c r="X330" s="128"/>
      <c r="Y330" s="128"/>
      <c r="Z330" s="128"/>
      <c r="AA330" s="128"/>
      <c r="AB330" s="108"/>
      <c r="AC330" s="108"/>
      <c r="AD330" s="128"/>
      <c r="AE330" s="128"/>
      <c r="AF330" s="128"/>
      <c r="AG330" s="128"/>
      <c r="AH330" s="128"/>
      <c r="AI330" s="108"/>
      <c r="AJ330" s="113"/>
      <c r="AK330" s="113"/>
      <c r="AL330" s="113"/>
      <c r="AM330" s="113"/>
      <c r="AN330" s="113"/>
      <c r="AO330" s="113"/>
      <c r="AP330" s="113"/>
      <c r="AQ330" s="113"/>
      <c r="AR330" s="113"/>
      <c r="AS330" s="113"/>
      <c r="AT330" s="113"/>
      <c r="AU330" s="113"/>
      <c r="AV330" s="113"/>
      <c r="AW330" s="113"/>
    </row>
    <row r="331" spans="1:49" s="111" customFormat="1" ht="19.95" hidden="1" customHeight="1" x14ac:dyDescent="0.3">
      <c r="A331" s="113">
        <v>41</v>
      </c>
      <c r="B331" s="113">
        <v>4600011605</v>
      </c>
      <c r="C331" s="101" t="s">
        <v>1072</v>
      </c>
      <c r="D331" s="112" t="str">
        <f t="shared" si="10"/>
        <v>(DE) Sistema de Desaeração e Água de Alimentação das caldeiras - 12-S3-14E-5511-H</v>
      </c>
      <c r="E331" s="102" t="s">
        <v>490</v>
      </c>
      <c r="F331" s="103" t="s">
        <v>452</v>
      </c>
      <c r="G331" s="103" t="s">
        <v>461</v>
      </c>
      <c r="H331" s="100">
        <v>14</v>
      </c>
      <c r="I331" s="103" t="s">
        <v>1324</v>
      </c>
      <c r="J331" s="103"/>
      <c r="K331" s="103"/>
      <c r="L331" s="103"/>
      <c r="M331" s="103"/>
      <c r="N331" s="106"/>
      <c r="O331" s="104">
        <v>0</v>
      </c>
      <c r="P331" s="104">
        <v>0</v>
      </c>
      <c r="Q331" s="104"/>
      <c r="R331" s="105" t="e">
        <f t="shared" si="11"/>
        <v>#DIV/0!</v>
      </c>
      <c r="S331" s="124">
        <v>0</v>
      </c>
      <c r="T331" s="124">
        <v>0</v>
      </c>
      <c r="U331" s="124">
        <v>0</v>
      </c>
      <c r="V331" s="108"/>
      <c r="W331" s="128"/>
      <c r="X331" s="128"/>
      <c r="Y331" s="128"/>
      <c r="Z331" s="128"/>
      <c r="AA331" s="128"/>
      <c r="AB331" s="108"/>
      <c r="AC331" s="108"/>
      <c r="AD331" s="128"/>
      <c r="AE331" s="128"/>
      <c r="AF331" s="128"/>
      <c r="AG331" s="128"/>
      <c r="AH331" s="128"/>
      <c r="AI331" s="108"/>
      <c r="AJ331" s="113"/>
      <c r="AK331" s="113"/>
      <c r="AL331" s="113"/>
      <c r="AM331" s="113"/>
      <c r="AN331" s="113"/>
      <c r="AO331" s="113"/>
      <c r="AP331" s="113"/>
      <c r="AQ331" s="113"/>
      <c r="AR331" s="113"/>
      <c r="AS331" s="113"/>
      <c r="AT331" s="113"/>
      <c r="AU331" s="113"/>
      <c r="AV331" s="113"/>
      <c r="AW331" s="113"/>
    </row>
    <row r="332" spans="1:49" s="111" customFormat="1" ht="19.95" hidden="1" customHeight="1" x14ac:dyDescent="0.3">
      <c r="A332" s="113">
        <v>41</v>
      </c>
      <c r="B332" s="113">
        <v>4600011605</v>
      </c>
      <c r="C332" s="101" t="s">
        <v>1073</v>
      </c>
      <c r="D332" s="112" t="str">
        <f t="shared" si="10"/>
        <v>(DE) Sistema de Desaeração e Água de Alimentação das caldeiras - 12-S3-14E-5513-H</v>
      </c>
      <c r="E332" s="102" t="s">
        <v>490</v>
      </c>
      <c r="F332" s="103" t="s">
        <v>452</v>
      </c>
      <c r="G332" s="103" t="s">
        <v>461</v>
      </c>
      <c r="H332" s="100">
        <v>14</v>
      </c>
      <c r="I332" s="103" t="s">
        <v>1325</v>
      </c>
      <c r="J332" s="103"/>
      <c r="K332" s="103"/>
      <c r="L332" s="103"/>
      <c r="M332" s="103"/>
      <c r="N332" s="106"/>
      <c r="O332" s="104">
        <v>0</v>
      </c>
      <c r="P332" s="104">
        <v>0</v>
      </c>
      <c r="Q332" s="104"/>
      <c r="R332" s="105" t="e">
        <f t="shared" si="11"/>
        <v>#DIV/0!</v>
      </c>
      <c r="S332" s="124">
        <v>0</v>
      </c>
      <c r="T332" s="124">
        <v>0</v>
      </c>
      <c r="U332" s="124">
        <v>0</v>
      </c>
      <c r="V332" s="108"/>
      <c r="W332" s="128"/>
      <c r="X332" s="128"/>
      <c r="Y332" s="128"/>
      <c r="Z332" s="128"/>
      <c r="AA332" s="128"/>
      <c r="AB332" s="108"/>
      <c r="AC332" s="108"/>
      <c r="AD332" s="128"/>
      <c r="AE332" s="128"/>
      <c r="AF332" s="128"/>
      <c r="AG332" s="128"/>
      <c r="AH332" s="128"/>
      <c r="AI332" s="108"/>
      <c r="AJ332" s="113"/>
      <c r="AK332" s="113"/>
      <c r="AL332" s="113"/>
      <c r="AM332" s="113"/>
      <c r="AN332" s="113"/>
      <c r="AO332" s="113"/>
      <c r="AP332" s="113"/>
      <c r="AQ332" s="113"/>
      <c r="AR332" s="113"/>
      <c r="AS332" s="113"/>
      <c r="AT332" s="113"/>
      <c r="AU332" s="113"/>
      <c r="AV332" s="113"/>
      <c r="AW332" s="113"/>
    </row>
    <row r="333" spans="1:49" s="111" customFormat="1" ht="19.95" hidden="1" customHeight="1" x14ac:dyDescent="0.3">
      <c r="A333" s="113">
        <v>41</v>
      </c>
      <c r="B333" s="113">
        <v>4600011605</v>
      </c>
      <c r="C333" s="101" t="s">
        <v>1074</v>
      </c>
      <c r="D333" s="112" t="str">
        <f t="shared" si="10"/>
        <v>(DE) Sistema de Desaeração e Água de Alimentação das caldeiras - 12-S3-14E-5512-H</v>
      </c>
      <c r="E333" s="102" t="s">
        <v>490</v>
      </c>
      <c r="F333" s="103" t="s">
        <v>452</v>
      </c>
      <c r="G333" s="103" t="s">
        <v>461</v>
      </c>
      <c r="H333" s="100">
        <v>14</v>
      </c>
      <c r="I333" s="103" t="s">
        <v>1326</v>
      </c>
      <c r="J333" s="103"/>
      <c r="K333" s="103"/>
      <c r="L333" s="103"/>
      <c r="M333" s="103"/>
      <c r="N333" s="106"/>
      <c r="O333" s="104">
        <v>0</v>
      </c>
      <c r="P333" s="104">
        <v>0</v>
      </c>
      <c r="Q333" s="104"/>
      <c r="R333" s="105" t="e">
        <f t="shared" si="11"/>
        <v>#DIV/0!</v>
      </c>
      <c r="S333" s="124">
        <v>0</v>
      </c>
      <c r="T333" s="124">
        <v>0</v>
      </c>
      <c r="U333" s="124">
        <v>0</v>
      </c>
      <c r="V333" s="108"/>
      <c r="W333" s="128"/>
      <c r="X333" s="128"/>
      <c r="Y333" s="128"/>
      <c r="Z333" s="128"/>
      <c r="AA333" s="128"/>
      <c r="AB333" s="108"/>
      <c r="AC333" s="108"/>
      <c r="AD333" s="128"/>
      <c r="AE333" s="128"/>
      <c r="AF333" s="128"/>
      <c r="AG333" s="128"/>
      <c r="AH333" s="128"/>
      <c r="AI333" s="108"/>
      <c r="AJ333" s="113"/>
      <c r="AK333" s="113"/>
      <c r="AL333" s="113"/>
      <c r="AM333" s="113"/>
      <c r="AN333" s="113"/>
      <c r="AO333" s="113"/>
      <c r="AP333" s="113"/>
      <c r="AQ333" s="113"/>
      <c r="AR333" s="113"/>
      <c r="AS333" s="113"/>
      <c r="AT333" s="113"/>
      <c r="AU333" s="113"/>
      <c r="AV333" s="113"/>
      <c r="AW333" s="113"/>
    </row>
    <row r="334" spans="1:49" s="111" customFormat="1" ht="19.95" hidden="1" customHeight="1" x14ac:dyDescent="0.3">
      <c r="A334" s="113"/>
      <c r="B334" s="113">
        <v>4600011605</v>
      </c>
      <c r="C334" s="101" t="s">
        <v>856</v>
      </c>
      <c r="D334" s="112" t="str">
        <f t="shared" si="10"/>
        <v>Plataforma El. 7000 - Isolamento térmico das linhas</v>
      </c>
      <c r="E334" s="102" t="s">
        <v>1061</v>
      </c>
      <c r="F334" s="103" t="s">
        <v>485</v>
      </c>
      <c r="G334" s="103" t="s">
        <v>461</v>
      </c>
      <c r="H334" s="100">
        <v>14</v>
      </c>
      <c r="I334" s="103" t="s">
        <v>1327</v>
      </c>
      <c r="J334" s="103"/>
      <c r="K334" s="103"/>
      <c r="L334" s="103"/>
      <c r="M334" s="103"/>
      <c r="N334" s="106"/>
      <c r="O334" s="104">
        <v>0</v>
      </c>
      <c r="P334" s="104">
        <v>0</v>
      </c>
      <c r="Q334" s="104"/>
      <c r="R334" s="105" t="e">
        <f t="shared" si="11"/>
        <v>#DIV/0!</v>
      </c>
      <c r="S334" s="124">
        <v>0</v>
      </c>
      <c r="T334" s="124">
        <v>0</v>
      </c>
      <c r="U334" s="124">
        <v>0</v>
      </c>
      <c r="V334" s="108"/>
      <c r="W334" s="113"/>
      <c r="X334" s="113"/>
      <c r="Y334" s="128">
        <v>2</v>
      </c>
      <c r="Z334" s="128"/>
      <c r="AA334" s="113"/>
      <c r="AB334" s="108"/>
      <c r="AC334" s="108"/>
      <c r="AD334" s="128"/>
      <c r="AE334" s="128">
        <v>1</v>
      </c>
      <c r="AF334" s="128"/>
      <c r="AG334" s="128"/>
      <c r="AH334" s="128"/>
      <c r="AI334" s="108"/>
      <c r="AJ334" s="113"/>
      <c r="AK334" s="113"/>
      <c r="AL334" s="113"/>
      <c r="AM334" s="113"/>
      <c r="AN334" s="113"/>
      <c r="AO334" s="113"/>
      <c r="AP334" s="113"/>
      <c r="AQ334" s="113"/>
      <c r="AR334" s="113"/>
      <c r="AS334" s="113"/>
      <c r="AT334" s="113"/>
      <c r="AU334" s="113"/>
      <c r="AV334" s="113"/>
      <c r="AW334" s="113"/>
    </row>
    <row r="335" spans="1:49" s="111" customFormat="1" ht="19.95" hidden="1" customHeight="1" x14ac:dyDescent="0.3">
      <c r="A335" s="113">
        <v>41</v>
      </c>
      <c r="B335" s="113">
        <v>4600011605</v>
      </c>
      <c r="C335" s="101" t="s">
        <v>857</v>
      </c>
      <c r="D335" s="112" t="str">
        <f t="shared" si="10"/>
        <v>(DE) Sistema de Desaeração e Água de Alimentação das caldeiras - Teste hidrostático do sistema de água da Caldeira D</v>
      </c>
      <c r="E335" s="102" t="s">
        <v>490</v>
      </c>
      <c r="F335" s="103" t="s">
        <v>485</v>
      </c>
      <c r="G335" s="103" t="s">
        <v>461</v>
      </c>
      <c r="H335" s="100">
        <v>14</v>
      </c>
      <c r="I335" s="103" t="s">
        <v>1328</v>
      </c>
      <c r="J335" s="103"/>
      <c r="K335" s="103"/>
      <c r="L335" s="103"/>
      <c r="M335" s="103"/>
      <c r="N335" s="106"/>
      <c r="O335" s="104">
        <v>0</v>
      </c>
      <c r="P335" s="104">
        <v>0</v>
      </c>
      <c r="Q335" s="104"/>
      <c r="R335" s="105" t="e">
        <f t="shared" si="11"/>
        <v>#DIV/0!</v>
      </c>
      <c r="S335" s="124">
        <v>0</v>
      </c>
      <c r="T335" s="124">
        <v>0</v>
      </c>
      <c r="U335" s="124">
        <v>0</v>
      </c>
      <c r="V335" s="108"/>
      <c r="W335" s="128"/>
      <c r="X335" s="128"/>
      <c r="Y335" s="128"/>
      <c r="Z335" s="128"/>
      <c r="AA335" s="128"/>
      <c r="AB335" s="108"/>
      <c r="AC335" s="108"/>
      <c r="AD335" s="128"/>
      <c r="AE335" s="128"/>
      <c r="AF335" s="128"/>
      <c r="AG335" s="128"/>
      <c r="AH335" s="128"/>
      <c r="AI335" s="108"/>
      <c r="AJ335" s="113"/>
      <c r="AK335" s="113"/>
      <c r="AL335" s="113"/>
      <c r="AM335" s="113"/>
      <c r="AN335" s="113"/>
      <c r="AO335" s="113"/>
      <c r="AP335" s="113"/>
      <c r="AQ335" s="113"/>
      <c r="AR335" s="113"/>
      <c r="AS335" s="113"/>
      <c r="AT335" s="113"/>
      <c r="AU335" s="113"/>
      <c r="AV335" s="113"/>
      <c r="AW335" s="113"/>
    </row>
    <row r="336" spans="1:49" s="111" customFormat="1" ht="19.95" hidden="1" customHeight="1" x14ac:dyDescent="0.3">
      <c r="A336" s="113"/>
      <c r="B336" s="113">
        <v>4600011605</v>
      </c>
      <c r="C336" s="101" t="s">
        <v>858</v>
      </c>
      <c r="D336" s="112" t="str">
        <f t="shared" si="10"/>
        <v>Plataforma El. 7000 - Água de Alimentação do sistema da Caldeira D</v>
      </c>
      <c r="E336" s="102" t="s">
        <v>1061</v>
      </c>
      <c r="F336" s="103" t="s">
        <v>485</v>
      </c>
      <c r="G336" s="103" t="s">
        <v>461</v>
      </c>
      <c r="H336" s="100">
        <v>14</v>
      </c>
      <c r="I336" s="103" t="s">
        <v>1329</v>
      </c>
      <c r="J336" s="103"/>
      <c r="K336" s="103"/>
      <c r="L336" s="103"/>
      <c r="M336" s="103"/>
      <c r="N336" s="106"/>
      <c r="O336" s="104">
        <v>0</v>
      </c>
      <c r="P336" s="104">
        <v>0</v>
      </c>
      <c r="Q336" s="104"/>
      <c r="R336" s="105" t="e">
        <f t="shared" si="11"/>
        <v>#DIV/0!</v>
      </c>
      <c r="S336" s="124">
        <v>0</v>
      </c>
      <c r="T336" s="124">
        <v>0</v>
      </c>
      <c r="U336" s="124">
        <v>0</v>
      </c>
      <c r="V336" s="108"/>
      <c r="W336" s="113"/>
      <c r="X336" s="113"/>
      <c r="Y336" s="128">
        <v>2</v>
      </c>
      <c r="Z336" s="128"/>
      <c r="AA336" s="113"/>
      <c r="AB336" s="108"/>
      <c r="AC336" s="108"/>
      <c r="AD336" s="128"/>
      <c r="AE336" s="128">
        <v>1</v>
      </c>
      <c r="AF336" s="128"/>
      <c r="AG336" s="128"/>
      <c r="AH336" s="128"/>
      <c r="AI336" s="108"/>
      <c r="AJ336" s="113"/>
      <c r="AK336" s="113"/>
      <c r="AL336" s="113"/>
      <c r="AM336" s="113"/>
      <c r="AN336" s="113"/>
      <c r="AO336" s="113"/>
      <c r="AP336" s="113"/>
      <c r="AQ336" s="113"/>
      <c r="AR336" s="113"/>
      <c r="AS336" s="113"/>
      <c r="AT336" s="113"/>
      <c r="AU336" s="113"/>
      <c r="AV336" s="113"/>
      <c r="AW336" s="113"/>
    </row>
    <row r="337" spans="1:49" s="111" customFormat="1" ht="19.95" hidden="1" customHeight="1" x14ac:dyDescent="0.3">
      <c r="A337" s="113"/>
      <c r="B337" s="113">
        <v>4600011605</v>
      </c>
      <c r="C337" s="101" t="s">
        <v>859</v>
      </c>
      <c r="D337" s="112" t="str">
        <f t="shared" si="10"/>
        <v>Plataforma El. 7000 - Montagem de andaime</v>
      </c>
      <c r="E337" s="102" t="s">
        <v>1061</v>
      </c>
      <c r="F337" s="103" t="s">
        <v>485</v>
      </c>
      <c r="G337" s="103" t="s">
        <v>461</v>
      </c>
      <c r="H337" s="100">
        <v>14</v>
      </c>
      <c r="I337" s="103" t="s">
        <v>1207</v>
      </c>
      <c r="J337" s="103"/>
      <c r="K337" s="103"/>
      <c r="L337" s="103"/>
      <c r="M337" s="103"/>
      <c r="N337" s="106"/>
      <c r="O337" s="104">
        <v>0</v>
      </c>
      <c r="P337" s="104">
        <v>0</v>
      </c>
      <c r="Q337" s="104"/>
      <c r="R337" s="105" t="e">
        <f t="shared" si="11"/>
        <v>#DIV/0!</v>
      </c>
      <c r="S337" s="124">
        <v>0</v>
      </c>
      <c r="T337" s="124">
        <v>0</v>
      </c>
      <c r="U337" s="124">
        <v>0</v>
      </c>
      <c r="V337" s="108"/>
      <c r="W337" s="113"/>
      <c r="X337" s="113"/>
      <c r="Y337" s="128">
        <v>2</v>
      </c>
      <c r="Z337" s="128"/>
      <c r="AA337" s="113"/>
      <c r="AB337" s="108"/>
      <c r="AC337" s="108"/>
      <c r="AD337" s="128"/>
      <c r="AE337" s="128">
        <v>1</v>
      </c>
      <c r="AF337" s="128"/>
      <c r="AG337" s="128"/>
      <c r="AH337" s="128"/>
      <c r="AI337" s="108"/>
      <c r="AJ337" s="113"/>
      <c r="AK337" s="113"/>
      <c r="AL337" s="113"/>
      <c r="AM337" s="113"/>
      <c r="AN337" s="113"/>
      <c r="AO337" s="113"/>
      <c r="AP337" s="113"/>
      <c r="AQ337" s="113"/>
      <c r="AR337" s="113"/>
      <c r="AS337" s="113"/>
      <c r="AT337" s="113"/>
      <c r="AU337" s="113"/>
      <c r="AV337" s="113"/>
      <c r="AW337" s="113"/>
    </row>
    <row r="338" spans="1:49" s="111" customFormat="1" ht="19.95" hidden="1" customHeight="1" x14ac:dyDescent="0.3">
      <c r="A338" s="113"/>
      <c r="B338" s="113">
        <v>4600011605</v>
      </c>
      <c r="C338" s="101" t="s">
        <v>860</v>
      </c>
      <c r="D338" s="112" t="str">
        <f t="shared" si="10"/>
        <v>Plataforma El. 7000 - Montagem de suportes e da linha 6"-S3-14E-5502-H e válvulas</v>
      </c>
      <c r="E338" s="102" t="s">
        <v>1061</v>
      </c>
      <c r="F338" s="103" t="s">
        <v>485</v>
      </c>
      <c r="G338" s="103" t="s">
        <v>461</v>
      </c>
      <c r="H338" s="100">
        <v>14</v>
      </c>
      <c r="I338" s="103" t="s">
        <v>1330</v>
      </c>
      <c r="J338" s="103"/>
      <c r="K338" s="103"/>
      <c r="L338" s="103"/>
      <c r="M338" s="103"/>
      <c r="N338" s="106"/>
      <c r="O338" s="104">
        <v>0</v>
      </c>
      <c r="P338" s="104">
        <v>0</v>
      </c>
      <c r="Q338" s="104"/>
      <c r="R338" s="105" t="e">
        <f t="shared" si="11"/>
        <v>#DIV/0!</v>
      </c>
      <c r="S338" s="124">
        <v>0</v>
      </c>
      <c r="T338" s="124">
        <v>0</v>
      </c>
      <c r="U338" s="124">
        <v>0</v>
      </c>
      <c r="V338" s="108"/>
      <c r="W338" s="113"/>
      <c r="X338" s="113"/>
      <c r="Y338" s="128">
        <v>2</v>
      </c>
      <c r="Z338" s="128"/>
      <c r="AA338" s="113"/>
      <c r="AB338" s="108"/>
      <c r="AC338" s="108"/>
      <c r="AD338" s="128"/>
      <c r="AE338" s="128"/>
      <c r="AF338" s="128">
        <v>1</v>
      </c>
      <c r="AG338" s="128"/>
      <c r="AH338" s="128"/>
      <c r="AI338" s="108"/>
      <c r="AJ338" s="113"/>
      <c r="AK338" s="113"/>
      <c r="AL338" s="113"/>
      <c r="AM338" s="113"/>
      <c r="AN338" s="113"/>
      <c r="AO338" s="113"/>
      <c r="AP338" s="113"/>
      <c r="AQ338" s="113"/>
      <c r="AR338" s="113"/>
      <c r="AS338" s="113"/>
      <c r="AT338" s="113"/>
      <c r="AU338" s="113"/>
      <c r="AV338" s="113"/>
      <c r="AW338" s="113"/>
    </row>
    <row r="339" spans="1:49" s="111" customFormat="1" ht="19.95" hidden="1" customHeight="1" x14ac:dyDescent="0.3">
      <c r="A339" s="113"/>
      <c r="B339" s="113">
        <v>4600011605</v>
      </c>
      <c r="C339" s="101" t="s">
        <v>861</v>
      </c>
      <c r="D339" s="112" t="str">
        <f t="shared" si="10"/>
        <v>Plataforma El. 7000 - Inspeção ENDs das soldas</v>
      </c>
      <c r="E339" s="102" t="s">
        <v>1061</v>
      </c>
      <c r="F339" s="103" t="s">
        <v>485</v>
      </c>
      <c r="G339" s="103" t="s">
        <v>461</v>
      </c>
      <c r="H339" s="100">
        <v>14</v>
      </c>
      <c r="I339" s="103" t="s">
        <v>1321</v>
      </c>
      <c r="J339" s="103"/>
      <c r="K339" s="103"/>
      <c r="L339" s="103"/>
      <c r="M339" s="103"/>
      <c r="N339" s="106"/>
      <c r="O339" s="104">
        <v>0</v>
      </c>
      <c r="P339" s="104">
        <v>0</v>
      </c>
      <c r="Q339" s="104"/>
      <c r="R339" s="105" t="e">
        <f t="shared" si="11"/>
        <v>#DIV/0!</v>
      </c>
      <c r="S339" s="124">
        <v>0</v>
      </c>
      <c r="T339" s="124">
        <v>0</v>
      </c>
      <c r="U339" s="124">
        <v>0</v>
      </c>
      <c r="V339" s="108"/>
      <c r="W339" s="113"/>
      <c r="X339" s="113"/>
      <c r="Y339" s="128">
        <v>2</v>
      </c>
      <c r="Z339" s="128"/>
      <c r="AA339" s="113"/>
      <c r="AB339" s="108"/>
      <c r="AC339" s="108"/>
      <c r="AD339" s="128"/>
      <c r="AE339" s="128"/>
      <c r="AF339" s="128">
        <v>1</v>
      </c>
      <c r="AG339" s="128"/>
      <c r="AH339" s="128"/>
      <c r="AI339" s="108"/>
      <c r="AJ339" s="113"/>
      <c r="AK339" s="113"/>
      <c r="AL339" s="113"/>
      <c r="AM339" s="113"/>
      <c r="AN339" s="113"/>
      <c r="AO339" s="113"/>
      <c r="AP339" s="113"/>
      <c r="AQ339" s="113"/>
      <c r="AR339" s="113"/>
      <c r="AS339" s="113"/>
      <c r="AT339" s="113"/>
      <c r="AU339" s="113"/>
      <c r="AV339" s="113"/>
      <c r="AW339" s="113"/>
    </row>
    <row r="340" spans="1:49" s="111" customFormat="1" ht="19.95" hidden="1" customHeight="1" x14ac:dyDescent="0.3">
      <c r="A340" s="113"/>
      <c r="B340" s="113">
        <v>4600011605</v>
      </c>
      <c r="C340" s="101" t="s">
        <v>862</v>
      </c>
      <c r="D340" s="112" t="str">
        <f t="shared" si="10"/>
        <v>Plataforma El. 7000 - Isolamento térmico da linha</v>
      </c>
      <c r="E340" s="102" t="s">
        <v>1061</v>
      </c>
      <c r="F340" s="103" t="s">
        <v>485</v>
      </c>
      <c r="G340" s="103" t="s">
        <v>461</v>
      </c>
      <c r="H340" s="100">
        <v>14</v>
      </c>
      <c r="I340" s="103" t="s">
        <v>1331</v>
      </c>
      <c r="J340" s="103"/>
      <c r="K340" s="103"/>
      <c r="L340" s="103"/>
      <c r="M340" s="103"/>
      <c r="N340" s="106"/>
      <c r="O340" s="104">
        <v>0</v>
      </c>
      <c r="P340" s="104">
        <v>0</v>
      </c>
      <c r="Q340" s="104"/>
      <c r="R340" s="105" t="e">
        <f t="shared" si="11"/>
        <v>#DIV/0!</v>
      </c>
      <c r="S340" s="124">
        <v>0</v>
      </c>
      <c r="T340" s="124">
        <v>0</v>
      </c>
      <c r="U340" s="124">
        <v>0</v>
      </c>
      <c r="V340" s="108"/>
      <c r="W340" s="113"/>
      <c r="X340" s="113"/>
      <c r="Y340" s="128">
        <v>2</v>
      </c>
      <c r="Z340" s="128"/>
      <c r="AA340" s="113"/>
      <c r="AB340" s="108"/>
      <c r="AC340" s="108"/>
      <c r="AD340" s="128"/>
      <c r="AE340" s="128"/>
      <c r="AF340" s="128">
        <v>1</v>
      </c>
      <c r="AG340" s="128"/>
      <c r="AH340" s="128"/>
      <c r="AI340" s="108"/>
      <c r="AJ340" s="113"/>
      <c r="AK340" s="113"/>
      <c r="AL340" s="113"/>
      <c r="AM340" s="113"/>
      <c r="AN340" s="113"/>
      <c r="AO340" s="113"/>
      <c r="AP340" s="113"/>
      <c r="AQ340" s="113"/>
      <c r="AR340" s="113"/>
      <c r="AS340" s="113"/>
      <c r="AT340" s="113"/>
      <c r="AU340" s="113"/>
      <c r="AV340" s="113"/>
      <c r="AW340" s="113"/>
    </row>
    <row r="341" spans="1:49" s="111" customFormat="1" ht="19.95" hidden="1" customHeight="1" x14ac:dyDescent="0.3">
      <c r="A341" s="113"/>
      <c r="B341" s="113">
        <v>4600011605</v>
      </c>
      <c r="C341" s="101" t="s">
        <v>863</v>
      </c>
      <c r="D341" s="112" t="str">
        <f t="shared" si="10"/>
        <v>Plataforma El. 7000 - Complementação mecânica</v>
      </c>
      <c r="E341" s="102" t="s">
        <v>1061</v>
      </c>
      <c r="F341" s="103" t="s">
        <v>485</v>
      </c>
      <c r="G341" s="103" t="s">
        <v>461</v>
      </c>
      <c r="H341" s="100">
        <v>14</v>
      </c>
      <c r="I341" s="103" t="s">
        <v>1332</v>
      </c>
      <c r="J341" s="103"/>
      <c r="K341" s="103"/>
      <c r="L341" s="103"/>
      <c r="M341" s="103"/>
      <c r="N341" s="106"/>
      <c r="O341" s="104">
        <v>0</v>
      </c>
      <c r="P341" s="104">
        <v>0</v>
      </c>
      <c r="Q341" s="104"/>
      <c r="R341" s="105" t="e">
        <f t="shared" si="11"/>
        <v>#DIV/0!</v>
      </c>
      <c r="S341" s="124">
        <v>0</v>
      </c>
      <c r="T341" s="124">
        <v>0</v>
      </c>
      <c r="U341" s="124">
        <v>0</v>
      </c>
      <c r="V341" s="108"/>
      <c r="W341" s="113"/>
      <c r="X341" s="113"/>
      <c r="Y341" s="113"/>
      <c r="Z341" s="128">
        <v>2</v>
      </c>
      <c r="AA341" s="128"/>
      <c r="AB341" s="108"/>
      <c r="AC341" s="108"/>
      <c r="AD341" s="128"/>
      <c r="AE341" s="128"/>
      <c r="AF341" s="128">
        <v>1</v>
      </c>
      <c r="AG341" s="128"/>
      <c r="AH341" s="128"/>
      <c r="AI341" s="108"/>
      <c r="AJ341" s="113"/>
      <c r="AK341" s="113"/>
      <c r="AL341" s="113"/>
      <c r="AM341" s="113"/>
      <c r="AN341" s="113"/>
      <c r="AO341" s="113"/>
      <c r="AP341" s="113"/>
      <c r="AQ341" s="113"/>
      <c r="AR341" s="113"/>
      <c r="AS341" s="113"/>
      <c r="AT341" s="113"/>
      <c r="AU341" s="113"/>
      <c r="AV341" s="113"/>
      <c r="AW341" s="113"/>
    </row>
    <row r="342" spans="1:49" s="111" customFormat="1" ht="19.95" hidden="1" customHeight="1" x14ac:dyDescent="0.3">
      <c r="A342" s="113"/>
      <c r="B342" s="113">
        <v>4600011605</v>
      </c>
      <c r="C342" s="101" t="s">
        <v>864</v>
      </c>
      <c r="D342" s="112" t="str">
        <f t="shared" si="10"/>
        <v>Plataforma El. 7000 - Pré Comissionamento</v>
      </c>
      <c r="E342" s="102" t="s">
        <v>1061</v>
      </c>
      <c r="F342" s="103" t="s">
        <v>485</v>
      </c>
      <c r="G342" s="103" t="s">
        <v>461</v>
      </c>
      <c r="H342" s="100">
        <v>14</v>
      </c>
      <c r="I342" s="103" t="s">
        <v>1333</v>
      </c>
      <c r="J342" s="103"/>
      <c r="K342" s="103"/>
      <c r="L342" s="103"/>
      <c r="M342" s="103"/>
      <c r="N342" s="106"/>
      <c r="O342" s="104">
        <v>0</v>
      </c>
      <c r="P342" s="104">
        <v>0</v>
      </c>
      <c r="Q342" s="104"/>
      <c r="R342" s="105" t="e">
        <f t="shared" si="11"/>
        <v>#DIV/0!</v>
      </c>
      <c r="S342" s="124">
        <v>0</v>
      </c>
      <c r="T342" s="124">
        <v>0</v>
      </c>
      <c r="U342" s="124">
        <v>0</v>
      </c>
      <c r="V342" s="108"/>
      <c r="W342" s="113"/>
      <c r="X342" s="113"/>
      <c r="Y342" s="113"/>
      <c r="Z342" s="128">
        <v>2</v>
      </c>
      <c r="AA342" s="128"/>
      <c r="AB342" s="108"/>
      <c r="AC342" s="108"/>
      <c r="AD342" s="128"/>
      <c r="AE342" s="128"/>
      <c r="AF342" s="128">
        <v>1</v>
      </c>
      <c r="AG342" s="128"/>
      <c r="AH342" s="128"/>
      <c r="AI342" s="108"/>
      <c r="AJ342" s="113"/>
      <c r="AK342" s="113"/>
      <c r="AL342" s="113"/>
      <c r="AM342" s="113"/>
      <c r="AN342" s="113"/>
      <c r="AO342" s="113"/>
      <c r="AP342" s="113"/>
      <c r="AQ342" s="113"/>
      <c r="AR342" s="113"/>
      <c r="AS342" s="113"/>
      <c r="AT342" s="113"/>
      <c r="AU342" s="113"/>
      <c r="AV342" s="113"/>
      <c r="AW342" s="113"/>
    </row>
    <row r="343" spans="1:49" s="111" customFormat="1" ht="19.95" hidden="1" customHeight="1" x14ac:dyDescent="0.3">
      <c r="A343" s="113"/>
      <c r="B343" s="113">
        <v>4600011605</v>
      </c>
      <c r="C343" s="101" t="s">
        <v>865</v>
      </c>
      <c r="D343" s="112" t="str">
        <f t="shared" si="10"/>
        <v>Plataforma El. 7000 - Teste hidrostático do sistema de água de alimentação da Caldeira D</v>
      </c>
      <c r="E343" s="102" t="s">
        <v>1061</v>
      </c>
      <c r="F343" s="103" t="s">
        <v>485</v>
      </c>
      <c r="G343" s="103" t="s">
        <v>461</v>
      </c>
      <c r="H343" s="100">
        <v>14</v>
      </c>
      <c r="I343" s="103" t="s">
        <v>1334</v>
      </c>
      <c r="J343" s="103"/>
      <c r="K343" s="103"/>
      <c r="L343" s="103"/>
      <c r="M343" s="103"/>
      <c r="N343" s="106"/>
      <c r="O343" s="104">
        <v>0</v>
      </c>
      <c r="P343" s="104">
        <v>0</v>
      </c>
      <c r="Q343" s="104"/>
      <c r="R343" s="105" t="e">
        <f t="shared" si="11"/>
        <v>#DIV/0!</v>
      </c>
      <c r="S343" s="124">
        <v>0</v>
      </c>
      <c r="T343" s="124">
        <v>0</v>
      </c>
      <c r="U343" s="124">
        <v>0</v>
      </c>
      <c r="V343" s="108"/>
      <c r="W343" s="113"/>
      <c r="X343" s="113"/>
      <c r="Y343" s="113"/>
      <c r="Z343" s="128">
        <v>2</v>
      </c>
      <c r="AA343" s="128"/>
      <c r="AB343" s="108"/>
      <c r="AC343" s="108"/>
      <c r="AD343" s="128"/>
      <c r="AE343" s="128"/>
      <c r="AF343" s="128">
        <v>1</v>
      </c>
      <c r="AG343" s="128"/>
      <c r="AH343" s="128"/>
      <c r="AI343" s="108"/>
      <c r="AJ343" s="113"/>
      <c r="AK343" s="113"/>
      <c r="AL343" s="113"/>
      <c r="AM343" s="113"/>
      <c r="AN343" s="113"/>
      <c r="AO343" s="113"/>
      <c r="AP343" s="113"/>
      <c r="AQ343" s="113"/>
      <c r="AR343" s="113"/>
      <c r="AS343" s="113"/>
      <c r="AT343" s="113"/>
      <c r="AU343" s="113"/>
      <c r="AV343" s="113"/>
      <c r="AW343" s="113"/>
    </row>
    <row r="344" spans="1:49" s="111" customFormat="1" ht="19.95" hidden="1" customHeight="1" x14ac:dyDescent="0.3">
      <c r="A344" s="113"/>
      <c r="B344" s="113">
        <v>4600011605</v>
      </c>
      <c r="C344" s="101" t="s">
        <v>866</v>
      </c>
      <c r="D344" s="112" t="str">
        <f t="shared" si="10"/>
        <v>Plataforma El. 7000 - Instalação do Sistema Blowdown da Caldeira D</v>
      </c>
      <c r="E344" s="102" t="s">
        <v>1061</v>
      </c>
      <c r="F344" s="103" t="s">
        <v>485</v>
      </c>
      <c r="G344" s="103" t="s">
        <v>461</v>
      </c>
      <c r="H344" s="100">
        <v>14</v>
      </c>
      <c r="I344" s="103" t="s">
        <v>1335</v>
      </c>
      <c r="J344" s="103"/>
      <c r="K344" s="103"/>
      <c r="L344" s="103"/>
      <c r="M344" s="103"/>
      <c r="N344" s="106"/>
      <c r="O344" s="104">
        <v>0</v>
      </c>
      <c r="P344" s="104">
        <v>0</v>
      </c>
      <c r="Q344" s="104"/>
      <c r="R344" s="105" t="e">
        <f t="shared" si="11"/>
        <v>#DIV/0!</v>
      </c>
      <c r="S344" s="124">
        <v>0</v>
      </c>
      <c r="T344" s="124">
        <v>0</v>
      </c>
      <c r="U344" s="124">
        <v>0</v>
      </c>
      <c r="V344" s="108"/>
      <c r="W344" s="113"/>
      <c r="X344" s="113"/>
      <c r="Y344" s="113"/>
      <c r="Z344" s="128">
        <v>2</v>
      </c>
      <c r="AA344" s="128"/>
      <c r="AB344" s="108"/>
      <c r="AC344" s="108"/>
      <c r="AD344" s="128"/>
      <c r="AE344" s="128"/>
      <c r="AF344" s="128"/>
      <c r="AG344" s="128">
        <v>1</v>
      </c>
      <c r="AH344" s="128"/>
      <c r="AI344" s="108"/>
      <c r="AJ344" s="113"/>
      <c r="AK344" s="113"/>
      <c r="AL344" s="113"/>
      <c r="AM344" s="113"/>
      <c r="AN344" s="113"/>
      <c r="AO344" s="113"/>
      <c r="AP344" s="113"/>
      <c r="AQ344" s="113"/>
      <c r="AR344" s="113"/>
      <c r="AS344" s="113"/>
      <c r="AT344" s="113"/>
      <c r="AU344" s="113"/>
      <c r="AV344" s="113"/>
      <c r="AW344" s="113"/>
    </row>
    <row r="345" spans="1:49" s="111" customFormat="1" ht="19.95" hidden="1" customHeight="1" x14ac:dyDescent="0.3">
      <c r="A345" s="113"/>
      <c r="B345" s="113">
        <v>4600011605</v>
      </c>
      <c r="C345" s="101" t="s">
        <v>867</v>
      </c>
      <c r="D345" s="112" t="str">
        <f t="shared" si="10"/>
        <v>Plataforma El. 7000 - Posicionamento do tanque sobre a base</v>
      </c>
      <c r="E345" s="102" t="s">
        <v>1061</v>
      </c>
      <c r="F345" s="103" t="s">
        <v>485</v>
      </c>
      <c r="G345" s="103" t="s">
        <v>461</v>
      </c>
      <c r="H345" s="100">
        <v>14</v>
      </c>
      <c r="I345" s="103" t="s">
        <v>1336</v>
      </c>
      <c r="J345" s="103"/>
      <c r="K345" s="103"/>
      <c r="L345" s="103"/>
      <c r="M345" s="103"/>
      <c r="N345" s="106"/>
      <c r="O345" s="104">
        <v>0</v>
      </c>
      <c r="P345" s="104">
        <v>0</v>
      </c>
      <c r="Q345" s="104"/>
      <c r="R345" s="105" t="e">
        <f t="shared" si="11"/>
        <v>#DIV/0!</v>
      </c>
      <c r="S345" s="124">
        <v>0</v>
      </c>
      <c r="T345" s="124">
        <v>0</v>
      </c>
      <c r="U345" s="124">
        <v>0</v>
      </c>
      <c r="V345" s="108"/>
      <c r="W345" s="113"/>
      <c r="X345" s="113"/>
      <c r="Y345" s="113"/>
      <c r="Z345" s="128">
        <v>2</v>
      </c>
      <c r="AA345" s="128"/>
      <c r="AB345" s="108"/>
      <c r="AC345" s="108"/>
      <c r="AD345" s="128"/>
      <c r="AE345" s="128"/>
      <c r="AF345" s="128"/>
      <c r="AG345" s="128">
        <v>1</v>
      </c>
      <c r="AH345" s="128"/>
      <c r="AI345" s="108"/>
      <c r="AJ345" s="113"/>
      <c r="AK345" s="113"/>
      <c r="AL345" s="113"/>
      <c r="AM345" s="113"/>
      <c r="AN345" s="113"/>
      <c r="AO345" s="113"/>
      <c r="AP345" s="113"/>
      <c r="AQ345" s="113"/>
      <c r="AR345" s="113"/>
      <c r="AS345" s="113"/>
      <c r="AT345" s="113"/>
      <c r="AU345" s="113"/>
      <c r="AV345" s="113"/>
      <c r="AW345" s="113"/>
    </row>
    <row r="346" spans="1:49" s="111" customFormat="1" ht="19.95" hidden="1" customHeight="1" x14ac:dyDescent="0.3">
      <c r="A346" s="113"/>
      <c r="B346" s="113">
        <v>4600011605</v>
      </c>
      <c r="C346" s="101" t="s">
        <v>868</v>
      </c>
      <c r="D346" s="112" t="str">
        <f t="shared" si="10"/>
        <v>Plataforma El. 7000 - Alinhamento e nivelamento do tanque sobre a base</v>
      </c>
      <c r="E346" s="102" t="s">
        <v>1061</v>
      </c>
      <c r="F346" s="103" t="s">
        <v>485</v>
      </c>
      <c r="G346" s="103" t="s">
        <v>461</v>
      </c>
      <c r="H346" s="100">
        <v>14</v>
      </c>
      <c r="I346" s="103" t="s">
        <v>1337</v>
      </c>
      <c r="J346" s="103"/>
      <c r="K346" s="103"/>
      <c r="L346" s="103"/>
      <c r="M346" s="103"/>
      <c r="N346" s="106"/>
      <c r="O346" s="104">
        <v>0</v>
      </c>
      <c r="P346" s="104">
        <v>0</v>
      </c>
      <c r="Q346" s="104"/>
      <c r="R346" s="105" t="e">
        <f t="shared" si="11"/>
        <v>#DIV/0!</v>
      </c>
      <c r="S346" s="124">
        <v>0</v>
      </c>
      <c r="T346" s="124">
        <v>0</v>
      </c>
      <c r="U346" s="124">
        <v>0</v>
      </c>
      <c r="V346" s="108"/>
      <c r="W346" s="113"/>
      <c r="X346" s="113"/>
      <c r="Y346" s="113"/>
      <c r="Z346" s="128">
        <v>2</v>
      </c>
      <c r="AA346" s="128"/>
      <c r="AB346" s="108"/>
      <c r="AC346" s="108"/>
      <c r="AD346" s="128"/>
      <c r="AE346" s="128"/>
      <c r="AF346" s="128"/>
      <c r="AG346" s="128">
        <v>1</v>
      </c>
      <c r="AH346" s="128"/>
      <c r="AI346" s="108"/>
      <c r="AJ346" s="113"/>
      <c r="AK346" s="113"/>
      <c r="AL346" s="113"/>
      <c r="AM346" s="113"/>
      <c r="AN346" s="113"/>
      <c r="AO346" s="113"/>
      <c r="AP346" s="113"/>
      <c r="AQ346" s="113"/>
      <c r="AR346" s="113"/>
      <c r="AS346" s="113"/>
      <c r="AT346" s="113"/>
      <c r="AU346" s="113"/>
      <c r="AV346" s="113"/>
      <c r="AW346" s="113"/>
    </row>
    <row r="347" spans="1:49" s="111" customFormat="1" ht="19.95" hidden="1" customHeight="1" x14ac:dyDescent="0.3">
      <c r="A347" s="113"/>
      <c r="B347" s="113">
        <v>4600011605</v>
      </c>
      <c r="C347" s="101" t="s">
        <v>869</v>
      </c>
      <c r="D347" s="112" t="str">
        <f t="shared" si="10"/>
        <v>Plataforma El. 7000 - Instalação do chumbador 01 na base</v>
      </c>
      <c r="E347" s="102" t="s">
        <v>1061</v>
      </c>
      <c r="F347" s="103" t="s">
        <v>485</v>
      </c>
      <c r="G347" s="103" t="s">
        <v>461</v>
      </c>
      <c r="H347" s="100">
        <v>14</v>
      </c>
      <c r="I347" s="103" t="s">
        <v>1303</v>
      </c>
      <c r="J347" s="103"/>
      <c r="K347" s="103"/>
      <c r="L347" s="103"/>
      <c r="M347" s="103"/>
      <c r="N347" s="106"/>
      <c r="O347" s="104">
        <v>0</v>
      </c>
      <c r="P347" s="104">
        <v>0</v>
      </c>
      <c r="Q347" s="104"/>
      <c r="R347" s="105" t="e">
        <f t="shared" si="11"/>
        <v>#DIV/0!</v>
      </c>
      <c r="S347" s="124">
        <v>0</v>
      </c>
      <c r="T347" s="124">
        <v>0</v>
      </c>
      <c r="U347" s="124">
        <v>0</v>
      </c>
      <c r="V347" s="108"/>
      <c r="W347" s="113"/>
      <c r="X347" s="113"/>
      <c r="Y347" s="113"/>
      <c r="Z347" s="128">
        <v>2</v>
      </c>
      <c r="AA347" s="128"/>
      <c r="AB347" s="108"/>
      <c r="AC347" s="108"/>
      <c r="AD347" s="128"/>
      <c r="AE347" s="128"/>
      <c r="AF347" s="128"/>
      <c r="AG347" s="128">
        <v>1</v>
      </c>
      <c r="AH347" s="128"/>
      <c r="AI347" s="108"/>
      <c r="AJ347" s="113"/>
      <c r="AK347" s="113"/>
      <c r="AL347" s="113"/>
      <c r="AM347" s="113"/>
      <c r="AN347" s="113"/>
      <c r="AO347" s="113"/>
      <c r="AP347" s="113"/>
      <c r="AQ347" s="113"/>
      <c r="AR347" s="113"/>
      <c r="AS347" s="113"/>
      <c r="AT347" s="113"/>
      <c r="AU347" s="113"/>
      <c r="AV347" s="113"/>
      <c r="AW347" s="113"/>
    </row>
    <row r="348" spans="1:49" s="111" customFormat="1" ht="19.95" hidden="1" customHeight="1" x14ac:dyDescent="0.3">
      <c r="A348" s="113"/>
      <c r="B348" s="113">
        <v>4600011605</v>
      </c>
      <c r="C348" s="101" t="s">
        <v>870</v>
      </c>
      <c r="D348" s="112" t="str">
        <f t="shared" si="10"/>
        <v>Plataforma El. 7000 - Instalação do chumbador 02 na base</v>
      </c>
      <c r="E348" s="102" t="s">
        <v>1061</v>
      </c>
      <c r="F348" s="103" t="s">
        <v>485</v>
      </c>
      <c r="G348" s="103" t="s">
        <v>461</v>
      </c>
      <c r="H348" s="100">
        <v>14</v>
      </c>
      <c r="I348" s="103" t="s">
        <v>1304</v>
      </c>
      <c r="J348" s="103"/>
      <c r="K348" s="103"/>
      <c r="L348" s="103"/>
      <c r="M348" s="103"/>
      <c r="N348" s="106"/>
      <c r="O348" s="104">
        <v>0</v>
      </c>
      <c r="P348" s="104">
        <v>0</v>
      </c>
      <c r="Q348" s="104"/>
      <c r="R348" s="105" t="e">
        <f t="shared" si="11"/>
        <v>#DIV/0!</v>
      </c>
      <c r="S348" s="124">
        <v>0</v>
      </c>
      <c r="T348" s="124">
        <v>0</v>
      </c>
      <c r="U348" s="124">
        <v>0</v>
      </c>
      <c r="V348" s="108"/>
      <c r="W348" s="113"/>
      <c r="X348" s="113"/>
      <c r="Y348" s="113"/>
      <c r="Z348" s="113"/>
      <c r="AA348" s="128">
        <v>2</v>
      </c>
      <c r="AB348" s="108"/>
      <c r="AC348" s="108"/>
      <c r="AD348" s="128"/>
      <c r="AE348" s="128"/>
      <c r="AF348" s="128"/>
      <c r="AG348" s="128">
        <v>1</v>
      </c>
      <c r="AH348" s="128"/>
      <c r="AI348" s="108"/>
      <c r="AJ348" s="113"/>
      <c r="AK348" s="113"/>
      <c r="AL348" s="113"/>
      <c r="AM348" s="113"/>
      <c r="AN348" s="113"/>
      <c r="AO348" s="113"/>
      <c r="AP348" s="113"/>
      <c r="AQ348" s="113"/>
      <c r="AR348" s="113"/>
      <c r="AS348" s="113"/>
      <c r="AT348" s="113"/>
      <c r="AU348" s="113"/>
      <c r="AV348" s="113"/>
      <c r="AW348" s="113"/>
    </row>
    <row r="349" spans="1:49" s="111" customFormat="1" ht="19.95" hidden="1" customHeight="1" x14ac:dyDescent="0.3">
      <c r="A349" s="113"/>
      <c r="B349" s="113">
        <v>4600011605</v>
      </c>
      <c r="C349" s="101" t="s">
        <v>871</v>
      </c>
      <c r="D349" s="112" t="str">
        <f t="shared" si="10"/>
        <v>Plataforma El. 7000 - Instalação do chumbador 03 na base</v>
      </c>
      <c r="E349" s="102" t="s">
        <v>1061</v>
      </c>
      <c r="F349" s="103" t="s">
        <v>485</v>
      </c>
      <c r="G349" s="103" t="s">
        <v>461</v>
      </c>
      <c r="H349" s="100">
        <v>14</v>
      </c>
      <c r="I349" s="103" t="s">
        <v>1305</v>
      </c>
      <c r="J349" s="103"/>
      <c r="K349" s="103"/>
      <c r="L349" s="103"/>
      <c r="M349" s="103"/>
      <c r="N349" s="106"/>
      <c r="O349" s="104">
        <v>0</v>
      </c>
      <c r="P349" s="104">
        <v>0</v>
      </c>
      <c r="Q349" s="104"/>
      <c r="R349" s="105" t="e">
        <f t="shared" si="11"/>
        <v>#DIV/0!</v>
      </c>
      <c r="S349" s="124">
        <v>0</v>
      </c>
      <c r="T349" s="124">
        <v>0</v>
      </c>
      <c r="U349" s="124">
        <v>0</v>
      </c>
      <c r="V349" s="108"/>
      <c r="W349" s="113"/>
      <c r="X349" s="113"/>
      <c r="Y349" s="113"/>
      <c r="Z349" s="113"/>
      <c r="AA349" s="128">
        <v>2</v>
      </c>
      <c r="AB349" s="108"/>
      <c r="AC349" s="108"/>
      <c r="AD349" s="128"/>
      <c r="AE349" s="128"/>
      <c r="AF349" s="128"/>
      <c r="AG349" s="128">
        <v>1</v>
      </c>
      <c r="AH349" s="128"/>
      <c r="AI349" s="108"/>
      <c r="AJ349" s="113"/>
      <c r="AK349" s="113"/>
      <c r="AL349" s="113"/>
      <c r="AM349" s="113"/>
      <c r="AN349" s="113"/>
      <c r="AO349" s="113"/>
      <c r="AP349" s="113"/>
      <c r="AQ349" s="113"/>
      <c r="AR349" s="113"/>
      <c r="AS349" s="113"/>
      <c r="AT349" s="113"/>
      <c r="AU349" s="113"/>
      <c r="AV349" s="113"/>
      <c r="AW349" s="113"/>
    </row>
    <row r="350" spans="1:49" s="111" customFormat="1" ht="19.95" hidden="1" customHeight="1" x14ac:dyDescent="0.3">
      <c r="A350" s="113"/>
      <c r="B350" s="113">
        <v>4600011605</v>
      </c>
      <c r="C350" s="101" t="s">
        <v>872</v>
      </c>
      <c r="D350" s="112" t="str">
        <f t="shared" si="10"/>
        <v>Plataforma El. 7000 - Fixação do tanque sobre a base</v>
      </c>
      <c r="E350" s="102" t="s">
        <v>1061</v>
      </c>
      <c r="F350" s="103" t="s">
        <v>485</v>
      </c>
      <c r="G350" s="103" t="s">
        <v>461</v>
      </c>
      <c r="H350" s="100">
        <v>14</v>
      </c>
      <c r="I350" s="103" t="s">
        <v>1338</v>
      </c>
      <c r="J350" s="103"/>
      <c r="K350" s="103"/>
      <c r="L350" s="103"/>
      <c r="M350" s="103"/>
      <c r="N350" s="106"/>
      <c r="O350" s="104">
        <v>0</v>
      </c>
      <c r="P350" s="104">
        <v>0</v>
      </c>
      <c r="Q350" s="104"/>
      <c r="R350" s="105" t="e">
        <f t="shared" si="11"/>
        <v>#DIV/0!</v>
      </c>
      <c r="S350" s="124">
        <v>0</v>
      </c>
      <c r="T350" s="124">
        <v>0</v>
      </c>
      <c r="U350" s="124">
        <v>0</v>
      </c>
      <c r="V350" s="108"/>
      <c r="W350" s="113"/>
      <c r="X350" s="113"/>
      <c r="Y350" s="113"/>
      <c r="Z350" s="113"/>
      <c r="AA350" s="128">
        <v>2</v>
      </c>
      <c r="AB350" s="108"/>
      <c r="AC350" s="108"/>
      <c r="AD350" s="128"/>
      <c r="AE350" s="128"/>
      <c r="AF350" s="128"/>
      <c r="AG350" s="128"/>
      <c r="AH350" s="128">
        <v>1</v>
      </c>
      <c r="AI350" s="108"/>
      <c r="AJ350" s="113"/>
      <c r="AK350" s="113"/>
      <c r="AL350" s="113"/>
      <c r="AM350" s="113"/>
      <c r="AN350" s="113"/>
      <c r="AO350" s="113"/>
      <c r="AP350" s="113"/>
      <c r="AQ350" s="113"/>
      <c r="AR350" s="113"/>
      <c r="AS350" s="113"/>
      <c r="AT350" s="113"/>
      <c r="AU350" s="113"/>
      <c r="AV350" s="113"/>
      <c r="AW350" s="113"/>
    </row>
    <row r="351" spans="1:49" s="111" customFormat="1" ht="19.95" hidden="1" customHeight="1" x14ac:dyDescent="0.3">
      <c r="A351" s="113">
        <v>40</v>
      </c>
      <c r="B351" s="113">
        <v>4600011605</v>
      </c>
      <c r="C351" s="101" t="s">
        <v>873</v>
      </c>
      <c r="D351" s="112" t="str">
        <f t="shared" si="10"/>
        <v>(SB) Sistema de blowdown - 2-S3-14E-5505-P</v>
      </c>
      <c r="E351" s="102" t="s">
        <v>1461</v>
      </c>
      <c r="F351" s="103" t="s">
        <v>452</v>
      </c>
      <c r="G351" s="103" t="s">
        <v>461</v>
      </c>
      <c r="H351" s="100">
        <v>14</v>
      </c>
      <c r="I351" s="103" t="s">
        <v>1339</v>
      </c>
      <c r="J351" s="103"/>
      <c r="K351" s="103"/>
      <c r="L351" s="103"/>
      <c r="M351" s="103"/>
      <c r="N351" s="106"/>
      <c r="O351" s="104">
        <v>0</v>
      </c>
      <c r="P351" s="104">
        <v>0</v>
      </c>
      <c r="Q351" s="104"/>
      <c r="R351" s="105" t="e">
        <f t="shared" si="11"/>
        <v>#DIV/0!</v>
      </c>
      <c r="S351" s="124">
        <v>0</v>
      </c>
      <c r="T351" s="124">
        <v>0</v>
      </c>
      <c r="U351" s="124">
        <v>0</v>
      </c>
      <c r="V351" s="108"/>
      <c r="W351" s="128"/>
      <c r="X351" s="128"/>
      <c r="Y351" s="128"/>
      <c r="Z351" s="128"/>
      <c r="AA351" s="128"/>
      <c r="AB351" s="108"/>
      <c r="AC351" s="108"/>
      <c r="AD351" s="128"/>
      <c r="AE351" s="128"/>
      <c r="AF351" s="128"/>
      <c r="AG351" s="128"/>
      <c r="AH351" s="128"/>
      <c r="AI351" s="108"/>
      <c r="AJ351" s="113"/>
      <c r="AK351" s="113"/>
      <c r="AL351" s="113"/>
      <c r="AM351" s="113"/>
      <c r="AN351" s="113"/>
      <c r="AO351" s="113"/>
      <c r="AP351" s="113"/>
      <c r="AQ351" s="113"/>
      <c r="AR351" s="113"/>
      <c r="AS351" s="113"/>
      <c r="AT351" s="113"/>
      <c r="AU351" s="113"/>
      <c r="AV351" s="113"/>
      <c r="AW351" s="113"/>
    </row>
    <row r="352" spans="1:49" s="111" customFormat="1" ht="19.95" hidden="1" customHeight="1" x14ac:dyDescent="0.3">
      <c r="A352" s="113">
        <v>40</v>
      </c>
      <c r="B352" s="113">
        <v>4600011605</v>
      </c>
      <c r="C352" s="101" t="s">
        <v>874</v>
      </c>
      <c r="D352" s="112" t="str">
        <f t="shared" si="10"/>
        <v>(SB) Sistema de blowdown - 2-S3-14E-5368</v>
      </c>
      <c r="E352" s="102" t="s">
        <v>1461</v>
      </c>
      <c r="F352" s="103" t="s">
        <v>452</v>
      </c>
      <c r="G352" s="103" t="s">
        <v>461</v>
      </c>
      <c r="H352" s="100">
        <v>14</v>
      </c>
      <c r="I352" s="103" t="s">
        <v>1340</v>
      </c>
      <c r="J352" s="103"/>
      <c r="K352" s="103"/>
      <c r="L352" s="103"/>
      <c r="M352" s="103"/>
      <c r="N352" s="106"/>
      <c r="O352" s="104">
        <v>0</v>
      </c>
      <c r="P352" s="104">
        <v>0</v>
      </c>
      <c r="Q352" s="104"/>
      <c r="R352" s="105" t="e">
        <f t="shared" si="11"/>
        <v>#DIV/0!</v>
      </c>
      <c r="S352" s="124">
        <v>0</v>
      </c>
      <c r="T352" s="124">
        <v>0</v>
      </c>
      <c r="U352" s="124">
        <v>0</v>
      </c>
      <c r="V352" s="108"/>
      <c r="W352" s="128"/>
      <c r="X352" s="128"/>
      <c r="Y352" s="128"/>
      <c r="Z352" s="128"/>
      <c r="AA352" s="128"/>
      <c r="AB352" s="108"/>
      <c r="AC352" s="108"/>
      <c r="AD352" s="128"/>
      <c r="AE352" s="128"/>
      <c r="AF352" s="128"/>
      <c r="AG352" s="128"/>
      <c r="AH352" s="128"/>
      <c r="AI352" s="108"/>
      <c r="AJ352" s="113"/>
      <c r="AK352" s="113"/>
      <c r="AL352" s="113"/>
      <c r="AM352" s="113"/>
      <c r="AN352" s="113"/>
      <c r="AO352" s="113"/>
      <c r="AP352" s="113"/>
      <c r="AQ352" s="113"/>
      <c r="AR352" s="113"/>
      <c r="AS352" s="113"/>
      <c r="AT352" s="113"/>
      <c r="AU352" s="113"/>
      <c r="AV352" s="113"/>
      <c r="AW352" s="113"/>
    </row>
    <row r="353" spans="1:49" s="111" customFormat="1" ht="19.95" hidden="1" customHeight="1" x14ac:dyDescent="0.3">
      <c r="A353" s="113">
        <v>40</v>
      </c>
      <c r="B353" s="113">
        <v>4600011605</v>
      </c>
      <c r="C353" s="101" t="s">
        <v>875</v>
      </c>
      <c r="D353" s="112" t="str">
        <f t="shared" si="10"/>
        <v>(SB) Sistema de blowdown - 2-S3-14E-5506-P</v>
      </c>
      <c r="E353" s="102" t="s">
        <v>1461</v>
      </c>
      <c r="F353" s="103" t="s">
        <v>452</v>
      </c>
      <c r="G353" s="103" t="s">
        <v>461</v>
      </c>
      <c r="H353" s="100">
        <v>14</v>
      </c>
      <c r="I353" s="103" t="s">
        <v>1341</v>
      </c>
      <c r="J353" s="103"/>
      <c r="K353" s="103"/>
      <c r="L353" s="103"/>
      <c r="M353" s="103"/>
      <c r="N353" s="106"/>
      <c r="O353" s="104">
        <v>0</v>
      </c>
      <c r="P353" s="104">
        <v>0</v>
      </c>
      <c r="Q353" s="104"/>
      <c r="R353" s="105" t="e">
        <f t="shared" si="11"/>
        <v>#DIV/0!</v>
      </c>
      <c r="S353" s="124">
        <v>0</v>
      </c>
      <c r="T353" s="124">
        <v>0</v>
      </c>
      <c r="U353" s="124">
        <v>0</v>
      </c>
      <c r="V353" s="108"/>
      <c r="W353" s="128"/>
      <c r="X353" s="128"/>
      <c r="Y353" s="128"/>
      <c r="Z353" s="128"/>
      <c r="AA353" s="128"/>
      <c r="AB353" s="108"/>
      <c r="AC353" s="108"/>
      <c r="AD353" s="128"/>
      <c r="AE353" s="128"/>
      <c r="AF353" s="128"/>
      <c r="AG353" s="128"/>
      <c r="AH353" s="128"/>
      <c r="AI353" s="108"/>
      <c r="AJ353" s="113"/>
      <c r="AK353" s="113"/>
      <c r="AL353" s="113"/>
      <c r="AM353" s="113"/>
      <c r="AN353" s="113"/>
      <c r="AO353" s="113"/>
      <c r="AP353" s="113"/>
      <c r="AQ353" s="113"/>
      <c r="AR353" s="113"/>
      <c r="AS353" s="113"/>
      <c r="AT353" s="113"/>
      <c r="AU353" s="113"/>
      <c r="AV353" s="113"/>
      <c r="AW353" s="113"/>
    </row>
    <row r="354" spans="1:49" s="111" customFormat="1" ht="19.95" customHeight="1" x14ac:dyDescent="0.3">
      <c r="A354" s="113">
        <v>45</v>
      </c>
      <c r="B354" s="113">
        <v>4600011605</v>
      </c>
      <c r="C354" s="101" t="s">
        <v>876</v>
      </c>
      <c r="D354" s="112" t="str">
        <f t="shared" si="10"/>
        <v>(SB) Sistema de blowdown - 1/2-S3-14E-5503-P</v>
      </c>
      <c r="E354" s="102" t="s">
        <v>1461</v>
      </c>
      <c r="F354" s="103" t="s">
        <v>452</v>
      </c>
      <c r="G354" s="103" t="s">
        <v>461</v>
      </c>
      <c r="H354" s="100">
        <v>14</v>
      </c>
      <c r="I354" s="103" t="s">
        <v>1342</v>
      </c>
      <c r="J354" s="103"/>
      <c r="K354" s="103"/>
      <c r="L354" s="103"/>
      <c r="M354" s="103"/>
      <c r="N354" s="106"/>
      <c r="O354" s="104">
        <v>0</v>
      </c>
      <c r="P354" s="104">
        <v>0</v>
      </c>
      <c r="Q354" s="104"/>
      <c r="R354" s="105" t="e">
        <f t="shared" si="11"/>
        <v>#DIV/0!</v>
      </c>
      <c r="S354" s="124">
        <v>0</v>
      </c>
      <c r="T354" s="124">
        <v>0</v>
      </c>
      <c r="U354" s="124">
        <v>0</v>
      </c>
      <c r="V354" s="108"/>
      <c r="W354" s="128"/>
      <c r="X354" s="128"/>
      <c r="Y354" s="128">
        <v>2</v>
      </c>
      <c r="Z354" s="128">
        <v>2</v>
      </c>
      <c r="AA354" s="128"/>
      <c r="AB354" s="108"/>
      <c r="AC354" s="108"/>
      <c r="AD354" s="128"/>
      <c r="AE354" s="128"/>
      <c r="AF354" s="128"/>
      <c r="AG354" s="128"/>
      <c r="AH354" s="128"/>
      <c r="AI354" s="108"/>
      <c r="AJ354" s="113"/>
      <c r="AK354" s="113"/>
      <c r="AL354" s="113"/>
      <c r="AM354" s="113"/>
      <c r="AN354" s="113"/>
      <c r="AO354" s="113"/>
      <c r="AP354" s="113"/>
      <c r="AQ354" s="113"/>
      <c r="AR354" s="113"/>
      <c r="AS354" s="113"/>
      <c r="AT354" s="113"/>
      <c r="AU354" s="113"/>
      <c r="AV354" s="113"/>
      <c r="AW354" s="113"/>
    </row>
    <row r="355" spans="1:49" s="111" customFormat="1" ht="19.95" customHeight="1" x14ac:dyDescent="0.3">
      <c r="A355" s="113">
        <v>45</v>
      </c>
      <c r="B355" s="113">
        <v>4600011605</v>
      </c>
      <c r="C355" s="101" t="s">
        <v>877</v>
      </c>
      <c r="D355" s="112" t="str">
        <f t="shared" si="10"/>
        <v>(SB) Sistema de blowdown - 1/2-S3-14E-5504-P</v>
      </c>
      <c r="E355" s="102" t="s">
        <v>1461</v>
      </c>
      <c r="F355" s="103" t="s">
        <v>452</v>
      </c>
      <c r="G355" s="103" t="s">
        <v>461</v>
      </c>
      <c r="H355" s="100">
        <v>14</v>
      </c>
      <c r="I355" s="103" t="s">
        <v>1343</v>
      </c>
      <c r="J355" s="103"/>
      <c r="K355" s="103"/>
      <c r="L355" s="103"/>
      <c r="M355" s="103"/>
      <c r="N355" s="106"/>
      <c r="O355" s="104">
        <v>0</v>
      </c>
      <c r="P355" s="104">
        <v>0</v>
      </c>
      <c r="Q355" s="104"/>
      <c r="R355" s="105" t="e">
        <f t="shared" si="11"/>
        <v>#DIV/0!</v>
      </c>
      <c r="S355" s="124">
        <v>0</v>
      </c>
      <c r="T355" s="124">
        <v>0</v>
      </c>
      <c r="U355" s="124">
        <v>0</v>
      </c>
      <c r="V355" s="108"/>
      <c r="W355" s="128"/>
      <c r="X355" s="128"/>
      <c r="Y355" s="128"/>
      <c r="Z355" s="128">
        <v>2</v>
      </c>
      <c r="AA355" s="128">
        <v>2</v>
      </c>
      <c r="AB355" s="108"/>
      <c r="AC355" s="108"/>
      <c r="AD355" s="128"/>
      <c r="AE355" s="128"/>
      <c r="AF355" s="128"/>
      <c r="AG355" s="128"/>
      <c r="AH355" s="128"/>
      <c r="AI355" s="108"/>
      <c r="AJ355" s="113"/>
      <c r="AK355" s="113"/>
      <c r="AL355" s="113"/>
      <c r="AM355" s="113"/>
      <c r="AN355" s="113"/>
      <c r="AO355" s="113"/>
      <c r="AP355" s="113"/>
      <c r="AQ355" s="113"/>
      <c r="AR355" s="113"/>
      <c r="AS355" s="113"/>
      <c r="AT355" s="113"/>
      <c r="AU355" s="113"/>
      <c r="AV355" s="113"/>
      <c r="AW355" s="113"/>
    </row>
    <row r="356" spans="1:49" s="111" customFormat="1" ht="19.95" hidden="1" customHeight="1" x14ac:dyDescent="0.3">
      <c r="A356" s="113">
        <v>0</v>
      </c>
      <c r="B356" s="113">
        <v>4600011605</v>
      </c>
      <c r="C356" s="101" t="s">
        <v>878</v>
      </c>
      <c r="D356" s="112" t="str">
        <f t="shared" si="10"/>
        <v/>
      </c>
      <c r="E356" s="102"/>
      <c r="F356" s="103"/>
      <c r="G356" s="103"/>
      <c r="H356" s="100"/>
      <c r="I356" s="103" t="s">
        <v>1344</v>
      </c>
      <c r="J356" s="103"/>
      <c r="K356" s="103"/>
      <c r="L356" s="103"/>
      <c r="M356" s="103"/>
      <c r="N356" s="106"/>
      <c r="O356" s="104">
        <v>0</v>
      </c>
      <c r="P356" s="104">
        <v>0</v>
      </c>
      <c r="Q356" s="104"/>
      <c r="R356" s="105" t="e">
        <f t="shared" si="11"/>
        <v>#DIV/0!</v>
      </c>
      <c r="S356" s="124">
        <v>0</v>
      </c>
      <c r="T356" s="124">
        <v>0</v>
      </c>
      <c r="U356" s="124">
        <v>0</v>
      </c>
      <c r="V356" s="113"/>
      <c r="W356" s="113"/>
      <c r="X356" s="113"/>
      <c r="Y356" s="113"/>
      <c r="Z356" s="113"/>
      <c r="AA356" s="113"/>
      <c r="AB356" s="113"/>
      <c r="AC356" s="113"/>
      <c r="AD356" s="113"/>
      <c r="AE356" s="113"/>
      <c r="AF356" s="113"/>
      <c r="AG356" s="113"/>
      <c r="AH356" s="113"/>
      <c r="AI356" s="113"/>
      <c r="AJ356" s="113"/>
      <c r="AK356" s="113"/>
      <c r="AL356" s="113"/>
      <c r="AM356" s="113"/>
      <c r="AN356" s="113"/>
      <c r="AO356" s="113"/>
      <c r="AP356" s="113"/>
      <c r="AQ356" s="113"/>
      <c r="AR356" s="113"/>
      <c r="AS356" s="113"/>
      <c r="AT356" s="113"/>
      <c r="AU356" s="113"/>
      <c r="AV356" s="113"/>
      <c r="AW356" s="113"/>
    </row>
    <row r="357" spans="1:49" s="111" customFormat="1" ht="19.95" hidden="1" customHeight="1" x14ac:dyDescent="0.3">
      <c r="A357" s="113">
        <v>44</v>
      </c>
      <c r="B357" s="113">
        <v>4600011605</v>
      </c>
      <c r="C357" s="101" t="s">
        <v>1075</v>
      </c>
      <c r="D357" s="112" t="str">
        <f t="shared" si="10"/>
        <v>(SB) Sistema de blowdown - 2-S3-14E-5522-P</v>
      </c>
      <c r="E357" s="102" t="s">
        <v>1461</v>
      </c>
      <c r="F357" s="103" t="s">
        <v>452</v>
      </c>
      <c r="G357" s="103" t="s">
        <v>461</v>
      </c>
      <c r="H357" s="100">
        <v>14</v>
      </c>
      <c r="I357" s="103" t="s">
        <v>1345</v>
      </c>
      <c r="J357" s="103"/>
      <c r="K357" s="103"/>
      <c r="L357" s="103"/>
      <c r="M357" s="103"/>
      <c r="N357" s="106"/>
      <c r="O357" s="104">
        <v>0</v>
      </c>
      <c r="P357" s="104">
        <v>0</v>
      </c>
      <c r="Q357" s="104"/>
      <c r="R357" s="105" t="e">
        <f t="shared" si="11"/>
        <v>#DIV/0!</v>
      </c>
      <c r="S357" s="124">
        <v>0</v>
      </c>
      <c r="T357" s="124">
        <v>0</v>
      </c>
      <c r="U357" s="124">
        <v>0</v>
      </c>
      <c r="V357" s="108"/>
      <c r="W357" s="113"/>
      <c r="X357" s="113"/>
      <c r="Y357" s="113"/>
      <c r="Z357" s="113"/>
      <c r="AA357" s="113"/>
      <c r="AB357" s="108"/>
      <c r="AC357" s="108"/>
      <c r="AD357" s="128"/>
      <c r="AE357" s="128"/>
      <c r="AF357" s="128"/>
      <c r="AG357" s="128"/>
      <c r="AH357" s="128"/>
      <c r="AI357" s="108"/>
      <c r="AJ357" s="113"/>
      <c r="AK357" s="113"/>
      <c r="AL357" s="113"/>
      <c r="AM357" s="113"/>
      <c r="AN357" s="113"/>
      <c r="AO357" s="113"/>
      <c r="AP357" s="113"/>
      <c r="AQ357" s="113"/>
      <c r="AR357" s="113"/>
      <c r="AS357" s="113"/>
      <c r="AT357" s="113"/>
      <c r="AU357" s="113"/>
      <c r="AV357" s="113"/>
      <c r="AW357" s="113"/>
    </row>
    <row r="358" spans="1:49" s="111" customFormat="1" ht="19.95" hidden="1" customHeight="1" x14ac:dyDescent="0.3">
      <c r="A358" s="113">
        <v>0</v>
      </c>
      <c r="B358" s="113">
        <v>4600011605</v>
      </c>
      <c r="C358" s="101" t="s">
        <v>1076</v>
      </c>
      <c r="D358" s="112" t="str">
        <f t="shared" si="10"/>
        <v/>
      </c>
      <c r="E358" s="102"/>
      <c r="F358" s="103"/>
      <c r="G358" s="103"/>
      <c r="H358" s="100"/>
      <c r="I358" s="103" t="s">
        <v>1346</v>
      </c>
      <c r="J358" s="103"/>
      <c r="K358" s="103"/>
      <c r="L358" s="103"/>
      <c r="M358" s="103"/>
      <c r="N358" s="106"/>
      <c r="O358" s="104">
        <v>0</v>
      </c>
      <c r="P358" s="104">
        <v>0</v>
      </c>
      <c r="Q358" s="104"/>
      <c r="R358" s="105" t="e">
        <f t="shared" si="11"/>
        <v>#DIV/0!</v>
      </c>
      <c r="S358" s="124">
        <v>0</v>
      </c>
      <c r="T358" s="124">
        <v>0</v>
      </c>
      <c r="U358" s="124">
        <v>0</v>
      </c>
      <c r="V358" s="113"/>
      <c r="W358" s="113"/>
      <c r="X358" s="113"/>
      <c r="Y358" s="113"/>
      <c r="Z358" s="113"/>
      <c r="AA358" s="113"/>
      <c r="AB358" s="113"/>
      <c r="AC358" s="113"/>
      <c r="AD358" s="113"/>
      <c r="AE358" s="113"/>
      <c r="AF358" s="113"/>
      <c r="AG358" s="113"/>
      <c r="AH358" s="113"/>
      <c r="AI358" s="113"/>
      <c r="AJ358" s="113"/>
      <c r="AK358" s="113"/>
      <c r="AL358" s="113"/>
      <c r="AM358" s="113"/>
      <c r="AN358" s="113"/>
      <c r="AO358" s="113"/>
      <c r="AP358" s="113"/>
      <c r="AQ358" s="113"/>
      <c r="AR358" s="113"/>
      <c r="AS358" s="113"/>
      <c r="AT358" s="113"/>
      <c r="AU358" s="113"/>
      <c r="AV358" s="113"/>
      <c r="AW358" s="113"/>
    </row>
    <row r="359" spans="1:49" s="111" customFormat="1" ht="19.95" hidden="1" customHeight="1" x14ac:dyDescent="0.3">
      <c r="A359" s="113">
        <v>0</v>
      </c>
      <c r="B359" s="113">
        <v>4600011605</v>
      </c>
      <c r="C359" s="101" t="s">
        <v>1077</v>
      </c>
      <c r="D359" s="112" t="str">
        <f t="shared" si="10"/>
        <v>Plataforma El. 9000 - 2-A2-14E-5038-P</v>
      </c>
      <c r="E359" s="102" t="s">
        <v>1064</v>
      </c>
      <c r="F359" s="103"/>
      <c r="G359" s="103"/>
      <c r="H359" s="100"/>
      <c r="I359" s="103" t="s">
        <v>1347</v>
      </c>
      <c r="J359" s="103"/>
      <c r="K359" s="103"/>
      <c r="L359" s="103"/>
      <c r="M359" s="103"/>
      <c r="N359" s="106"/>
      <c r="O359" s="104">
        <v>0</v>
      </c>
      <c r="P359" s="104">
        <v>0</v>
      </c>
      <c r="Q359" s="104"/>
      <c r="R359" s="105" t="e">
        <f t="shared" si="11"/>
        <v>#DIV/0!</v>
      </c>
      <c r="S359" s="124">
        <v>0</v>
      </c>
      <c r="T359" s="124">
        <v>0</v>
      </c>
      <c r="U359" s="124">
        <v>0</v>
      </c>
      <c r="V359" s="113"/>
      <c r="W359" s="113"/>
      <c r="X359" s="113"/>
      <c r="Y359" s="113"/>
      <c r="Z359" s="113"/>
      <c r="AA359" s="113"/>
      <c r="AB359" s="113"/>
      <c r="AC359" s="113"/>
      <c r="AD359" s="113"/>
      <c r="AE359" s="113"/>
      <c r="AF359" s="113"/>
      <c r="AG359" s="113"/>
      <c r="AH359" s="113"/>
      <c r="AI359" s="113"/>
      <c r="AJ359" s="113"/>
      <c r="AK359" s="113"/>
      <c r="AL359" s="113"/>
      <c r="AM359" s="113"/>
      <c r="AN359" s="113"/>
      <c r="AO359" s="113"/>
      <c r="AP359" s="113"/>
      <c r="AQ359" s="113"/>
      <c r="AR359" s="113"/>
      <c r="AS359" s="113"/>
      <c r="AT359" s="113"/>
      <c r="AU359" s="113"/>
      <c r="AV359" s="113"/>
      <c r="AW359" s="113"/>
    </row>
    <row r="360" spans="1:49" s="111" customFormat="1" ht="19.95" hidden="1" customHeight="1" x14ac:dyDescent="0.3">
      <c r="A360" s="113">
        <v>42</v>
      </c>
      <c r="B360" s="113">
        <v>4600011605</v>
      </c>
      <c r="C360" s="101"/>
      <c r="D360" s="112" t="str">
        <f t="shared" si="10"/>
        <v>(DE) Sistema de Desaeração e Água de Alimentação das caldeiras - 3/4-S3-14E-5515-P</v>
      </c>
      <c r="E360" s="102" t="s">
        <v>490</v>
      </c>
      <c r="F360" s="103" t="s">
        <v>452</v>
      </c>
      <c r="G360" s="103" t="s">
        <v>461</v>
      </c>
      <c r="H360" s="100">
        <v>14</v>
      </c>
      <c r="I360" s="103" t="s">
        <v>1464</v>
      </c>
      <c r="J360" s="103"/>
      <c r="K360" s="103"/>
      <c r="L360" s="103"/>
      <c r="M360" s="103"/>
      <c r="N360" s="106"/>
      <c r="O360" s="104"/>
      <c r="P360" s="104"/>
      <c r="Q360" s="104"/>
      <c r="R360" s="105"/>
      <c r="S360" s="124"/>
      <c r="T360" s="124"/>
      <c r="U360" s="124"/>
      <c r="V360" s="108"/>
      <c r="W360" s="128"/>
      <c r="X360" s="128"/>
      <c r="Y360" s="128"/>
      <c r="Z360" s="128"/>
      <c r="AA360" s="128"/>
      <c r="AB360" s="108"/>
      <c r="AC360" s="108"/>
      <c r="AD360" s="128"/>
      <c r="AE360" s="128"/>
      <c r="AF360" s="128"/>
      <c r="AG360" s="128"/>
      <c r="AH360" s="128"/>
      <c r="AI360" s="108"/>
      <c r="AJ360" s="113"/>
      <c r="AK360" s="113"/>
      <c r="AL360" s="113"/>
      <c r="AM360" s="113"/>
      <c r="AN360" s="113"/>
      <c r="AO360" s="113"/>
      <c r="AP360" s="113"/>
      <c r="AQ360" s="113"/>
      <c r="AR360" s="113"/>
      <c r="AS360" s="113"/>
      <c r="AT360" s="113"/>
      <c r="AU360" s="113"/>
      <c r="AV360" s="113"/>
      <c r="AW360" s="113"/>
    </row>
    <row r="361" spans="1:49" s="111" customFormat="1" ht="19.95" hidden="1" customHeight="1" x14ac:dyDescent="0.3">
      <c r="A361" s="113">
        <v>42</v>
      </c>
      <c r="B361" s="113">
        <v>4600011605</v>
      </c>
      <c r="C361" s="101"/>
      <c r="D361" s="112" t="str">
        <f t="shared" si="10"/>
        <v>(DE) Sistema de Desaeração e Água de Alimentação das caldeiras - 3/4-S3-14E-5530-P</v>
      </c>
      <c r="E361" s="102" t="s">
        <v>490</v>
      </c>
      <c r="F361" s="103" t="s">
        <v>452</v>
      </c>
      <c r="G361" s="103" t="s">
        <v>461</v>
      </c>
      <c r="H361" s="100">
        <v>14</v>
      </c>
      <c r="I361" s="103" t="s">
        <v>1465</v>
      </c>
      <c r="J361" s="103"/>
      <c r="K361" s="103"/>
      <c r="L361" s="103"/>
      <c r="M361" s="103"/>
      <c r="N361" s="106"/>
      <c r="O361" s="104"/>
      <c r="P361" s="104"/>
      <c r="Q361" s="104"/>
      <c r="R361" s="105"/>
      <c r="S361" s="124"/>
      <c r="T361" s="124"/>
      <c r="U361" s="124"/>
      <c r="V361" s="108"/>
      <c r="W361" s="128"/>
      <c r="X361" s="128"/>
      <c r="Y361" s="128"/>
      <c r="Z361" s="128"/>
      <c r="AA361" s="128">
        <v>0</v>
      </c>
      <c r="AB361" s="108"/>
      <c r="AC361" s="108"/>
      <c r="AD361" s="128"/>
      <c r="AE361" s="128"/>
      <c r="AF361" s="128"/>
      <c r="AG361" s="128"/>
      <c r="AH361" s="128"/>
      <c r="AI361" s="108"/>
      <c r="AJ361" s="113"/>
      <c r="AK361" s="113"/>
      <c r="AL361" s="113"/>
      <c r="AM361" s="113"/>
      <c r="AN361" s="113"/>
      <c r="AO361" s="113"/>
      <c r="AP361" s="113"/>
      <c r="AQ361" s="113"/>
      <c r="AR361" s="113"/>
      <c r="AS361" s="113"/>
      <c r="AT361" s="113"/>
      <c r="AU361" s="113"/>
      <c r="AV361" s="113"/>
      <c r="AW361" s="113"/>
    </row>
    <row r="362" spans="1:49" s="111" customFormat="1" ht="19.95" hidden="1" customHeight="1" x14ac:dyDescent="0.3">
      <c r="A362" s="113"/>
      <c r="B362" s="113">
        <v>4600011605</v>
      </c>
      <c r="C362" s="101" t="s">
        <v>879</v>
      </c>
      <c r="D362" s="112" t="str">
        <f t="shared" si="10"/>
        <v>Plataforma El. 9000 - Inspeção ENDs das soldas</v>
      </c>
      <c r="E362" s="102" t="s">
        <v>1064</v>
      </c>
      <c r="F362" s="103" t="s">
        <v>452</v>
      </c>
      <c r="G362" s="103" t="s">
        <v>461</v>
      </c>
      <c r="H362" s="100">
        <v>14</v>
      </c>
      <c r="I362" s="103" t="s">
        <v>1321</v>
      </c>
      <c r="J362" s="103"/>
      <c r="K362" s="103"/>
      <c r="L362" s="103"/>
      <c r="M362" s="103"/>
      <c r="N362" s="106"/>
      <c r="O362" s="104">
        <v>0</v>
      </c>
      <c r="P362" s="104">
        <v>0</v>
      </c>
      <c r="Q362" s="104"/>
      <c r="R362" s="105" t="e">
        <f t="shared" si="11"/>
        <v>#DIV/0!</v>
      </c>
      <c r="S362" s="124">
        <v>0</v>
      </c>
      <c r="T362" s="124">
        <v>0</v>
      </c>
      <c r="U362" s="124">
        <v>0</v>
      </c>
      <c r="V362" s="108"/>
      <c r="W362" s="113"/>
      <c r="X362" s="113"/>
      <c r="Y362" s="113"/>
      <c r="Z362" s="113"/>
      <c r="AA362" s="113"/>
      <c r="AB362" s="108"/>
      <c r="AC362" s="108"/>
      <c r="AD362" s="128"/>
      <c r="AE362" s="128"/>
      <c r="AF362" s="128"/>
      <c r="AG362" s="128"/>
      <c r="AH362" s="128"/>
      <c r="AI362" s="108"/>
      <c r="AJ362" s="113"/>
      <c r="AK362" s="113"/>
      <c r="AL362" s="113"/>
      <c r="AM362" s="113"/>
      <c r="AN362" s="113"/>
      <c r="AO362" s="113"/>
      <c r="AP362" s="113"/>
      <c r="AQ362" s="113"/>
      <c r="AR362" s="113"/>
      <c r="AS362" s="113"/>
      <c r="AT362" s="113"/>
      <c r="AU362" s="113"/>
      <c r="AV362" s="113"/>
      <c r="AW362" s="113"/>
    </row>
    <row r="363" spans="1:49" s="111" customFormat="1" ht="19.95" hidden="1" customHeight="1" x14ac:dyDescent="0.3">
      <c r="A363" s="113"/>
      <c r="B363" s="113">
        <v>4600011605</v>
      </c>
      <c r="C363" s="101" t="s">
        <v>880</v>
      </c>
      <c r="D363" s="112" t="str">
        <f t="shared" si="10"/>
        <v>Plataforma El. 9000 - Isolamento térmico da linha</v>
      </c>
      <c r="E363" s="102" t="s">
        <v>1064</v>
      </c>
      <c r="F363" s="103" t="s">
        <v>485</v>
      </c>
      <c r="G363" s="103" t="s">
        <v>461</v>
      </c>
      <c r="H363" s="100">
        <v>14</v>
      </c>
      <c r="I363" s="103" t="s">
        <v>1331</v>
      </c>
      <c r="J363" s="103"/>
      <c r="K363" s="103"/>
      <c r="L363" s="103"/>
      <c r="M363" s="103"/>
      <c r="N363" s="106"/>
      <c r="O363" s="104">
        <v>0</v>
      </c>
      <c r="P363" s="104">
        <v>0</v>
      </c>
      <c r="Q363" s="104"/>
      <c r="R363" s="105" t="e">
        <f t="shared" si="11"/>
        <v>#DIV/0!</v>
      </c>
      <c r="S363" s="124">
        <v>0</v>
      </c>
      <c r="T363" s="124">
        <v>0</v>
      </c>
      <c r="U363" s="124">
        <v>0</v>
      </c>
      <c r="V363" s="108"/>
      <c r="W363" s="113"/>
      <c r="X363" s="113"/>
      <c r="Y363" s="113"/>
      <c r="Z363" s="113"/>
      <c r="AA363" s="113"/>
      <c r="AB363" s="108"/>
      <c r="AC363" s="108"/>
      <c r="AD363" s="128"/>
      <c r="AE363" s="128"/>
      <c r="AF363" s="128">
        <v>1</v>
      </c>
      <c r="AG363" s="128"/>
      <c r="AH363" s="128"/>
      <c r="AI363" s="108"/>
      <c r="AJ363" s="113"/>
      <c r="AK363" s="113"/>
      <c r="AL363" s="113"/>
      <c r="AM363" s="113"/>
      <c r="AN363" s="113"/>
      <c r="AO363" s="113"/>
      <c r="AP363" s="113"/>
      <c r="AQ363" s="113"/>
      <c r="AR363" s="113"/>
      <c r="AS363" s="113"/>
      <c r="AT363" s="113"/>
      <c r="AU363" s="113"/>
      <c r="AV363" s="113"/>
      <c r="AW363" s="113"/>
    </row>
    <row r="364" spans="1:49" s="111" customFormat="1" ht="19.95" hidden="1" customHeight="1" x14ac:dyDescent="0.3">
      <c r="A364" s="113"/>
      <c r="B364" s="113">
        <v>4600011605</v>
      </c>
      <c r="C364" s="101" t="s">
        <v>881</v>
      </c>
      <c r="D364" s="112" t="str">
        <f t="shared" si="10"/>
        <v>Plataforma El. 9000 - Complementação mecânica</v>
      </c>
      <c r="E364" s="102" t="s">
        <v>1064</v>
      </c>
      <c r="F364" s="103" t="s">
        <v>485</v>
      </c>
      <c r="G364" s="103" t="s">
        <v>461</v>
      </c>
      <c r="H364" s="100">
        <v>14</v>
      </c>
      <c r="I364" s="103" t="s">
        <v>1332</v>
      </c>
      <c r="J364" s="103"/>
      <c r="K364" s="103"/>
      <c r="L364" s="103"/>
      <c r="M364" s="103"/>
      <c r="N364" s="106"/>
      <c r="O364" s="104">
        <v>0</v>
      </c>
      <c r="P364" s="104">
        <v>0</v>
      </c>
      <c r="Q364" s="104"/>
      <c r="R364" s="105" t="e">
        <f t="shared" si="11"/>
        <v>#DIV/0!</v>
      </c>
      <c r="S364" s="124">
        <v>0</v>
      </c>
      <c r="T364" s="124">
        <v>0</v>
      </c>
      <c r="U364" s="124">
        <v>0</v>
      </c>
      <c r="V364" s="108"/>
      <c r="W364" s="113"/>
      <c r="X364" s="113"/>
      <c r="Y364" s="113"/>
      <c r="Z364" s="113"/>
      <c r="AA364" s="113"/>
      <c r="AB364" s="108"/>
      <c r="AC364" s="108"/>
      <c r="AD364" s="128"/>
      <c r="AE364" s="128"/>
      <c r="AF364" s="128">
        <v>1</v>
      </c>
      <c r="AG364" s="128"/>
      <c r="AH364" s="128"/>
      <c r="AI364" s="108"/>
      <c r="AJ364" s="113"/>
      <c r="AK364" s="113"/>
      <c r="AL364" s="113"/>
      <c r="AM364" s="113"/>
      <c r="AN364" s="113"/>
      <c r="AO364" s="113"/>
      <c r="AP364" s="113"/>
      <c r="AQ364" s="113"/>
      <c r="AR364" s="113"/>
      <c r="AS364" s="113"/>
      <c r="AT364" s="113"/>
      <c r="AU364" s="113"/>
      <c r="AV364" s="113"/>
      <c r="AW364" s="113"/>
    </row>
    <row r="365" spans="1:49" s="111" customFormat="1" ht="19.95" hidden="1" customHeight="1" x14ac:dyDescent="0.3">
      <c r="A365" s="113"/>
      <c r="B365" s="113">
        <v>4600011605</v>
      </c>
      <c r="C365" s="101" t="s">
        <v>882</v>
      </c>
      <c r="D365" s="112" t="str">
        <f t="shared" si="10"/>
        <v>Plataforma El. 9000 - Pré comissionamento</v>
      </c>
      <c r="E365" s="102" t="s">
        <v>1064</v>
      </c>
      <c r="F365" s="103" t="s">
        <v>485</v>
      </c>
      <c r="G365" s="103" t="s">
        <v>461</v>
      </c>
      <c r="H365" s="100">
        <v>14</v>
      </c>
      <c r="I365" s="103" t="s">
        <v>1348</v>
      </c>
      <c r="J365" s="103"/>
      <c r="K365" s="103"/>
      <c r="L365" s="103"/>
      <c r="M365" s="103"/>
      <c r="N365" s="106"/>
      <c r="O365" s="104">
        <v>0</v>
      </c>
      <c r="P365" s="104">
        <v>0</v>
      </c>
      <c r="Q365" s="104"/>
      <c r="R365" s="105" t="e">
        <f t="shared" si="11"/>
        <v>#DIV/0!</v>
      </c>
      <c r="S365" s="124">
        <v>0</v>
      </c>
      <c r="T365" s="124">
        <v>0</v>
      </c>
      <c r="U365" s="124">
        <v>0</v>
      </c>
      <c r="V365" s="108"/>
      <c r="W365" s="113"/>
      <c r="X365" s="113"/>
      <c r="Y365" s="113"/>
      <c r="Z365" s="113"/>
      <c r="AA365" s="113"/>
      <c r="AB365" s="108"/>
      <c r="AC365" s="108"/>
      <c r="AD365" s="128"/>
      <c r="AE365" s="128"/>
      <c r="AF365" s="128">
        <v>1</v>
      </c>
      <c r="AG365" s="128"/>
      <c r="AH365" s="128"/>
      <c r="AI365" s="108"/>
      <c r="AJ365" s="113"/>
      <c r="AK365" s="113"/>
      <c r="AL365" s="113"/>
      <c r="AM365" s="113"/>
      <c r="AN365" s="113"/>
      <c r="AO365" s="113"/>
      <c r="AP365" s="113"/>
      <c r="AQ365" s="113"/>
      <c r="AR365" s="113"/>
      <c r="AS365" s="113"/>
      <c r="AT365" s="113"/>
      <c r="AU365" s="113"/>
      <c r="AV365" s="113"/>
      <c r="AW365" s="113"/>
    </row>
    <row r="366" spans="1:49" s="111" customFormat="1" ht="19.95" hidden="1" customHeight="1" x14ac:dyDescent="0.3">
      <c r="A366" s="113"/>
      <c r="B366" s="113">
        <v>4600011605</v>
      </c>
      <c r="C366" s="101" t="s">
        <v>883</v>
      </c>
      <c r="D366" s="112" t="str">
        <f t="shared" si="10"/>
        <v>Plataforma El. 9000 - Teste hidrostático do sistema Blowdown da Caldeira D</v>
      </c>
      <c r="E366" s="102" t="s">
        <v>1064</v>
      </c>
      <c r="F366" s="103" t="s">
        <v>485</v>
      </c>
      <c r="G366" s="103" t="s">
        <v>461</v>
      </c>
      <c r="H366" s="100">
        <v>14</v>
      </c>
      <c r="I366" s="103" t="s">
        <v>1349</v>
      </c>
      <c r="J366" s="103"/>
      <c r="K366" s="103"/>
      <c r="L366" s="103"/>
      <c r="M366" s="103"/>
      <c r="N366" s="106"/>
      <c r="O366" s="104">
        <v>0</v>
      </c>
      <c r="P366" s="104">
        <v>0</v>
      </c>
      <c r="Q366" s="104"/>
      <c r="R366" s="105" t="e">
        <f t="shared" si="11"/>
        <v>#DIV/0!</v>
      </c>
      <c r="S366" s="124">
        <v>0</v>
      </c>
      <c r="T366" s="124">
        <v>0</v>
      </c>
      <c r="U366" s="124">
        <v>0</v>
      </c>
      <c r="V366" s="108"/>
      <c r="W366" s="113"/>
      <c r="X366" s="113"/>
      <c r="Y366" s="113"/>
      <c r="Z366" s="113"/>
      <c r="AA366" s="113"/>
      <c r="AB366" s="108"/>
      <c r="AC366" s="108"/>
      <c r="AD366" s="128"/>
      <c r="AE366" s="128"/>
      <c r="AF366" s="128">
        <v>1</v>
      </c>
      <c r="AG366" s="128"/>
      <c r="AH366" s="128"/>
      <c r="AI366" s="108"/>
      <c r="AJ366" s="113"/>
      <c r="AK366" s="113"/>
      <c r="AL366" s="113"/>
      <c r="AM366" s="113"/>
      <c r="AN366" s="113"/>
      <c r="AO366" s="113"/>
      <c r="AP366" s="113"/>
      <c r="AQ366" s="113"/>
      <c r="AR366" s="113"/>
      <c r="AS366" s="113"/>
      <c r="AT366" s="113"/>
      <c r="AU366" s="113"/>
      <c r="AV366" s="113"/>
      <c r="AW366" s="113"/>
    </row>
    <row r="367" spans="1:49" s="111" customFormat="1" ht="19.95" hidden="1" customHeight="1" x14ac:dyDescent="0.3">
      <c r="A367" s="113"/>
      <c r="B367" s="113">
        <v>4600011605</v>
      </c>
      <c r="C367" s="101" t="s">
        <v>884</v>
      </c>
      <c r="D367" s="112" t="str">
        <f t="shared" si="10"/>
        <v>Plataforma El. 9000 - Instalação do Sistema de Vapor da Caldeira D</v>
      </c>
      <c r="E367" s="102" t="s">
        <v>1064</v>
      </c>
      <c r="F367" s="103" t="s">
        <v>485</v>
      </c>
      <c r="G367" s="103" t="s">
        <v>461</v>
      </c>
      <c r="H367" s="100">
        <v>14</v>
      </c>
      <c r="I367" s="103" t="s">
        <v>1350</v>
      </c>
      <c r="J367" s="103"/>
      <c r="K367" s="103"/>
      <c r="L367" s="103"/>
      <c r="M367" s="103"/>
      <c r="N367" s="106"/>
      <c r="O367" s="104">
        <v>0</v>
      </c>
      <c r="P367" s="104">
        <v>0</v>
      </c>
      <c r="Q367" s="104"/>
      <c r="R367" s="105" t="e">
        <f t="shared" si="11"/>
        <v>#DIV/0!</v>
      </c>
      <c r="S367" s="124">
        <v>0</v>
      </c>
      <c r="T367" s="124">
        <v>0</v>
      </c>
      <c r="U367" s="124">
        <v>0</v>
      </c>
      <c r="V367" s="108"/>
      <c r="W367" s="113"/>
      <c r="X367" s="113"/>
      <c r="Y367" s="113"/>
      <c r="Z367" s="113"/>
      <c r="AA367" s="113"/>
      <c r="AB367" s="108"/>
      <c r="AC367" s="108"/>
      <c r="AD367" s="128"/>
      <c r="AE367" s="128"/>
      <c r="AF367" s="128">
        <v>1</v>
      </c>
      <c r="AG367" s="128"/>
      <c r="AH367" s="128"/>
      <c r="AI367" s="108"/>
      <c r="AJ367" s="113"/>
      <c r="AK367" s="113"/>
      <c r="AL367" s="113"/>
      <c r="AM367" s="113"/>
      <c r="AN367" s="113"/>
      <c r="AO367" s="113"/>
      <c r="AP367" s="113"/>
      <c r="AQ367" s="113"/>
      <c r="AR367" s="113"/>
      <c r="AS367" s="113"/>
      <c r="AT367" s="113"/>
      <c r="AU367" s="113"/>
      <c r="AV367" s="113"/>
      <c r="AW367" s="113"/>
    </row>
    <row r="368" spans="1:49" s="111" customFormat="1" ht="19.95" hidden="1" customHeight="1" x14ac:dyDescent="0.3">
      <c r="A368" s="113"/>
      <c r="B368" s="113">
        <v>4600011605</v>
      </c>
      <c r="C368" s="101" t="s">
        <v>885</v>
      </c>
      <c r="D368" s="112" t="str">
        <f t="shared" si="10"/>
        <v>Plataforma El. 9000 - Montagem de andaime</v>
      </c>
      <c r="E368" s="102" t="s">
        <v>1064</v>
      </c>
      <c r="F368" s="103" t="s">
        <v>485</v>
      </c>
      <c r="G368" s="103" t="s">
        <v>461</v>
      </c>
      <c r="H368" s="100">
        <v>14</v>
      </c>
      <c r="I368" s="103" t="s">
        <v>1207</v>
      </c>
      <c r="J368" s="103"/>
      <c r="K368" s="103"/>
      <c r="L368" s="103"/>
      <c r="M368" s="103"/>
      <c r="N368" s="106"/>
      <c r="O368" s="104">
        <v>0</v>
      </c>
      <c r="P368" s="104">
        <v>0</v>
      </c>
      <c r="Q368" s="104"/>
      <c r="R368" s="105" t="e">
        <f t="shared" si="11"/>
        <v>#DIV/0!</v>
      </c>
      <c r="S368" s="124">
        <v>0</v>
      </c>
      <c r="T368" s="124">
        <v>0</v>
      </c>
      <c r="U368" s="124">
        <v>0</v>
      </c>
      <c r="V368" s="108"/>
      <c r="W368" s="113"/>
      <c r="X368" s="113"/>
      <c r="Y368" s="113"/>
      <c r="Z368" s="113"/>
      <c r="AA368" s="113"/>
      <c r="AB368" s="108"/>
      <c r="AC368" s="108"/>
      <c r="AD368" s="128"/>
      <c r="AE368" s="128"/>
      <c r="AF368" s="128">
        <v>1</v>
      </c>
      <c r="AG368" s="128"/>
      <c r="AH368" s="128"/>
      <c r="AI368" s="108"/>
      <c r="AJ368" s="113"/>
      <c r="AK368" s="113"/>
      <c r="AL368" s="113"/>
      <c r="AM368" s="113"/>
      <c r="AN368" s="113"/>
      <c r="AO368" s="113"/>
      <c r="AP368" s="113"/>
      <c r="AQ368" s="113"/>
      <c r="AR368" s="113"/>
      <c r="AS368" s="113"/>
      <c r="AT368" s="113"/>
      <c r="AU368" s="113"/>
      <c r="AV368" s="113"/>
      <c r="AW368" s="113"/>
    </row>
    <row r="369" spans="1:49" s="111" customFormat="1" ht="19.95" hidden="1" customHeight="1" x14ac:dyDescent="0.3">
      <c r="A369" s="113">
        <v>40</v>
      </c>
      <c r="B369" s="113">
        <v>4600011605</v>
      </c>
      <c r="C369" s="101" t="s">
        <v>886</v>
      </c>
      <c r="D369" s="112" t="str">
        <f t="shared" si="10"/>
        <v>(VP) Sistema de Vapor de média pressão - Montagem de suportes e da linha 14"-S3-14E-5501-H e válvulas saíndo da caldeira até o novo header de vapor</v>
      </c>
      <c r="E369" s="102" t="s">
        <v>491</v>
      </c>
      <c r="F369" s="103" t="s">
        <v>452</v>
      </c>
      <c r="G369" s="103" t="s">
        <v>461</v>
      </c>
      <c r="H369" s="100">
        <v>14</v>
      </c>
      <c r="I369" s="103" t="s">
        <v>1351</v>
      </c>
      <c r="J369" s="103"/>
      <c r="K369" s="103"/>
      <c r="L369" s="103"/>
      <c r="M369" s="103"/>
      <c r="N369" s="106"/>
      <c r="O369" s="104">
        <v>0</v>
      </c>
      <c r="P369" s="104">
        <v>0</v>
      </c>
      <c r="Q369" s="104"/>
      <c r="R369" s="105" t="e">
        <f t="shared" si="11"/>
        <v>#DIV/0!</v>
      </c>
      <c r="S369" s="124">
        <v>0</v>
      </c>
      <c r="T369" s="124">
        <v>0</v>
      </c>
      <c r="U369" s="124">
        <v>0</v>
      </c>
      <c r="V369" s="108"/>
      <c r="W369" s="128">
        <v>2</v>
      </c>
      <c r="X369" s="128">
        <v>2</v>
      </c>
      <c r="Y369" s="128"/>
      <c r="Z369" s="128"/>
      <c r="AA369" s="128"/>
      <c r="AB369" s="108"/>
      <c r="AC369" s="108"/>
      <c r="AD369" s="128"/>
      <c r="AE369" s="128"/>
      <c r="AF369" s="128"/>
      <c r="AG369" s="128"/>
      <c r="AH369" s="128"/>
      <c r="AI369" s="108"/>
      <c r="AJ369" s="113"/>
      <c r="AK369" s="113"/>
      <c r="AL369" s="113"/>
      <c r="AM369" s="113"/>
      <c r="AN369" s="113"/>
      <c r="AO369" s="113"/>
      <c r="AP369" s="113"/>
      <c r="AQ369" s="113"/>
      <c r="AR369" s="113"/>
      <c r="AS369" s="113"/>
      <c r="AT369" s="113"/>
      <c r="AU369" s="113"/>
      <c r="AV369" s="113"/>
      <c r="AW369" s="113"/>
    </row>
    <row r="370" spans="1:49" s="111" customFormat="1" ht="19.95" hidden="1" customHeight="1" x14ac:dyDescent="0.3">
      <c r="A370" s="113"/>
      <c r="B370" s="113">
        <v>4600011605</v>
      </c>
      <c r="C370" s="101" t="s">
        <v>887</v>
      </c>
      <c r="D370" s="112" t="str">
        <f t="shared" si="10"/>
        <v>Plataforma El. 9000 - Montagem da linha de alívio 10"-S3-14E-5524 na PSV-14E-701</v>
      </c>
      <c r="E370" s="102" t="s">
        <v>1064</v>
      </c>
      <c r="F370" s="103" t="s">
        <v>485</v>
      </c>
      <c r="G370" s="103" t="s">
        <v>461</v>
      </c>
      <c r="H370" s="100">
        <v>14</v>
      </c>
      <c r="I370" s="103" t="s">
        <v>1352</v>
      </c>
      <c r="J370" s="103"/>
      <c r="K370" s="103"/>
      <c r="L370" s="103"/>
      <c r="M370" s="103"/>
      <c r="N370" s="106"/>
      <c r="O370" s="104">
        <v>0</v>
      </c>
      <c r="P370" s="104">
        <v>0</v>
      </c>
      <c r="Q370" s="104"/>
      <c r="R370" s="105" t="e">
        <f t="shared" si="11"/>
        <v>#DIV/0!</v>
      </c>
      <c r="S370" s="124">
        <v>0</v>
      </c>
      <c r="T370" s="124">
        <v>0</v>
      </c>
      <c r="U370" s="124">
        <v>0</v>
      </c>
      <c r="V370" s="108"/>
      <c r="W370" s="128">
        <v>2</v>
      </c>
      <c r="X370" s="128">
        <v>2</v>
      </c>
      <c r="Y370" s="128">
        <v>2</v>
      </c>
      <c r="Z370" s="128"/>
      <c r="AA370" s="128"/>
      <c r="AB370" s="108"/>
      <c r="AC370" s="108"/>
      <c r="AD370" s="128"/>
      <c r="AE370" s="128"/>
      <c r="AF370" s="128"/>
      <c r="AG370" s="128"/>
      <c r="AH370" s="128"/>
      <c r="AI370" s="108"/>
      <c r="AJ370" s="113"/>
      <c r="AK370" s="113"/>
      <c r="AL370" s="113"/>
      <c r="AM370" s="113"/>
      <c r="AN370" s="113"/>
      <c r="AO370" s="113"/>
      <c r="AP370" s="113"/>
      <c r="AQ370" s="113"/>
      <c r="AR370" s="113"/>
      <c r="AS370" s="113"/>
      <c r="AT370" s="113"/>
      <c r="AU370" s="113"/>
      <c r="AV370" s="113"/>
      <c r="AW370" s="113"/>
    </row>
    <row r="371" spans="1:49" s="111" customFormat="1" ht="19.95" hidden="1" customHeight="1" x14ac:dyDescent="0.3">
      <c r="A371" s="113">
        <v>43</v>
      </c>
      <c r="B371" s="113">
        <v>4600011605</v>
      </c>
      <c r="C371" s="101" t="s">
        <v>888</v>
      </c>
      <c r="D371" s="112" t="str">
        <f t="shared" si="10"/>
        <v>(VP) Sistema de Vapor de média pressão - Montagem da linha de alívio 10"-S3-14E-5525 na PSV-14E-702</v>
      </c>
      <c r="E371" s="102" t="s">
        <v>491</v>
      </c>
      <c r="F371" s="103" t="s">
        <v>485</v>
      </c>
      <c r="G371" s="103" t="s">
        <v>461</v>
      </c>
      <c r="H371" s="100">
        <v>14</v>
      </c>
      <c r="I371" s="103" t="s">
        <v>1353</v>
      </c>
      <c r="J371" s="103"/>
      <c r="K371" s="103"/>
      <c r="L371" s="103"/>
      <c r="M371" s="103"/>
      <c r="N371" s="106"/>
      <c r="O371" s="104">
        <v>0</v>
      </c>
      <c r="P371" s="104">
        <v>0</v>
      </c>
      <c r="Q371" s="104"/>
      <c r="R371" s="105" t="e">
        <f t="shared" si="11"/>
        <v>#DIV/0!</v>
      </c>
      <c r="S371" s="124">
        <v>0</v>
      </c>
      <c r="T371" s="124">
        <v>0</v>
      </c>
      <c r="U371" s="124">
        <v>0</v>
      </c>
      <c r="V371" s="108"/>
      <c r="W371" s="128"/>
      <c r="X371" s="128"/>
      <c r="Y371" s="128"/>
      <c r="Z371" s="128"/>
      <c r="AA371" s="128"/>
      <c r="AB371" s="108"/>
      <c r="AC371" s="108"/>
      <c r="AD371" s="128"/>
      <c r="AE371" s="128"/>
      <c r="AF371" s="128"/>
      <c r="AG371" s="128"/>
      <c r="AH371" s="128"/>
      <c r="AI371" s="108"/>
      <c r="AJ371" s="113"/>
      <c r="AK371" s="113"/>
      <c r="AL371" s="113"/>
      <c r="AM371" s="113"/>
      <c r="AN371" s="113"/>
      <c r="AO371" s="113"/>
      <c r="AP371" s="113"/>
      <c r="AQ371" s="113"/>
      <c r="AR371" s="113"/>
      <c r="AS371" s="113"/>
      <c r="AT371" s="113"/>
      <c r="AU371" s="113"/>
      <c r="AV371" s="113"/>
      <c r="AW371" s="113"/>
    </row>
    <row r="372" spans="1:49" s="111" customFormat="1" ht="19.95" hidden="1" customHeight="1" x14ac:dyDescent="0.3">
      <c r="A372" s="113"/>
      <c r="B372" s="113">
        <v>4600011605</v>
      </c>
      <c r="C372" s="101" t="s">
        <v>889</v>
      </c>
      <c r="D372" s="112" t="str">
        <f t="shared" si="10"/>
        <v>Plataforma El. 9000 - Inspeção ENDs das soldas</v>
      </c>
      <c r="E372" s="102" t="s">
        <v>1064</v>
      </c>
      <c r="F372" s="103" t="s">
        <v>485</v>
      </c>
      <c r="G372" s="103" t="s">
        <v>461</v>
      </c>
      <c r="H372" s="100">
        <v>14</v>
      </c>
      <c r="I372" s="103" t="s">
        <v>1321</v>
      </c>
      <c r="J372" s="103"/>
      <c r="K372" s="103"/>
      <c r="L372" s="103"/>
      <c r="M372" s="103"/>
      <c r="N372" s="106"/>
      <c r="O372" s="104">
        <v>0</v>
      </c>
      <c r="P372" s="104">
        <v>0</v>
      </c>
      <c r="Q372" s="104"/>
      <c r="R372" s="105" t="e">
        <f t="shared" si="11"/>
        <v>#DIV/0!</v>
      </c>
      <c r="S372" s="124">
        <v>0</v>
      </c>
      <c r="T372" s="124">
        <v>0</v>
      </c>
      <c r="U372" s="124">
        <v>0</v>
      </c>
      <c r="V372" s="108"/>
      <c r="W372" s="113"/>
      <c r="X372" s="113"/>
      <c r="Y372" s="113"/>
      <c r="Z372" s="113"/>
      <c r="AA372" s="113"/>
      <c r="AB372" s="108"/>
      <c r="AC372" s="108"/>
      <c r="AD372" s="128"/>
      <c r="AE372" s="128"/>
      <c r="AF372" s="128"/>
      <c r="AG372" s="128">
        <v>1</v>
      </c>
      <c r="AH372" s="128"/>
      <c r="AI372" s="108"/>
      <c r="AJ372" s="113"/>
      <c r="AK372" s="113"/>
      <c r="AL372" s="113"/>
      <c r="AM372" s="113"/>
      <c r="AN372" s="113"/>
      <c r="AO372" s="113"/>
      <c r="AP372" s="113"/>
      <c r="AQ372" s="113"/>
      <c r="AR372" s="113"/>
      <c r="AS372" s="113"/>
      <c r="AT372" s="113"/>
      <c r="AU372" s="113"/>
      <c r="AV372" s="113"/>
      <c r="AW372" s="113"/>
    </row>
    <row r="373" spans="1:49" s="111" customFormat="1" ht="19.95" customHeight="1" x14ac:dyDescent="0.3">
      <c r="A373" s="113">
        <v>46</v>
      </c>
      <c r="B373" s="113">
        <v>4600011605</v>
      </c>
      <c r="C373" s="101" t="s">
        <v>890</v>
      </c>
      <c r="D373" s="112" t="str">
        <f t="shared" si="10"/>
        <v>Plataforma El. 9000 - Isolamento térmico da linhas linhas de vapor D</v>
      </c>
      <c r="E373" s="102" t="s">
        <v>1064</v>
      </c>
      <c r="F373" s="103" t="s">
        <v>485</v>
      </c>
      <c r="G373" s="103" t="s">
        <v>461</v>
      </c>
      <c r="H373" s="100">
        <v>14</v>
      </c>
      <c r="I373" s="103" t="s">
        <v>1472</v>
      </c>
      <c r="J373" s="103"/>
      <c r="K373" s="103"/>
      <c r="L373" s="103"/>
      <c r="M373" s="103"/>
      <c r="N373" s="106"/>
      <c r="O373" s="104">
        <v>0</v>
      </c>
      <c r="P373" s="104">
        <v>0</v>
      </c>
      <c r="Q373" s="104"/>
      <c r="R373" s="105" t="e">
        <f t="shared" si="11"/>
        <v>#DIV/0!</v>
      </c>
      <c r="S373" s="124">
        <v>0</v>
      </c>
      <c r="T373" s="124">
        <v>0</v>
      </c>
      <c r="U373" s="124">
        <v>0</v>
      </c>
      <c r="V373" s="108"/>
      <c r="W373" s="128"/>
      <c r="X373" s="128"/>
      <c r="Y373" s="128"/>
      <c r="Z373" s="128"/>
      <c r="AA373" s="128"/>
      <c r="AB373" s="108"/>
      <c r="AC373" s="108"/>
      <c r="AD373" s="128"/>
      <c r="AE373" s="128"/>
      <c r="AF373" s="128">
        <v>1</v>
      </c>
      <c r="AG373" s="128">
        <v>1</v>
      </c>
      <c r="AH373" s="128"/>
      <c r="AI373" s="108"/>
      <c r="AJ373" s="113"/>
      <c r="AK373" s="113"/>
      <c r="AL373" s="113"/>
      <c r="AM373" s="113"/>
      <c r="AN373" s="113"/>
      <c r="AO373" s="113"/>
      <c r="AP373" s="113"/>
      <c r="AQ373" s="113"/>
      <c r="AR373" s="113"/>
      <c r="AS373" s="113"/>
      <c r="AT373" s="113"/>
      <c r="AU373" s="113"/>
      <c r="AV373" s="113"/>
      <c r="AW373" s="113"/>
    </row>
    <row r="374" spans="1:49" s="111" customFormat="1" ht="19.95" hidden="1" customHeight="1" x14ac:dyDescent="0.3">
      <c r="A374" s="113">
        <v>40</v>
      </c>
      <c r="B374" s="113">
        <v>4600011605</v>
      </c>
      <c r="C374" s="101" t="s">
        <v>891</v>
      </c>
      <c r="D374" s="112" t="str">
        <f t="shared" si="10"/>
        <v>(VP) Sistema de Vapor de média pressão - Teste hidrostático do sistema de Vapor da Caldeira D</v>
      </c>
      <c r="E374" s="102" t="s">
        <v>491</v>
      </c>
      <c r="F374" s="103" t="s">
        <v>485</v>
      </c>
      <c r="G374" s="103" t="s">
        <v>461</v>
      </c>
      <c r="H374" s="100">
        <v>14</v>
      </c>
      <c r="I374" s="103" t="s">
        <v>1354</v>
      </c>
      <c r="J374" s="103"/>
      <c r="K374" s="103"/>
      <c r="L374" s="103"/>
      <c r="M374" s="103"/>
      <c r="N374" s="106"/>
      <c r="O374" s="104">
        <v>0</v>
      </c>
      <c r="P374" s="104">
        <v>0</v>
      </c>
      <c r="Q374" s="104"/>
      <c r="R374" s="105" t="e">
        <f t="shared" si="11"/>
        <v>#DIV/0!</v>
      </c>
      <c r="S374" s="124">
        <v>0</v>
      </c>
      <c r="T374" s="124">
        <v>0</v>
      </c>
      <c r="U374" s="124">
        <v>0</v>
      </c>
      <c r="V374" s="108"/>
      <c r="W374" s="113">
        <v>2</v>
      </c>
      <c r="X374" s="113"/>
      <c r="Y374" s="113"/>
      <c r="Z374" s="113"/>
      <c r="AA374" s="128"/>
      <c r="AB374" s="108"/>
      <c r="AC374" s="108"/>
      <c r="AD374" s="128"/>
      <c r="AE374" s="128"/>
      <c r="AF374" s="128"/>
      <c r="AG374" s="128"/>
      <c r="AH374" s="128"/>
      <c r="AI374" s="108"/>
      <c r="AJ374" s="113"/>
      <c r="AK374" s="113"/>
      <c r="AL374" s="113"/>
      <c r="AM374" s="113"/>
      <c r="AN374" s="113"/>
      <c r="AO374" s="113"/>
      <c r="AP374" s="113"/>
      <c r="AQ374" s="113"/>
      <c r="AR374" s="113"/>
      <c r="AS374" s="113"/>
      <c r="AT374" s="113"/>
      <c r="AU374" s="113"/>
      <c r="AV374" s="113"/>
      <c r="AW374" s="113"/>
    </row>
    <row r="375" spans="1:49" s="111" customFormat="1" ht="19.95" hidden="1" customHeight="1" x14ac:dyDescent="0.3">
      <c r="A375" s="113"/>
      <c r="B375" s="113">
        <v>4600011605</v>
      </c>
      <c r="C375" s="101" t="s">
        <v>892</v>
      </c>
      <c r="D375" s="112" t="str">
        <f t="shared" si="10"/>
        <v>Plataforma El. 9000 - Complementação mecânica</v>
      </c>
      <c r="E375" s="102" t="s">
        <v>1064</v>
      </c>
      <c r="F375" s="103" t="s">
        <v>485</v>
      </c>
      <c r="G375" s="103" t="s">
        <v>461</v>
      </c>
      <c r="H375" s="100">
        <v>14</v>
      </c>
      <c r="I375" s="103" t="s">
        <v>1332</v>
      </c>
      <c r="J375" s="103"/>
      <c r="K375" s="103"/>
      <c r="L375" s="103"/>
      <c r="M375" s="103"/>
      <c r="N375" s="106"/>
      <c r="O375" s="104">
        <v>0</v>
      </c>
      <c r="P375" s="104">
        <v>0</v>
      </c>
      <c r="Q375" s="104"/>
      <c r="R375" s="105" t="e">
        <f t="shared" si="11"/>
        <v>#DIV/0!</v>
      </c>
      <c r="S375" s="124">
        <v>0</v>
      </c>
      <c r="T375" s="124">
        <v>0</v>
      </c>
      <c r="U375" s="124">
        <v>0</v>
      </c>
      <c r="V375" s="108"/>
      <c r="W375" s="113"/>
      <c r="X375" s="113"/>
      <c r="Y375" s="113"/>
      <c r="Z375" s="113"/>
      <c r="AA375" s="113"/>
      <c r="AB375" s="108"/>
      <c r="AC375" s="108"/>
      <c r="AD375" s="128"/>
      <c r="AE375" s="128"/>
      <c r="AF375" s="128"/>
      <c r="AG375" s="128">
        <v>1</v>
      </c>
      <c r="AH375" s="128"/>
      <c r="AI375" s="108"/>
      <c r="AJ375" s="113"/>
      <c r="AK375" s="113"/>
      <c r="AL375" s="113"/>
      <c r="AM375" s="113"/>
      <c r="AN375" s="113"/>
      <c r="AO375" s="113"/>
      <c r="AP375" s="113"/>
      <c r="AQ375" s="113"/>
      <c r="AR375" s="113"/>
      <c r="AS375" s="113"/>
      <c r="AT375" s="113"/>
      <c r="AU375" s="113"/>
      <c r="AV375" s="113"/>
      <c r="AW375" s="113"/>
    </row>
    <row r="376" spans="1:49" s="111" customFormat="1" ht="19.95" hidden="1" customHeight="1" x14ac:dyDescent="0.3">
      <c r="A376" s="113"/>
      <c r="B376" s="113">
        <v>4600011605</v>
      </c>
      <c r="C376" s="101" t="s">
        <v>893</v>
      </c>
      <c r="D376" s="112" t="str">
        <f t="shared" si="10"/>
        <v>Plataforma El. 9000 - Pré Comissionamento</v>
      </c>
      <c r="E376" s="102" t="s">
        <v>1064</v>
      </c>
      <c r="F376" s="103" t="s">
        <v>485</v>
      </c>
      <c r="G376" s="103" t="s">
        <v>461</v>
      </c>
      <c r="H376" s="100">
        <v>14</v>
      </c>
      <c r="I376" s="103" t="s">
        <v>1333</v>
      </c>
      <c r="J376" s="103"/>
      <c r="K376" s="103"/>
      <c r="L376" s="103"/>
      <c r="M376" s="103"/>
      <c r="N376" s="106"/>
      <c r="O376" s="104">
        <v>0</v>
      </c>
      <c r="P376" s="104">
        <v>0</v>
      </c>
      <c r="Q376" s="104"/>
      <c r="R376" s="105" t="e">
        <f t="shared" si="11"/>
        <v>#DIV/0!</v>
      </c>
      <c r="S376" s="124">
        <v>0</v>
      </c>
      <c r="T376" s="124">
        <v>0</v>
      </c>
      <c r="U376" s="124">
        <v>0</v>
      </c>
      <c r="V376" s="108"/>
      <c r="W376" s="113"/>
      <c r="X376" s="113"/>
      <c r="Y376" s="113"/>
      <c r="Z376" s="113"/>
      <c r="AA376" s="113"/>
      <c r="AB376" s="108"/>
      <c r="AC376" s="108"/>
      <c r="AD376" s="128"/>
      <c r="AE376" s="128"/>
      <c r="AF376" s="128"/>
      <c r="AG376" s="128">
        <v>1</v>
      </c>
      <c r="AH376" s="128"/>
      <c r="AI376" s="108"/>
      <c r="AJ376" s="113"/>
      <c r="AK376" s="113"/>
      <c r="AL376" s="113"/>
      <c r="AM376" s="113"/>
      <c r="AN376" s="113"/>
      <c r="AO376" s="113"/>
      <c r="AP376" s="113"/>
      <c r="AQ376" s="113"/>
      <c r="AR376" s="113"/>
      <c r="AS376" s="113"/>
      <c r="AT376" s="113"/>
      <c r="AU376" s="113"/>
      <c r="AV376" s="113"/>
      <c r="AW376" s="113"/>
    </row>
    <row r="377" spans="1:49" s="111" customFormat="1" ht="19.95" hidden="1" customHeight="1" x14ac:dyDescent="0.3">
      <c r="A377" s="113"/>
      <c r="B377" s="113">
        <v>4600011605</v>
      </c>
      <c r="C377" s="101" t="s">
        <v>894</v>
      </c>
      <c r="D377" s="112" t="str">
        <f t="shared" si="10"/>
        <v>Plataforma El. 9000 - Instalação do Sistema de Resfriamento da Caldeira D</v>
      </c>
      <c r="E377" s="102" t="s">
        <v>1064</v>
      </c>
      <c r="F377" s="103" t="s">
        <v>485</v>
      </c>
      <c r="G377" s="103" t="s">
        <v>461</v>
      </c>
      <c r="H377" s="100">
        <v>14</v>
      </c>
      <c r="I377" s="103" t="s">
        <v>1355</v>
      </c>
      <c r="J377" s="103"/>
      <c r="K377" s="103"/>
      <c r="L377" s="103"/>
      <c r="M377" s="103"/>
      <c r="N377" s="106"/>
      <c r="O377" s="104">
        <v>0</v>
      </c>
      <c r="P377" s="104">
        <v>0</v>
      </c>
      <c r="Q377" s="104"/>
      <c r="R377" s="105" t="e">
        <f t="shared" si="11"/>
        <v>#DIV/0!</v>
      </c>
      <c r="S377" s="124">
        <v>0</v>
      </c>
      <c r="T377" s="124">
        <v>0</v>
      </c>
      <c r="U377" s="124">
        <v>0</v>
      </c>
      <c r="V377" s="108"/>
      <c r="W377" s="113"/>
      <c r="X377" s="113"/>
      <c r="Y377" s="113"/>
      <c r="Z377" s="113"/>
      <c r="AA377" s="113"/>
      <c r="AB377" s="108"/>
      <c r="AC377" s="108"/>
      <c r="AD377" s="128"/>
      <c r="AE377" s="128"/>
      <c r="AF377" s="128"/>
      <c r="AG377" s="128">
        <v>1</v>
      </c>
      <c r="AH377" s="128"/>
      <c r="AI377" s="108"/>
      <c r="AJ377" s="113"/>
      <c r="AK377" s="113"/>
      <c r="AL377" s="113"/>
      <c r="AM377" s="113"/>
      <c r="AN377" s="113"/>
      <c r="AO377" s="113"/>
      <c r="AP377" s="113"/>
      <c r="AQ377" s="113"/>
      <c r="AR377" s="113"/>
      <c r="AS377" s="113"/>
      <c r="AT377" s="113"/>
      <c r="AU377" s="113"/>
      <c r="AV377" s="113"/>
      <c r="AW377" s="113"/>
    </row>
    <row r="378" spans="1:49" s="111" customFormat="1" ht="19.95" hidden="1" customHeight="1" x14ac:dyDescent="0.3">
      <c r="A378" s="113"/>
      <c r="B378" s="113">
        <v>4600011605</v>
      </c>
      <c r="C378" s="101" t="s">
        <v>895</v>
      </c>
      <c r="D378" s="112" t="str">
        <f t="shared" si="10"/>
        <v>Plataforma El. 9000 - Montagem do resfriador de amostragem HE-14E-01D</v>
      </c>
      <c r="E378" s="102" t="s">
        <v>1064</v>
      </c>
      <c r="F378" s="103" t="s">
        <v>485</v>
      </c>
      <c r="G378" s="103" t="s">
        <v>461</v>
      </c>
      <c r="H378" s="100">
        <v>14</v>
      </c>
      <c r="I378" s="103" t="s">
        <v>1356</v>
      </c>
      <c r="J378" s="103"/>
      <c r="K378" s="103"/>
      <c r="L378" s="103"/>
      <c r="M378" s="103"/>
      <c r="N378" s="106"/>
      <c r="O378" s="104">
        <v>0</v>
      </c>
      <c r="P378" s="104">
        <v>0</v>
      </c>
      <c r="Q378" s="104"/>
      <c r="R378" s="105" t="e">
        <f t="shared" si="11"/>
        <v>#DIV/0!</v>
      </c>
      <c r="S378" s="124">
        <v>0</v>
      </c>
      <c r="T378" s="124">
        <v>0</v>
      </c>
      <c r="U378" s="124">
        <v>0</v>
      </c>
      <c r="V378" s="108"/>
      <c r="W378" s="113"/>
      <c r="X378" s="113"/>
      <c r="Y378" s="113"/>
      <c r="Z378" s="113"/>
      <c r="AA378" s="113"/>
      <c r="AB378" s="108"/>
      <c r="AC378" s="108"/>
      <c r="AD378" s="128"/>
      <c r="AE378" s="128"/>
      <c r="AF378" s="128"/>
      <c r="AG378" s="128">
        <v>1</v>
      </c>
      <c r="AH378" s="128"/>
      <c r="AI378" s="108"/>
      <c r="AJ378" s="113"/>
      <c r="AK378" s="113"/>
      <c r="AL378" s="113"/>
      <c r="AM378" s="113"/>
      <c r="AN378" s="113"/>
      <c r="AO378" s="113"/>
      <c r="AP378" s="113"/>
      <c r="AQ378" s="113"/>
      <c r="AR378" s="113"/>
      <c r="AS378" s="113"/>
      <c r="AT378" s="113"/>
      <c r="AU378" s="113"/>
      <c r="AV378" s="113"/>
      <c r="AW378" s="113"/>
    </row>
    <row r="379" spans="1:49" s="111" customFormat="1" ht="19.95" hidden="1" customHeight="1" x14ac:dyDescent="0.3">
      <c r="A379" s="113"/>
      <c r="B379" s="113">
        <v>4600011605</v>
      </c>
      <c r="C379" s="101" t="s">
        <v>896</v>
      </c>
      <c r="D379" s="112" t="str">
        <f t="shared" si="10"/>
        <v>Plataforma El. 9000 - Montagem das tubulações e válvulas</v>
      </c>
      <c r="E379" s="102" t="s">
        <v>1064</v>
      </c>
      <c r="F379" s="103" t="s">
        <v>485</v>
      </c>
      <c r="G379" s="103" t="s">
        <v>461</v>
      </c>
      <c r="H379" s="100">
        <v>14</v>
      </c>
      <c r="I379" s="103" t="s">
        <v>1357</v>
      </c>
      <c r="J379" s="103"/>
      <c r="K379" s="103"/>
      <c r="L379" s="103"/>
      <c r="M379" s="103"/>
      <c r="N379" s="106"/>
      <c r="O379" s="104">
        <v>0</v>
      </c>
      <c r="P379" s="104">
        <v>0</v>
      </c>
      <c r="Q379" s="104"/>
      <c r="R379" s="105" t="e">
        <f t="shared" si="11"/>
        <v>#DIV/0!</v>
      </c>
      <c r="S379" s="124">
        <v>0</v>
      </c>
      <c r="T379" s="124">
        <v>0</v>
      </c>
      <c r="U379" s="124">
        <v>0</v>
      </c>
      <c r="V379" s="108"/>
      <c r="W379" s="113"/>
      <c r="X379" s="113"/>
      <c r="Y379" s="113"/>
      <c r="Z379" s="113"/>
      <c r="AA379" s="113"/>
      <c r="AB379" s="108"/>
      <c r="AC379" s="108"/>
      <c r="AD379" s="128"/>
      <c r="AE379" s="128"/>
      <c r="AF379" s="128"/>
      <c r="AG379" s="128"/>
      <c r="AH379" s="128">
        <v>1</v>
      </c>
      <c r="AI379" s="108"/>
      <c r="AJ379" s="113"/>
      <c r="AK379" s="113"/>
      <c r="AL379" s="113"/>
      <c r="AM379" s="113"/>
      <c r="AN379" s="113"/>
      <c r="AO379" s="113"/>
      <c r="AP379" s="113"/>
      <c r="AQ379" s="113"/>
      <c r="AR379" s="113"/>
      <c r="AS379" s="113"/>
      <c r="AT379" s="113"/>
      <c r="AU379" s="113"/>
      <c r="AV379" s="113"/>
      <c r="AW379" s="113"/>
    </row>
    <row r="380" spans="1:49" s="111" customFormat="1" ht="19.95" hidden="1" customHeight="1" x14ac:dyDescent="0.3">
      <c r="A380" s="113">
        <v>41</v>
      </c>
      <c r="B380" s="113">
        <v>4600011605</v>
      </c>
      <c r="C380" s="101" t="s">
        <v>1078</v>
      </c>
      <c r="D380" s="112" t="str">
        <f t="shared" si="10"/>
        <v>(AR) Sistema de Água de Resfriamento - 3/4-W6-14E-5516</v>
      </c>
      <c r="E380" s="102" t="s">
        <v>492</v>
      </c>
      <c r="F380" s="103" t="s">
        <v>452</v>
      </c>
      <c r="G380" s="103" t="s">
        <v>461</v>
      </c>
      <c r="H380" s="100">
        <v>14</v>
      </c>
      <c r="I380" s="103" t="s">
        <v>1358</v>
      </c>
      <c r="J380" s="103"/>
      <c r="K380" s="103"/>
      <c r="L380" s="103"/>
      <c r="M380" s="103"/>
      <c r="N380" s="106"/>
      <c r="O380" s="104">
        <v>0</v>
      </c>
      <c r="P380" s="104">
        <v>0</v>
      </c>
      <c r="Q380" s="104"/>
      <c r="R380" s="105" t="e">
        <f t="shared" si="11"/>
        <v>#DIV/0!</v>
      </c>
      <c r="S380" s="124">
        <v>0</v>
      </c>
      <c r="T380" s="124">
        <v>0</v>
      </c>
      <c r="U380" s="124">
        <v>0</v>
      </c>
      <c r="V380" s="108"/>
      <c r="W380" s="128"/>
      <c r="X380" s="128"/>
      <c r="Y380" s="128"/>
      <c r="Z380" s="128"/>
      <c r="AA380" s="128"/>
      <c r="AB380" s="108"/>
      <c r="AC380" s="108"/>
      <c r="AD380" s="128"/>
      <c r="AE380" s="128"/>
      <c r="AF380" s="128"/>
      <c r="AG380" s="128"/>
      <c r="AH380" s="128"/>
      <c r="AI380" s="108"/>
      <c r="AJ380" s="113"/>
      <c r="AK380" s="113"/>
      <c r="AL380" s="113"/>
      <c r="AM380" s="113"/>
      <c r="AN380" s="113"/>
      <c r="AO380" s="113"/>
      <c r="AP380" s="113"/>
      <c r="AQ380" s="113"/>
      <c r="AR380" s="113"/>
      <c r="AS380" s="113"/>
      <c r="AT380" s="113"/>
      <c r="AU380" s="113"/>
      <c r="AV380" s="113"/>
      <c r="AW380" s="113"/>
    </row>
    <row r="381" spans="1:49" s="111" customFormat="1" ht="19.95" hidden="1" customHeight="1" x14ac:dyDescent="0.3">
      <c r="A381" s="113">
        <v>42</v>
      </c>
      <c r="B381" s="113">
        <v>4600011605</v>
      </c>
      <c r="C381" s="101" t="s">
        <v>1079</v>
      </c>
      <c r="D381" s="112" t="str">
        <f t="shared" si="10"/>
        <v>(AR) Sistema de Água de Resfriamento - 3/4-W6-14E-5517</v>
      </c>
      <c r="E381" s="102" t="s">
        <v>492</v>
      </c>
      <c r="F381" s="103" t="s">
        <v>452</v>
      </c>
      <c r="G381" s="103" t="s">
        <v>461</v>
      </c>
      <c r="H381" s="100">
        <v>14</v>
      </c>
      <c r="I381" s="103" t="s">
        <v>1359</v>
      </c>
      <c r="J381" s="103"/>
      <c r="K381" s="103"/>
      <c r="L381" s="103"/>
      <c r="M381" s="103"/>
      <c r="N381" s="106"/>
      <c r="O381" s="104">
        <v>0</v>
      </c>
      <c r="P381" s="104">
        <v>0</v>
      </c>
      <c r="Q381" s="104"/>
      <c r="R381" s="105" t="e">
        <f t="shared" si="11"/>
        <v>#DIV/0!</v>
      </c>
      <c r="S381" s="124">
        <v>0</v>
      </c>
      <c r="T381" s="124">
        <v>0</v>
      </c>
      <c r="U381" s="124">
        <v>0</v>
      </c>
      <c r="V381" s="108"/>
      <c r="W381" s="128"/>
      <c r="X381" s="128"/>
      <c r="Y381" s="128"/>
      <c r="Z381" s="128"/>
      <c r="AA381" s="128"/>
      <c r="AB381" s="108"/>
      <c r="AC381" s="108"/>
      <c r="AD381" s="128"/>
      <c r="AE381" s="128"/>
      <c r="AF381" s="128"/>
      <c r="AG381" s="128"/>
      <c r="AH381" s="128"/>
      <c r="AI381" s="108"/>
      <c r="AJ381" s="113"/>
      <c r="AK381" s="113"/>
      <c r="AL381" s="113"/>
      <c r="AM381" s="113"/>
      <c r="AN381" s="113"/>
      <c r="AO381" s="113"/>
      <c r="AP381" s="113"/>
      <c r="AQ381" s="113"/>
      <c r="AR381" s="113"/>
      <c r="AS381" s="113"/>
      <c r="AT381" s="113"/>
      <c r="AU381" s="113"/>
      <c r="AV381" s="113"/>
      <c r="AW381" s="113"/>
    </row>
    <row r="382" spans="1:49" s="111" customFormat="1" ht="19.95" hidden="1" customHeight="1" x14ac:dyDescent="0.3">
      <c r="A382" s="113">
        <v>41</v>
      </c>
      <c r="B382" s="113">
        <v>4600011605</v>
      </c>
      <c r="C382" s="101" t="s">
        <v>1080</v>
      </c>
      <c r="D382" s="112" t="str">
        <f t="shared" si="10"/>
        <v>(AR) Sistema de Água de Resfriamento - 3-W6-14E-5518/5391</v>
      </c>
      <c r="E382" s="102" t="s">
        <v>492</v>
      </c>
      <c r="F382" s="103" t="s">
        <v>452</v>
      </c>
      <c r="G382" s="103" t="s">
        <v>461</v>
      </c>
      <c r="H382" s="100">
        <v>14</v>
      </c>
      <c r="I382" s="103" t="s">
        <v>1360</v>
      </c>
      <c r="J382" s="103"/>
      <c r="K382" s="103"/>
      <c r="L382" s="103"/>
      <c r="M382" s="103"/>
      <c r="N382" s="106"/>
      <c r="O382" s="104">
        <v>0</v>
      </c>
      <c r="P382" s="104">
        <v>0</v>
      </c>
      <c r="Q382" s="104"/>
      <c r="R382" s="105" t="e">
        <f t="shared" si="11"/>
        <v>#DIV/0!</v>
      </c>
      <c r="S382" s="124">
        <v>0</v>
      </c>
      <c r="T382" s="124">
        <v>0</v>
      </c>
      <c r="U382" s="124">
        <v>0</v>
      </c>
      <c r="V382" s="108"/>
      <c r="W382" s="128"/>
      <c r="X382" s="128"/>
      <c r="Y382" s="128"/>
      <c r="Z382" s="128"/>
      <c r="AA382" s="128"/>
      <c r="AB382" s="108"/>
      <c r="AC382" s="108"/>
      <c r="AD382" s="128"/>
      <c r="AE382" s="128"/>
      <c r="AF382" s="128"/>
      <c r="AG382" s="128"/>
      <c r="AH382" s="128"/>
      <c r="AI382" s="108"/>
      <c r="AJ382" s="113"/>
      <c r="AK382" s="113"/>
      <c r="AL382" s="113"/>
      <c r="AM382" s="113"/>
      <c r="AN382" s="113"/>
      <c r="AO382" s="113"/>
      <c r="AP382" s="113"/>
      <c r="AQ382" s="113"/>
      <c r="AR382" s="113"/>
      <c r="AS382" s="113"/>
      <c r="AT382" s="113"/>
      <c r="AU382" s="113"/>
      <c r="AV382" s="113"/>
      <c r="AW382" s="113"/>
    </row>
    <row r="383" spans="1:49" s="111" customFormat="1" ht="19.95" hidden="1" customHeight="1" x14ac:dyDescent="0.3">
      <c r="A383" s="113"/>
      <c r="B383" s="113">
        <v>4600011605</v>
      </c>
      <c r="C383" s="101" t="s">
        <v>897</v>
      </c>
      <c r="D383" s="112" t="str">
        <f t="shared" si="10"/>
        <v>Plataforma El. 9000 - Inspeção ENDs das soldas</v>
      </c>
      <c r="E383" s="102" t="s">
        <v>1064</v>
      </c>
      <c r="F383" s="103" t="s">
        <v>485</v>
      </c>
      <c r="G383" s="103" t="s">
        <v>461</v>
      </c>
      <c r="H383" s="100">
        <v>14</v>
      </c>
      <c r="I383" s="103" t="s">
        <v>1321</v>
      </c>
      <c r="J383" s="103"/>
      <c r="K383" s="103"/>
      <c r="L383" s="103"/>
      <c r="M383" s="103"/>
      <c r="N383" s="106"/>
      <c r="O383" s="104">
        <v>0</v>
      </c>
      <c r="P383" s="104">
        <v>0</v>
      </c>
      <c r="Q383" s="104"/>
      <c r="R383" s="105" t="e">
        <f t="shared" si="11"/>
        <v>#DIV/0!</v>
      </c>
      <c r="S383" s="124">
        <v>0</v>
      </c>
      <c r="T383" s="124">
        <v>0</v>
      </c>
      <c r="U383" s="124">
        <v>0</v>
      </c>
      <c r="V383" s="108"/>
      <c r="W383" s="113"/>
      <c r="X383" s="113"/>
      <c r="Y383" s="113"/>
      <c r="Z383" s="113"/>
      <c r="AA383" s="113"/>
      <c r="AB383" s="108"/>
      <c r="AC383" s="108"/>
      <c r="AD383" s="128"/>
      <c r="AE383" s="128"/>
      <c r="AF383" s="128"/>
      <c r="AG383" s="128"/>
      <c r="AH383" s="128">
        <v>1</v>
      </c>
      <c r="AI383" s="108"/>
      <c r="AJ383" s="113"/>
      <c r="AK383" s="113"/>
      <c r="AL383" s="113"/>
      <c r="AM383" s="113"/>
      <c r="AN383" s="113"/>
      <c r="AO383" s="113"/>
      <c r="AP383" s="113"/>
      <c r="AQ383" s="113"/>
      <c r="AR383" s="113"/>
      <c r="AS383" s="113"/>
      <c r="AT383" s="113"/>
      <c r="AU383" s="113"/>
      <c r="AV383" s="113"/>
      <c r="AW383" s="113"/>
    </row>
    <row r="384" spans="1:49" s="111" customFormat="1" ht="19.95" hidden="1" customHeight="1" x14ac:dyDescent="0.3">
      <c r="A384" s="113"/>
      <c r="B384" s="113">
        <v>4600011605</v>
      </c>
      <c r="C384" s="101" t="s">
        <v>898</v>
      </c>
      <c r="D384" s="112" t="str">
        <f t="shared" si="10"/>
        <v>Plataforma El. 9000 - Isolamento térmico da linha</v>
      </c>
      <c r="E384" s="102" t="s">
        <v>1064</v>
      </c>
      <c r="F384" s="103" t="s">
        <v>485</v>
      </c>
      <c r="G384" s="103" t="s">
        <v>461</v>
      </c>
      <c r="H384" s="100">
        <v>14</v>
      </c>
      <c r="I384" s="103" t="s">
        <v>1331</v>
      </c>
      <c r="J384" s="103"/>
      <c r="K384" s="103"/>
      <c r="L384" s="103"/>
      <c r="M384" s="103"/>
      <c r="N384" s="106"/>
      <c r="O384" s="104">
        <v>0</v>
      </c>
      <c r="P384" s="104">
        <v>0</v>
      </c>
      <c r="Q384" s="104"/>
      <c r="R384" s="105" t="e">
        <f t="shared" si="11"/>
        <v>#DIV/0!</v>
      </c>
      <c r="S384" s="124">
        <v>0</v>
      </c>
      <c r="T384" s="124">
        <v>0</v>
      </c>
      <c r="U384" s="124">
        <v>0</v>
      </c>
      <c r="V384" s="108"/>
      <c r="W384" s="113"/>
      <c r="X384" s="113"/>
      <c r="Y384" s="113"/>
      <c r="Z384" s="113"/>
      <c r="AA384" s="113"/>
      <c r="AB384" s="108"/>
      <c r="AC384" s="108"/>
      <c r="AD384" s="128"/>
      <c r="AE384" s="128"/>
      <c r="AF384" s="128"/>
      <c r="AG384" s="128"/>
      <c r="AH384" s="128">
        <v>1</v>
      </c>
      <c r="AI384" s="108"/>
      <c r="AJ384" s="113"/>
      <c r="AK384" s="113"/>
      <c r="AL384" s="113"/>
      <c r="AM384" s="113"/>
      <c r="AN384" s="113"/>
      <c r="AO384" s="113"/>
      <c r="AP384" s="113"/>
      <c r="AQ384" s="113"/>
      <c r="AR384" s="113"/>
      <c r="AS384" s="113"/>
      <c r="AT384" s="113"/>
      <c r="AU384" s="113"/>
      <c r="AV384" s="113"/>
      <c r="AW384" s="113"/>
    </row>
    <row r="385" spans="1:49" s="111" customFormat="1" ht="19.95" hidden="1" customHeight="1" x14ac:dyDescent="0.3">
      <c r="A385" s="113"/>
      <c r="B385" s="113">
        <v>4600011605</v>
      </c>
      <c r="C385" s="101" t="s">
        <v>899</v>
      </c>
      <c r="D385" s="112" t="str">
        <f t="shared" si="10"/>
        <v>Plataforma El. 9000 - Teste hidrostático do sistema de resfriamento da Caldeira D</v>
      </c>
      <c r="E385" s="102" t="s">
        <v>1064</v>
      </c>
      <c r="F385" s="103" t="s">
        <v>485</v>
      </c>
      <c r="G385" s="103" t="s">
        <v>461</v>
      </c>
      <c r="H385" s="100">
        <v>14</v>
      </c>
      <c r="I385" s="103" t="s">
        <v>1361</v>
      </c>
      <c r="J385" s="103"/>
      <c r="K385" s="103"/>
      <c r="L385" s="103"/>
      <c r="M385" s="103"/>
      <c r="N385" s="106"/>
      <c r="O385" s="104">
        <v>0</v>
      </c>
      <c r="P385" s="104">
        <v>0</v>
      </c>
      <c r="Q385" s="104"/>
      <c r="R385" s="105" t="e">
        <f t="shared" si="11"/>
        <v>#DIV/0!</v>
      </c>
      <c r="S385" s="124">
        <v>0</v>
      </c>
      <c r="T385" s="124">
        <v>0</v>
      </c>
      <c r="U385" s="124">
        <v>0</v>
      </c>
      <c r="V385" s="108"/>
      <c r="W385" s="113"/>
      <c r="X385" s="113"/>
      <c r="Y385" s="113"/>
      <c r="Z385" s="113"/>
      <c r="AA385" s="113"/>
      <c r="AB385" s="108"/>
      <c r="AC385" s="108"/>
      <c r="AD385" s="128"/>
      <c r="AE385" s="128"/>
      <c r="AF385" s="128"/>
      <c r="AG385" s="128"/>
      <c r="AH385" s="128">
        <v>1</v>
      </c>
      <c r="AI385" s="108"/>
      <c r="AJ385" s="113"/>
      <c r="AK385" s="113"/>
      <c r="AL385" s="113"/>
      <c r="AM385" s="113"/>
      <c r="AN385" s="113"/>
      <c r="AO385" s="113"/>
      <c r="AP385" s="113"/>
      <c r="AQ385" s="113"/>
      <c r="AR385" s="113"/>
      <c r="AS385" s="113"/>
      <c r="AT385" s="113"/>
      <c r="AU385" s="113"/>
      <c r="AV385" s="113"/>
      <c r="AW385" s="113"/>
    </row>
    <row r="386" spans="1:49" s="111" customFormat="1" ht="19.95" hidden="1" customHeight="1" x14ac:dyDescent="0.3">
      <c r="A386" s="113"/>
      <c r="B386" s="113">
        <v>4600011605</v>
      </c>
      <c r="C386" s="101" t="s">
        <v>900</v>
      </c>
      <c r="D386" s="112" t="str">
        <f t="shared" si="10"/>
        <v>Plataforma El. 9000 - Complementação mecânica</v>
      </c>
      <c r="E386" s="102" t="s">
        <v>1064</v>
      </c>
      <c r="F386" s="103" t="s">
        <v>485</v>
      </c>
      <c r="G386" s="103" t="s">
        <v>461</v>
      </c>
      <c r="H386" s="100">
        <v>14</v>
      </c>
      <c r="I386" s="103" t="s">
        <v>1332</v>
      </c>
      <c r="J386" s="103"/>
      <c r="K386" s="103"/>
      <c r="L386" s="103"/>
      <c r="M386" s="103"/>
      <c r="N386" s="106"/>
      <c r="O386" s="104">
        <v>0</v>
      </c>
      <c r="P386" s="104">
        <v>0</v>
      </c>
      <c r="Q386" s="104"/>
      <c r="R386" s="105" t="e">
        <f t="shared" si="11"/>
        <v>#DIV/0!</v>
      </c>
      <c r="S386" s="124">
        <v>0</v>
      </c>
      <c r="T386" s="124">
        <v>0</v>
      </c>
      <c r="U386" s="124">
        <v>0</v>
      </c>
      <c r="V386" s="108"/>
      <c r="W386" s="113"/>
      <c r="X386" s="113"/>
      <c r="Y386" s="113"/>
      <c r="Z386" s="113"/>
      <c r="AA386" s="113"/>
      <c r="AB386" s="108"/>
      <c r="AC386" s="108"/>
      <c r="AD386" s="128"/>
      <c r="AE386" s="128"/>
      <c r="AF386" s="128"/>
      <c r="AG386" s="128"/>
      <c r="AH386" s="128">
        <v>1</v>
      </c>
      <c r="AI386" s="108"/>
      <c r="AJ386" s="113"/>
      <c r="AK386" s="113"/>
      <c r="AL386" s="113"/>
      <c r="AM386" s="113"/>
      <c r="AN386" s="113"/>
      <c r="AO386" s="113"/>
      <c r="AP386" s="113"/>
      <c r="AQ386" s="113"/>
      <c r="AR386" s="113"/>
      <c r="AS386" s="113"/>
      <c r="AT386" s="113"/>
      <c r="AU386" s="113"/>
      <c r="AV386" s="113"/>
      <c r="AW386" s="113"/>
    </row>
    <row r="387" spans="1:49" s="111" customFormat="1" ht="19.95" hidden="1" customHeight="1" x14ac:dyDescent="0.3">
      <c r="A387" s="113"/>
      <c r="B387" s="113">
        <v>4600011605</v>
      </c>
      <c r="C387" s="101" t="s">
        <v>901</v>
      </c>
      <c r="D387" s="112" t="str">
        <f t="shared" si="10"/>
        <v>Plataforma El. 9000 - Pré Comissionamento</v>
      </c>
      <c r="E387" s="102" t="s">
        <v>1064</v>
      </c>
      <c r="F387" s="103" t="s">
        <v>485</v>
      </c>
      <c r="G387" s="103" t="s">
        <v>461</v>
      </c>
      <c r="H387" s="100">
        <v>14</v>
      </c>
      <c r="I387" s="103" t="s">
        <v>1333</v>
      </c>
      <c r="J387" s="103"/>
      <c r="K387" s="103"/>
      <c r="L387" s="103"/>
      <c r="M387" s="103"/>
      <c r="N387" s="106"/>
      <c r="O387" s="104">
        <v>0</v>
      </c>
      <c r="P387" s="104">
        <v>0</v>
      </c>
      <c r="Q387" s="104"/>
      <c r="R387" s="105" t="e">
        <f t="shared" si="11"/>
        <v>#DIV/0!</v>
      </c>
      <c r="S387" s="124">
        <v>0</v>
      </c>
      <c r="T387" s="124">
        <v>0</v>
      </c>
      <c r="U387" s="124">
        <v>0</v>
      </c>
      <c r="V387" s="108"/>
      <c r="W387" s="113"/>
      <c r="X387" s="113"/>
      <c r="Y387" s="113"/>
      <c r="Z387" s="113"/>
      <c r="AA387" s="113"/>
      <c r="AB387" s="108"/>
      <c r="AC387" s="108"/>
      <c r="AD387" s="128"/>
      <c r="AE387" s="128"/>
      <c r="AF387" s="128"/>
      <c r="AG387" s="128"/>
      <c r="AH387" s="128">
        <v>1</v>
      </c>
      <c r="AI387" s="108"/>
      <c r="AJ387" s="113"/>
      <c r="AK387" s="113"/>
      <c r="AL387" s="113"/>
      <c r="AM387" s="113"/>
      <c r="AN387" s="113"/>
      <c r="AO387" s="113"/>
      <c r="AP387" s="113"/>
      <c r="AQ387" s="113"/>
      <c r="AR387" s="113"/>
      <c r="AS387" s="113"/>
      <c r="AT387" s="113"/>
      <c r="AU387" s="113"/>
      <c r="AV387" s="113"/>
      <c r="AW387" s="113"/>
    </row>
    <row r="388" spans="1:49" s="111" customFormat="1" ht="19.95" hidden="1" customHeight="1" x14ac:dyDescent="0.3">
      <c r="A388" s="113"/>
      <c r="B388" s="113">
        <v>4600011605</v>
      </c>
      <c r="C388" s="101" t="s">
        <v>902</v>
      </c>
      <c r="D388" s="112" t="str">
        <f t="shared" si="10"/>
        <v>Plataforma El. 9000 - Instalação do Sistema de Condensado da Caldeira D</v>
      </c>
      <c r="E388" s="102" t="s">
        <v>1064</v>
      </c>
      <c r="F388" s="103" t="s">
        <v>485</v>
      </c>
      <c r="G388" s="103" t="s">
        <v>461</v>
      </c>
      <c r="H388" s="100">
        <v>14</v>
      </c>
      <c r="I388" s="103" t="s">
        <v>1362</v>
      </c>
      <c r="J388" s="103"/>
      <c r="K388" s="103"/>
      <c r="L388" s="103"/>
      <c r="M388" s="103"/>
      <c r="N388" s="106"/>
      <c r="O388" s="104">
        <v>0</v>
      </c>
      <c r="P388" s="104">
        <v>0</v>
      </c>
      <c r="Q388" s="104"/>
      <c r="R388" s="105" t="e">
        <f t="shared" si="11"/>
        <v>#DIV/0!</v>
      </c>
      <c r="S388" s="124">
        <v>0</v>
      </c>
      <c r="T388" s="124">
        <v>0</v>
      </c>
      <c r="U388" s="124">
        <v>0</v>
      </c>
      <c r="V388" s="108"/>
      <c r="W388" s="113"/>
      <c r="X388" s="113"/>
      <c r="Y388" s="113"/>
      <c r="Z388" s="113"/>
      <c r="AA388" s="113"/>
      <c r="AB388" s="108"/>
      <c r="AC388" s="108"/>
      <c r="AD388" s="128"/>
      <c r="AE388" s="128"/>
      <c r="AF388" s="128"/>
      <c r="AG388" s="128"/>
      <c r="AH388" s="128">
        <v>1</v>
      </c>
      <c r="AI388" s="108"/>
      <c r="AJ388" s="113"/>
      <c r="AK388" s="113"/>
      <c r="AL388" s="113"/>
      <c r="AM388" s="113"/>
      <c r="AN388" s="113"/>
      <c r="AO388" s="113"/>
      <c r="AP388" s="113"/>
      <c r="AQ388" s="113"/>
      <c r="AR388" s="113"/>
      <c r="AS388" s="113"/>
      <c r="AT388" s="113"/>
      <c r="AU388" s="113"/>
      <c r="AV388" s="113"/>
      <c r="AW388" s="113"/>
    </row>
    <row r="389" spans="1:49" s="111" customFormat="1" ht="19.95" hidden="1" customHeight="1" x14ac:dyDescent="0.3">
      <c r="A389" s="113"/>
      <c r="B389" s="113">
        <v>4600011605</v>
      </c>
      <c r="C389" s="101" t="s">
        <v>903</v>
      </c>
      <c r="D389" s="112" t="str">
        <f t="shared" si="10"/>
        <v>Plataforma El. 9000 - Montagem de andaime linha de 8"-S1-14E-5520 VENT</v>
      </c>
      <c r="E389" s="102" t="s">
        <v>1064</v>
      </c>
      <c r="F389" s="103" t="s">
        <v>485</v>
      </c>
      <c r="G389" s="103" t="s">
        <v>461</v>
      </c>
      <c r="H389" s="100">
        <v>14</v>
      </c>
      <c r="I389" s="103" t="s">
        <v>1363</v>
      </c>
      <c r="J389" s="103"/>
      <c r="K389" s="103"/>
      <c r="L389" s="103"/>
      <c r="M389" s="103"/>
      <c r="N389" s="106"/>
      <c r="O389" s="104">
        <v>0</v>
      </c>
      <c r="P389" s="104">
        <v>0</v>
      </c>
      <c r="Q389" s="104"/>
      <c r="R389" s="105" t="e">
        <f t="shared" si="11"/>
        <v>#DIV/0!</v>
      </c>
      <c r="S389" s="124">
        <v>0</v>
      </c>
      <c r="T389" s="124">
        <v>0</v>
      </c>
      <c r="U389" s="124">
        <v>0</v>
      </c>
      <c r="V389" s="108"/>
      <c r="W389" s="113"/>
      <c r="X389" s="113"/>
      <c r="Y389" s="113"/>
      <c r="Z389" s="113"/>
      <c r="AA389" s="113"/>
      <c r="AB389" s="108"/>
      <c r="AC389" s="108"/>
      <c r="AD389" s="128"/>
      <c r="AE389" s="128"/>
      <c r="AF389" s="128"/>
      <c r="AG389" s="128"/>
      <c r="AH389" s="128">
        <v>1</v>
      </c>
      <c r="AI389" s="108"/>
      <c r="AJ389" s="113"/>
      <c r="AK389" s="113"/>
      <c r="AL389" s="113"/>
      <c r="AM389" s="113"/>
      <c r="AN389" s="113"/>
      <c r="AO389" s="113"/>
      <c r="AP389" s="113"/>
      <c r="AQ389" s="113"/>
      <c r="AR389" s="113"/>
      <c r="AS389" s="113"/>
      <c r="AT389" s="113"/>
      <c r="AU389" s="113"/>
      <c r="AV389" s="113"/>
      <c r="AW389" s="113"/>
    </row>
    <row r="390" spans="1:49" s="111" customFormat="1" ht="19.95" hidden="1" customHeight="1" x14ac:dyDescent="0.3">
      <c r="A390" s="113"/>
      <c r="B390" s="113">
        <v>4600011605</v>
      </c>
      <c r="C390" s="101" t="s">
        <v>904</v>
      </c>
      <c r="D390" s="112" t="str">
        <f t="shared" si="10"/>
        <v>(CO) Sistema de Controle, retorno e transferência de condensado - Instalação de chumbador 01 na coluna do prédio linha de 8"-S1-14E-5520 VENT</v>
      </c>
      <c r="E390" s="102" t="s">
        <v>489</v>
      </c>
      <c r="F390" s="103" t="s">
        <v>452</v>
      </c>
      <c r="G390" s="103" t="s">
        <v>461</v>
      </c>
      <c r="H390" s="100">
        <v>14</v>
      </c>
      <c r="I390" s="103" t="s">
        <v>1364</v>
      </c>
      <c r="J390" s="103"/>
      <c r="K390" s="103"/>
      <c r="L390" s="103"/>
      <c r="M390" s="103"/>
      <c r="N390" s="106"/>
      <c r="O390" s="104">
        <v>0</v>
      </c>
      <c r="P390" s="104">
        <v>0</v>
      </c>
      <c r="Q390" s="104"/>
      <c r="R390" s="105" t="e">
        <f t="shared" si="11"/>
        <v>#DIV/0!</v>
      </c>
      <c r="S390" s="124">
        <v>0</v>
      </c>
      <c r="T390" s="124">
        <v>0</v>
      </c>
      <c r="U390" s="124">
        <v>0</v>
      </c>
      <c r="V390" s="108"/>
      <c r="W390" s="128"/>
      <c r="X390" s="128"/>
      <c r="Y390" s="128"/>
      <c r="Z390" s="128"/>
      <c r="AA390" s="128"/>
      <c r="AB390" s="108"/>
      <c r="AC390" s="108"/>
      <c r="AD390" s="128"/>
      <c r="AE390" s="128"/>
      <c r="AF390" s="128"/>
      <c r="AG390" s="128"/>
      <c r="AH390" s="128"/>
      <c r="AI390" s="108"/>
      <c r="AJ390" s="113"/>
      <c r="AK390" s="113"/>
      <c r="AL390" s="113"/>
      <c r="AM390" s="113"/>
      <c r="AN390" s="113"/>
      <c r="AO390" s="113"/>
      <c r="AP390" s="113"/>
      <c r="AQ390" s="113"/>
      <c r="AR390" s="113"/>
      <c r="AS390" s="113"/>
      <c r="AT390" s="113"/>
      <c r="AU390" s="113"/>
      <c r="AV390" s="113"/>
      <c r="AW390" s="113"/>
    </row>
    <row r="391" spans="1:49" s="111" customFormat="1" ht="19.95" hidden="1" customHeight="1" x14ac:dyDescent="0.3">
      <c r="A391" s="113"/>
      <c r="B391" s="113">
        <v>4600011605</v>
      </c>
      <c r="C391" s="101" t="s">
        <v>905</v>
      </c>
      <c r="D391" s="112" t="str">
        <f t="shared" ref="D391:D454" si="12">IF(E391="","",CONCATENATE(TRIM(E391)," - ",TRIM(I391)))</f>
        <v>(CO) Sistema de Controle, retorno e transferência de condensado - Instalação de chumbador 02 na coluna do prédio linha de 8"-S1-14E-5520 VENT</v>
      </c>
      <c r="E391" s="102" t="s">
        <v>489</v>
      </c>
      <c r="F391" s="103" t="s">
        <v>452</v>
      </c>
      <c r="G391" s="103" t="s">
        <v>461</v>
      </c>
      <c r="H391" s="100">
        <v>14</v>
      </c>
      <c r="I391" s="103" t="s">
        <v>1365</v>
      </c>
      <c r="J391" s="103"/>
      <c r="K391" s="103"/>
      <c r="L391" s="103"/>
      <c r="M391" s="103"/>
      <c r="N391" s="106"/>
      <c r="O391" s="104">
        <v>0</v>
      </c>
      <c r="P391" s="104">
        <v>0</v>
      </c>
      <c r="Q391" s="104"/>
      <c r="R391" s="105" t="e">
        <f t="shared" ref="R391:R454" si="13">IF(O391="","",P391/O391)</f>
        <v>#DIV/0!</v>
      </c>
      <c r="S391" s="124">
        <v>0</v>
      </c>
      <c r="T391" s="124">
        <v>0</v>
      </c>
      <c r="U391" s="124">
        <v>0</v>
      </c>
      <c r="V391" s="108"/>
      <c r="W391" s="128"/>
      <c r="X391" s="128"/>
      <c r="Y391" s="128"/>
      <c r="Z391" s="128"/>
      <c r="AA391" s="128"/>
      <c r="AB391" s="108"/>
      <c r="AC391" s="108"/>
      <c r="AD391" s="128"/>
      <c r="AE391" s="128"/>
      <c r="AF391" s="128"/>
      <c r="AG391" s="128"/>
      <c r="AH391" s="128"/>
      <c r="AI391" s="108"/>
      <c r="AJ391" s="113"/>
      <c r="AK391" s="113"/>
      <c r="AL391" s="113"/>
      <c r="AM391" s="113"/>
      <c r="AN391" s="113"/>
      <c r="AO391" s="113"/>
      <c r="AP391" s="113"/>
      <c r="AQ391" s="113"/>
      <c r="AR391" s="113"/>
      <c r="AS391" s="113"/>
      <c r="AT391" s="113"/>
      <c r="AU391" s="113"/>
      <c r="AV391" s="113"/>
      <c r="AW391" s="113"/>
    </row>
    <row r="392" spans="1:49" s="111" customFormat="1" ht="19.95" hidden="1" customHeight="1" x14ac:dyDescent="0.3">
      <c r="A392" s="113"/>
      <c r="B392" s="113">
        <v>4600011605</v>
      </c>
      <c r="C392" s="101" t="s">
        <v>906</v>
      </c>
      <c r="D392" s="112" t="str">
        <f t="shared" si="12"/>
        <v>(CO) Sistema de Controle, retorno e transferência de condensado - Instalação de chumbador 03 na coluna do prédio linha de 8"-S1-14E-5520 VENT</v>
      </c>
      <c r="E392" s="102" t="s">
        <v>489</v>
      </c>
      <c r="F392" s="103" t="s">
        <v>452</v>
      </c>
      <c r="G392" s="103" t="s">
        <v>461</v>
      </c>
      <c r="H392" s="100">
        <v>14</v>
      </c>
      <c r="I392" s="103" t="s">
        <v>1366</v>
      </c>
      <c r="J392" s="103"/>
      <c r="K392" s="103"/>
      <c r="L392" s="103"/>
      <c r="M392" s="103"/>
      <c r="N392" s="106"/>
      <c r="O392" s="104">
        <v>0</v>
      </c>
      <c r="P392" s="104">
        <v>0</v>
      </c>
      <c r="Q392" s="104"/>
      <c r="R392" s="105" t="e">
        <f t="shared" si="13"/>
        <v>#DIV/0!</v>
      </c>
      <c r="S392" s="124">
        <v>0</v>
      </c>
      <c r="T392" s="124">
        <v>0</v>
      </c>
      <c r="U392" s="124">
        <v>0</v>
      </c>
      <c r="V392" s="108"/>
      <c r="W392" s="128"/>
      <c r="X392" s="128"/>
      <c r="Y392" s="128"/>
      <c r="Z392" s="128"/>
      <c r="AA392" s="128"/>
      <c r="AB392" s="108"/>
      <c r="AC392" s="108"/>
      <c r="AD392" s="128"/>
      <c r="AE392" s="128"/>
      <c r="AF392" s="128"/>
      <c r="AG392" s="128"/>
      <c r="AH392" s="128"/>
      <c r="AI392" s="108"/>
      <c r="AJ392" s="113"/>
      <c r="AK392" s="113"/>
      <c r="AL392" s="113"/>
      <c r="AM392" s="113"/>
      <c r="AN392" s="113"/>
      <c r="AO392" s="113"/>
      <c r="AP392" s="113"/>
      <c r="AQ392" s="113"/>
      <c r="AR392" s="113"/>
      <c r="AS392" s="113"/>
      <c r="AT392" s="113"/>
      <c r="AU392" s="113"/>
      <c r="AV392" s="113"/>
      <c r="AW392" s="113"/>
    </row>
    <row r="393" spans="1:49" s="111" customFormat="1" ht="19.95" hidden="1" customHeight="1" x14ac:dyDescent="0.3">
      <c r="A393" s="113"/>
      <c r="B393" s="113">
        <v>4600011605</v>
      </c>
      <c r="C393" s="101" t="s">
        <v>907</v>
      </c>
      <c r="D393" s="112" t="str">
        <f t="shared" si="12"/>
        <v>(CO) Sistema de Controle, retorno e transferência de condensado - Instalação de chumbador 04 na coluna do prédio linha de 8"-S1-14E-5520 VENT</v>
      </c>
      <c r="E393" s="102" t="s">
        <v>489</v>
      </c>
      <c r="F393" s="103" t="s">
        <v>452</v>
      </c>
      <c r="G393" s="103" t="s">
        <v>461</v>
      </c>
      <c r="H393" s="100">
        <v>14</v>
      </c>
      <c r="I393" s="103" t="s">
        <v>1367</v>
      </c>
      <c r="J393" s="103"/>
      <c r="K393" s="103"/>
      <c r="L393" s="103"/>
      <c r="M393" s="103"/>
      <c r="N393" s="106"/>
      <c r="O393" s="104">
        <v>0</v>
      </c>
      <c r="P393" s="104">
        <v>0</v>
      </c>
      <c r="Q393" s="104"/>
      <c r="R393" s="105" t="e">
        <f t="shared" si="13"/>
        <v>#DIV/0!</v>
      </c>
      <c r="S393" s="124">
        <v>0</v>
      </c>
      <c r="T393" s="124">
        <v>0</v>
      </c>
      <c r="U393" s="124">
        <v>0</v>
      </c>
      <c r="V393" s="108"/>
      <c r="W393" s="128"/>
      <c r="X393" s="128"/>
      <c r="Y393" s="128"/>
      <c r="Z393" s="128"/>
      <c r="AA393" s="128"/>
      <c r="AB393" s="108"/>
      <c r="AC393" s="108"/>
      <c r="AD393" s="128"/>
      <c r="AE393" s="128"/>
      <c r="AF393" s="128"/>
      <c r="AG393" s="128"/>
      <c r="AH393" s="128"/>
      <c r="AI393" s="108"/>
      <c r="AJ393" s="113"/>
      <c r="AK393" s="113"/>
      <c r="AL393" s="113"/>
      <c r="AM393" s="113"/>
      <c r="AN393" s="113"/>
      <c r="AO393" s="113"/>
      <c r="AP393" s="113"/>
      <c r="AQ393" s="113"/>
      <c r="AR393" s="113"/>
      <c r="AS393" s="113"/>
      <c r="AT393" s="113"/>
      <c r="AU393" s="113"/>
      <c r="AV393" s="113"/>
      <c r="AW393" s="113"/>
    </row>
    <row r="394" spans="1:49" s="111" customFormat="1" ht="19.95" hidden="1" customHeight="1" x14ac:dyDescent="0.3">
      <c r="A394" s="113"/>
      <c r="B394" s="113">
        <v>4600011605</v>
      </c>
      <c r="C394" s="101" t="s">
        <v>908</v>
      </c>
      <c r="D394" s="112" t="str">
        <f t="shared" si="12"/>
        <v>(CO) Sistema de Controle, retorno e transferência de condensado - Instalação de chumbador 05 na coluna do prédio linha de 8"-S1-14E-5520 VENT</v>
      </c>
      <c r="E394" s="102" t="s">
        <v>489</v>
      </c>
      <c r="F394" s="103" t="s">
        <v>452</v>
      </c>
      <c r="G394" s="103" t="s">
        <v>461</v>
      </c>
      <c r="H394" s="100">
        <v>14</v>
      </c>
      <c r="I394" s="103" t="s">
        <v>1368</v>
      </c>
      <c r="J394" s="103"/>
      <c r="K394" s="103"/>
      <c r="L394" s="103"/>
      <c r="M394" s="103"/>
      <c r="N394" s="106"/>
      <c r="O394" s="104">
        <v>0</v>
      </c>
      <c r="P394" s="104">
        <v>0</v>
      </c>
      <c r="Q394" s="104"/>
      <c r="R394" s="105" t="e">
        <f t="shared" si="13"/>
        <v>#DIV/0!</v>
      </c>
      <c r="S394" s="124">
        <v>0</v>
      </c>
      <c r="T394" s="124">
        <v>0</v>
      </c>
      <c r="U394" s="124">
        <v>0</v>
      </c>
      <c r="V394" s="108"/>
      <c r="W394" s="128"/>
      <c r="X394" s="128"/>
      <c r="Y394" s="128"/>
      <c r="Z394" s="128"/>
      <c r="AA394" s="128"/>
      <c r="AB394" s="108"/>
      <c r="AC394" s="108"/>
      <c r="AD394" s="128"/>
      <c r="AE394" s="128"/>
      <c r="AF394" s="128"/>
      <c r="AG394" s="128"/>
      <c r="AH394" s="128"/>
      <c r="AI394" s="108"/>
      <c r="AJ394" s="113"/>
      <c r="AK394" s="113"/>
      <c r="AL394" s="113"/>
      <c r="AM394" s="113"/>
      <c r="AN394" s="113"/>
      <c r="AO394" s="113"/>
      <c r="AP394" s="113"/>
      <c r="AQ394" s="113"/>
      <c r="AR394" s="113"/>
      <c r="AS394" s="113"/>
      <c r="AT394" s="113"/>
      <c r="AU394" s="113"/>
      <c r="AV394" s="113"/>
      <c r="AW394" s="113"/>
    </row>
    <row r="395" spans="1:49" s="111" customFormat="1" ht="19.95" hidden="1" customHeight="1" x14ac:dyDescent="0.3">
      <c r="A395" s="113"/>
      <c r="B395" s="113">
        <v>4600011605</v>
      </c>
      <c r="C395" s="101" t="s">
        <v>909</v>
      </c>
      <c r="D395" s="112" t="str">
        <f t="shared" si="12"/>
        <v>(CO) Sistema de Controle, retorno e transferência de condensado - Instalação de chumbador 06 na coluna do prédio linha de 8"-S1-14E-5520 VENT</v>
      </c>
      <c r="E395" s="102" t="s">
        <v>489</v>
      </c>
      <c r="F395" s="103" t="s">
        <v>452</v>
      </c>
      <c r="G395" s="103" t="s">
        <v>461</v>
      </c>
      <c r="H395" s="100">
        <v>14</v>
      </c>
      <c r="I395" s="103" t="s">
        <v>1369</v>
      </c>
      <c r="J395" s="103"/>
      <c r="K395" s="103"/>
      <c r="L395" s="103"/>
      <c r="M395" s="103"/>
      <c r="N395" s="106"/>
      <c r="O395" s="104">
        <v>0</v>
      </c>
      <c r="P395" s="104">
        <v>0</v>
      </c>
      <c r="Q395" s="104"/>
      <c r="R395" s="105" t="e">
        <f t="shared" si="13"/>
        <v>#DIV/0!</v>
      </c>
      <c r="S395" s="124">
        <v>0</v>
      </c>
      <c r="T395" s="124">
        <v>0</v>
      </c>
      <c r="U395" s="124">
        <v>0</v>
      </c>
      <c r="V395" s="108"/>
      <c r="W395" s="128"/>
      <c r="X395" s="128"/>
      <c r="Y395" s="128"/>
      <c r="Z395" s="128"/>
      <c r="AA395" s="128"/>
      <c r="AB395" s="108"/>
      <c r="AC395" s="108"/>
      <c r="AD395" s="128"/>
      <c r="AE395" s="128"/>
      <c r="AF395" s="128"/>
      <c r="AG395" s="128"/>
      <c r="AH395" s="128"/>
      <c r="AI395" s="108"/>
      <c r="AJ395" s="113"/>
      <c r="AK395" s="113"/>
      <c r="AL395" s="113"/>
      <c r="AM395" s="113"/>
      <c r="AN395" s="113"/>
      <c r="AO395" s="113"/>
      <c r="AP395" s="113"/>
      <c r="AQ395" s="113"/>
      <c r="AR395" s="113"/>
      <c r="AS395" s="113"/>
      <c r="AT395" s="113"/>
      <c r="AU395" s="113"/>
      <c r="AV395" s="113"/>
      <c r="AW395" s="113"/>
    </row>
    <row r="396" spans="1:49" s="111" customFormat="1" ht="19.95" hidden="1" customHeight="1" x14ac:dyDescent="0.3">
      <c r="A396" s="113"/>
      <c r="B396" s="113">
        <v>4600011605</v>
      </c>
      <c r="C396" s="101" t="s">
        <v>910</v>
      </c>
      <c r="D396" s="112" t="str">
        <f t="shared" si="12"/>
        <v>(CO) Sistema de Controle, retorno e transferência de condensado - Instalação de chumbador 07 na coluna do prédio linha de 8"-S1-14E-5520 VENT</v>
      </c>
      <c r="E396" s="102" t="s">
        <v>489</v>
      </c>
      <c r="F396" s="103" t="s">
        <v>452</v>
      </c>
      <c r="G396" s="103" t="s">
        <v>461</v>
      </c>
      <c r="H396" s="100">
        <v>14</v>
      </c>
      <c r="I396" s="103" t="s">
        <v>1370</v>
      </c>
      <c r="J396" s="103"/>
      <c r="K396" s="103" t="s">
        <v>497</v>
      </c>
      <c r="L396" s="103" t="s">
        <v>483</v>
      </c>
      <c r="M396" s="103"/>
      <c r="N396" s="106"/>
      <c r="O396" s="104">
        <v>1</v>
      </c>
      <c r="P396" s="104">
        <v>0</v>
      </c>
      <c r="Q396" s="104" t="s">
        <v>502</v>
      </c>
      <c r="R396" s="105">
        <f t="shared" si="13"/>
        <v>0</v>
      </c>
      <c r="S396" s="124">
        <v>0</v>
      </c>
      <c r="T396" s="124">
        <v>0</v>
      </c>
      <c r="U396" s="124">
        <v>1</v>
      </c>
      <c r="V396" s="108"/>
      <c r="W396" s="128"/>
      <c r="X396" s="128"/>
      <c r="Y396" s="128"/>
      <c r="Z396" s="128"/>
      <c r="AA396" s="128"/>
      <c r="AB396" s="108"/>
      <c r="AC396" s="108"/>
      <c r="AD396" s="128"/>
      <c r="AE396" s="128"/>
      <c r="AF396" s="128"/>
      <c r="AG396" s="128"/>
      <c r="AH396" s="128"/>
      <c r="AI396" s="108"/>
      <c r="AJ396" s="113"/>
      <c r="AK396" s="113"/>
      <c r="AL396" s="113"/>
      <c r="AM396" s="113"/>
      <c r="AN396" s="113"/>
      <c r="AO396" s="113"/>
      <c r="AP396" s="113"/>
      <c r="AQ396" s="113"/>
      <c r="AR396" s="113"/>
      <c r="AS396" s="113"/>
      <c r="AT396" s="113"/>
      <c r="AU396" s="113"/>
      <c r="AV396" s="113"/>
      <c r="AW396" s="113"/>
    </row>
    <row r="397" spans="1:49" s="111" customFormat="1" ht="19.95" hidden="1" customHeight="1" x14ac:dyDescent="0.3">
      <c r="A397" s="113"/>
      <c r="B397" s="113">
        <v>4600011605</v>
      </c>
      <c r="C397" s="101" t="s">
        <v>911</v>
      </c>
      <c r="D397" s="112" t="str">
        <f t="shared" si="12"/>
        <v>(CO) Sistema de Controle, retorno e transferência de condensado - Instalação de chumbador 08 na coluna do prédio linha de 8"-S1-14E-5520 VENT</v>
      </c>
      <c r="E397" s="102" t="s">
        <v>489</v>
      </c>
      <c r="F397" s="103" t="s">
        <v>452</v>
      </c>
      <c r="G397" s="103" t="s">
        <v>461</v>
      </c>
      <c r="H397" s="100">
        <v>14</v>
      </c>
      <c r="I397" s="103" t="s">
        <v>1371</v>
      </c>
      <c r="J397" s="103"/>
      <c r="K397" s="103" t="s">
        <v>497</v>
      </c>
      <c r="L397" s="103" t="s">
        <v>1057</v>
      </c>
      <c r="M397" s="103"/>
      <c r="N397" s="106"/>
      <c r="O397" s="104">
        <v>16</v>
      </c>
      <c r="P397" s="104">
        <v>0</v>
      </c>
      <c r="Q397" s="104" t="s">
        <v>219</v>
      </c>
      <c r="R397" s="105">
        <f t="shared" si="13"/>
        <v>0</v>
      </c>
      <c r="S397" s="124">
        <v>0</v>
      </c>
      <c r="T397" s="124">
        <v>0</v>
      </c>
      <c r="U397" s="124">
        <v>16</v>
      </c>
      <c r="V397" s="108"/>
      <c r="W397" s="128"/>
      <c r="X397" s="128"/>
      <c r="Y397" s="128"/>
      <c r="Z397" s="128"/>
      <c r="AA397" s="128"/>
      <c r="AB397" s="108"/>
      <c r="AC397" s="108"/>
      <c r="AD397" s="128"/>
      <c r="AE397" s="128"/>
      <c r="AF397" s="128"/>
      <c r="AG397" s="128"/>
      <c r="AH397" s="128"/>
      <c r="AI397" s="108"/>
      <c r="AJ397" s="113"/>
      <c r="AK397" s="113"/>
      <c r="AL397" s="113"/>
      <c r="AM397" s="113"/>
      <c r="AN397" s="113"/>
      <c r="AO397" s="113"/>
      <c r="AP397" s="113"/>
      <c r="AQ397" s="113"/>
      <c r="AR397" s="113"/>
      <c r="AS397" s="113"/>
      <c r="AT397" s="113"/>
      <c r="AU397" s="113"/>
      <c r="AV397" s="113"/>
      <c r="AW397" s="113"/>
    </row>
    <row r="398" spans="1:49" s="111" customFormat="1" ht="19.95" hidden="1" customHeight="1" x14ac:dyDescent="0.3">
      <c r="A398" s="113"/>
      <c r="B398" s="113">
        <v>4600011605</v>
      </c>
      <c r="C398" s="101" t="s">
        <v>912</v>
      </c>
      <c r="D398" s="112" t="str">
        <f t="shared" si="12"/>
        <v>(CO) Sistema de Controle, retorno e transferência de condensado - Instalação de chumbador 09 na coluna do prédio linha de 8"-S1-14E-5520 VENT</v>
      </c>
      <c r="E398" s="102" t="s">
        <v>489</v>
      </c>
      <c r="F398" s="103" t="s">
        <v>452</v>
      </c>
      <c r="G398" s="103" t="s">
        <v>461</v>
      </c>
      <c r="H398" s="100">
        <v>14</v>
      </c>
      <c r="I398" s="103" t="s">
        <v>1372</v>
      </c>
      <c r="J398" s="103"/>
      <c r="K398" s="103" t="s">
        <v>497</v>
      </c>
      <c r="L398" s="103" t="s">
        <v>1058</v>
      </c>
      <c r="M398" s="103"/>
      <c r="N398" s="106"/>
      <c r="O398" s="104">
        <v>2</v>
      </c>
      <c r="P398" s="104">
        <v>0</v>
      </c>
      <c r="Q398" s="104" t="s">
        <v>219</v>
      </c>
      <c r="R398" s="105">
        <f t="shared" si="13"/>
        <v>0</v>
      </c>
      <c r="S398" s="124">
        <v>0</v>
      </c>
      <c r="T398" s="124">
        <v>0</v>
      </c>
      <c r="U398" s="124">
        <v>2</v>
      </c>
      <c r="V398" s="108"/>
      <c r="W398" s="128"/>
      <c r="X398" s="128"/>
      <c r="Y398" s="128"/>
      <c r="Z398" s="128"/>
      <c r="AA398" s="128"/>
      <c r="AB398" s="108"/>
      <c r="AC398" s="108"/>
      <c r="AD398" s="128"/>
      <c r="AE398" s="128"/>
      <c r="AF398" s="128"/>
      <c r="AG398" s="128"/>
      <c r="AH398" s="128"/>
      <c r="AI398" s="108"/>
      <c r="AJ398" s="113"/>
      <c r="AK398" s="113"/>
      <c r="AL398" s="113"/>
      <c r="AM398" s="113"/>
      <c r="AN398" s="113"/>
      <c r="AO398" s="113"/>
      <c r="AP398" s="113"/>
      <c r="AQ398" s="113"/>
      <c r="AR398" s="113"/>
      <c r="AS398" s="113"/>
      <c r="AT398" s="113"/>
      <c r="AU398" s="113"/>
      <c r="AV398" s="113"/>
      <c r="AW398" s="113"/>
    </row>
    <row r="399" spans="1:49" s="111" customFormat="1" ht="19.95" hidden="1" customHeight="1" x14ac:dyDescent="0.3">
      <c r="A399" s="113"/>
      <c r="B399" s="113">
        <v>4600011605</v>
      </c>
      <c r="C399" s="101" t="s">
        <v>913</v>
      </c>
      <c r="D399" s="112" t="str">
        <f t="shared" si="12"/>
        <v>(CO) Sistema de Controle, retorno e transferência de condensado - Instalação de chumbador 10 na coluna do prédio linha de 8"-S1-14E-5520 VENT</v>
      </c>
      <c r="E399" s="102" t="s">
        <v>489</v>
      </c>
      <c r="F399" s="103" t="s">
        <v>452</v>
      </c>
      <c r="G399" s="103" t="s">
        <v>461</v>
      </c>
      <c r="H399" s="100">
        <v>14</v>
      </c>
      <c r="I399" s="103" t="s">
        <v>1373</v>
      </c>
      <c r="J399" s="103"/>
      <c r="K399" s="103" t="s">
        <v>497</v>
      </c>
      <c r="L399" s="103" t="s">
        <v>1058</v>
      </c>
      <c r="M399" s="103"/>
      <c r="N399" s="106"/>
      <c r="O399" s="104">
        <v>596.16999999999996</v>
      </c>
      <c r="P399" s="104">
        <f>O399*0.9</f>
        <v>536.553</v>
      </c>
      <c r="Q399" s="104" t="s">
        <v>499</v>
      </c>
      <c r="R399" s="105">
        <f t="shared" si="13"/>
        <v>0.9</v>
      </c>
      <c r="S399" s="124">
        <v>0</v>
      </c>
      <c r="T399" s="124">
        <v>0</v>
      </c>
      <c r="U399" s="124">
        <f>O399-P399</f>
        <v>59.616999999999962</v>
      </c>
      <c r="V399" s="108"/>
      <c r="W399" s="128"/>
      <c r="X399" s="128"/>
      <c r="Y399" s="128"/>
      <c r="Z399" s="128"/>
      <c r="AA399" s="128"/>
      <c r="AB399" s="108"/>
      <c r="AC399" s="108"/>
      <c r="AD399" s="128"/>
      <c r="AE399" s="128"/>
      <c r="AF399" s="128"/>
      <c r="AG399" s="128"/>
      <c r="AH399" s="128"/>
      <c r="AI399" s="108"/>
      <c r="AJ399" s="113"/>
      <c r="AK399" s="113"/>
      <c r="AL399" s="113"/>
      <c r="AM399" s="113"/>
      <c r="AN399" s="113"/>
      <c r="AO399" s="113"/>
      <c r="AP399" s="113"/>
      <c r="AQ399" s="113"/>
      <c r="AR399" s="113"/>
      <c r="AS399" s="113"/>
      <c r="AT399" s="113"/>
      <c r="AU399" s="113"/>
      <c r="AV399" s="113"/>
      <c r="AW399" s="113"/>
    </row>
    <row r="400" spans="1:49" s="111" customFormat="1" ht="19.95" hidden="1" customHeight="1" x14ac:dyDescent="0.3">
      <c r="A400" s="113"/>
      <c r="B400" s="113">
        <v>4600011605</v>
      </c>
      <c r="C400" s="101" t="s">
        <v>914</v>
      </c>
      <c r="D400" s="112" t="str">
        <f t="shared" si="12"/>
        <v>(CO) Sistema de Controle, retorno e transferência de condensado - Instalação de chumbador 11 na coluna do prédio linha de 8"-S1-14E-5520 VENT</v>
      </c>
      <c r="E400" s="102" t="s">
        <v>489</v>
      </c>
      <c r="F400" s="103" t="s">
        <v>452</v>
      </c>
      <c r="G400" s="103" t="s">
        <v>461</v>
      </c>
      <c r="H400" s="100">
        <v>14</v>
      </c>
      <c r="I400" s="103" t="s">
        <v>1374</v>
      </c>
      <c r="J400" s="103"/>
      <c r="K400" s="103" t="s">
        <v>497</v>
      </c>
      <c r="L400" s="103" t="s">
        <v>1058</v>
      </c>
      <c r="M400" s="103"/>
      <c r="N400" s="106"/>
      <c r="O400" s="104">
        <v>1473.4649999999999</v>
      </c>
      <c r="P400" s="104">
        <f>O400*0.9</f>
        <v>1326.1185</v>
      </c>
      <c r="Q400" s="104" t="s">
        <v>499</v>
      </c>
      <c r="R400" s="105">
        <f t="shared" si="13"/>
        <v>0.9</v>
      </c>
      <c r="S400" s="124">
        <v>0</v>
      </c>
      <c r="T400" s="124">
        <v>0</v>
      </c>
      <c r="U400" s="124">
        <f>O400-P400</f>
        <v>147.34649999999988</v>
      </c>
      <c r="V400" s="108"/>
      <c r="W400" s="128"/>
      <c r="X400" s="128"/>
      <c r="Y400" s="128"/>
      <c r="Z400" s="128"/>
      <c r="AA400" s="128"/>
      <c r="AB400" s="108"/>
      <c r="AC400" s="108"/>
      <c r="AD400" s="128"/>
      <c r="AE400" s="128"/>
      <c r="AF400" s="128"/>
      <c r="AG400" s="128"/>
      <c r="AH400" s="128"/>
      <c r="AI400" s="108"/>
      <c r="AJ400" s="113"/>
      <c r="AK400" s="113"/>
      <c r="AL400" s="113"/>
      <c r="AM400" s="113"/>
      <c r="AN400" s="113"/>
      <c r="AO400" s="113"/>
      <c r="AP400" s="113"/>
      <c r="AQ400" s="113"/>
      <c r="AR400" s="113"/>
      <c r="AS400" s="113"/>
      <c r="AT400" s="113"/>
      <c r="AU400" s="113"/>
      <c r="AV400" s="113"/>
      <c r="AW400" s="113"/>
    </row>
    <row r="401" spans="1:49" s="111" customFormat="1" ht="19.95" hidden="1" customHeight="1" x14ac:dyDescent="0.3">
      <c r="A401" s="113"/>
      <c r="B401" s="113">
        <v>4600011605</v>
      </c>
      <c r="C401" s="101" t="s">
        <v>915</v>
      </c>
      <c r="D401" s="112" t="str">
        <f t="shared" si="12"/>
        <v>(CO) Sistema de Controle, retorno e transferência de condensado - Instalação de chumbador 12 na coluna do prédio linha de 8"-S1-14E-5520 VENT</v>
      </c>
      <c r="E401" s="102" t="s">
        <v>489</v>
      </c>
      <c r="F401" s="103" t="s">
        <v>452</v>
      </c>
      <c r="G401" s="103" t="s">
        <v>461</v>
      </c>
      <c r="H401" s="100">
        <v>14</v>
      </c>
      <c r="I401" s="103" t="s">
        <v>1375</v>
      </c>
      <c r="J401" s="103"/>
      <c r="K401" s="103"/>
      <c r="L401" s="103"/>
      <c r="M401" s="103"/>
      <c r="N401" s="106"/>
      <c r="O401" s="104">
        <v>0</v>
      </c>
      <c r="P401" s="104">
        <v>0</v>
      </c>
      <c r="Q401" s="104"/>
      <c r="R401" s="105" t="e">
        <f t="shared" si="13"/>
        <v>#DIV/0!</v>
      </c>
      <c r="S401" s="124">
        <v>0</v>
      </c>
      <c r="T401" s="124">
        <v>0</v>
      </c>
      <c r="U401" s="124">
        <v>0</v>
      </c>
      <c r="V401" s="108"/>
      <c r="W401" s="128"/>
      <c r="X401" s="128"/>
      <c r="Y401" s="128"/>
      <c r="Z401" s="128"/>
      <c r="AA401" s="128"/>
      <c r="AB401" s="108"/>
      <c r="AC401" s="108"/>
      <c r="AD401" s="128"/>
      <c r="AE401" s="128"/>
      <c r="AF401" s="128"/>
      <c r="AG401" s="128"/>
      <c r="AH401" s="128"/>
      <c r="AI401" s="108"/>
      <c r="AJ401" s="113"/>
      <c r="AK401" s="113"/>
      <c r="AL401" s="113"/>
      <c r="AM401" s="113"/>
      <c r="AN401" s="113"/>
      <c r="AO401" s="113"/>
      <c r="AP401" s="113"/>
      <c r="AQ401" s="113"/>
      <c r="AR401" s="113"/>
      <c r="AS401" s="113"/>
      <c r="AT401" s="113"/>
      <c r="AU401" s="113"/>
      <c r="AV401" s="113"/>
      <c r="AW401" s="113"/>
    </row>
    <row r="402" spans="1:49" s="111" customFormat="1" ht="19.95" hidden="1" customHeight="1" x14ac:dyDescent="0.3">
      <c r="A402" s="113"/>
      <c r="B402" s="113">
        <v>4600011605</v>
      </c>
      <c r="C402" s="101" t="s">
        <v>916</v>
      </c>
      <c r="D402" s="112" t="str">
        <f t="shared" si="12"/>
        <v>(CO) Sistema de Controle, retorno e transferência de condensado - Montagem e soldagem da linha de 8"-S1-14E-5520 VENT</v>
      </c>
      <c r="E402" s="102" t="s">
        <v>489</v>
      </c>
      <c r="F402" s="103" t="s">
        <v>452</v>
      </c>
      <c r="G402" s="103" t="s">
        <v>461</v>
      </c>
      <c r="H402" s="100">
        <v>14</v>
      </c>
      <c r="I402" s="103" t="s">
        <v>1376</v>
      </c>
      <c r="J402" s="103"/>
      <c r="K402" s="103"/>
      <c r="L402" s="103"/>
      <c r="M402" s="103"/>
      <c r="N402" s="106"/>
      <c r="O402" s="104">
        <v>0</v>
      </c>
      <c r="P402" s="104">
        <v>0</v>
      </c>
      <c r="Q402" s="104"/>
      <c r="R402" s="105" t="e">
        <f t="shared" si="13"/>
        <v>#DIV/0!</v>
      </c>
      <c r="S402" s="124">
        <v>0</v>
      </c>
      <c r="T402" s="124">
        <v>0</v>
      </c>
      <c r="U402" s="124">
        <v>0</v>
      </c>
      <c r="V402" s="108"/>
      <c r="W402" s="128"/>
      <c r="X402" s="128"/>
      <c r="Y402" s="128"/>
      <c r="Z402" s="128"/>
      <c r="AA402" s="128"/>
      <c r="AB402" s="108"/>
      <c r="AC402" s="108"/>
      <c r="AD402" s="128"/>
      <c r="AE402" s="128"/>
      <c r="AF402" s="128"/>
      <c r="AG402" s="128"/>
      <c r="AH402" s="128"/>
      <c r="AI402" s="108"/>
      <c r="AJ402" s="113"/>
      <c r="AK402" s="113"/>
      <c r="AL402" s="113"/>
      <c r="AM402" s="113"/>
      <c r="AN402" s="113"/>
      <c r="AO402" s="113"/>
      <c r="AP402" s="113"/>
      <c r="AQ402" s="113"/>
      <c r="AR402" s="113"/>
      <c r="AS402" s="113"/>
      <c r="AT402" s="113"/>
      <c r="AU402" s="113"/>
      <c r="AV402" s="113"/>
      <c r="AW402" s="113"/>
    </row>
    <row r="403" spans="1:49" s="111" customFormat="1" ht="19.95" hidden="1" customHeight="1" x14ac:dyDescent="0.3">
      <c r="A403" s="113">
        <v>0</v>
      </c>
      <c r="B403" s="113">
        <v>4600011605</v>
      </c>
      <c r="C403" s="101" t="s">
        <v>917</v>
      </c>
      <c r="D403" s="112" t="str">
        <f t="shared" si="12"/>
        <v/>
      </c>
      <c r="E403" s="102"/>
      <c r="F403" s="103"/>
      <c r="G403" s="103"/>
      <c r="H403" s="100"/>
      <c r="I403" s="103" t="s">
        <v>1377</v>
      </c>
      <c r="J403" s="103"/>
      <c r="K403" s="103"/>
      <c r="L403" s="103"/>
      <c r="M403" s="103"/>
      <c r="N403" s="106"/>
      <c r="O403" s="104">
        <v>0</v>
      </c>
      <c r="P403" s="104">
        <v>0</v>
      </c>
      <c r="Q403" s="104"/>
      <c r="R403" s="105" t="e">
        <f t="shared" si="13"/>
        <v>#DIV/0!</v>
      </c>
      <c r="S403" s="124">
        <v>0</v>
      </c>
      <c r="T403" s="124">
        <v>0</v>
      </c>
      <c r="U403" s="124">
        <v>0</v>
      </c>
      <c r="V403" s="113"/>
      <c r="W403" s="113"/>
      <c r="X403" s="113"/>
      <c r="Y403" s="113"/>
      <c r="Z403" s="113"/>
      <c r="AA403" s="113"/>
      <c r="AB403" s="113"/>
      <c r="AC403" s="113"/>
      <c r="AD403" s="113"/>
      <c r="AE403" s="113"/>
      <c r="AF403" s="113"/>
      <c r="AG403" s="113"/>
      <c r="AH403" s="113"/>
      <c r="AI403" s="113"/>
      <c r="AJ403" s="113"/>
      <c r="AK403" s="113"/>
      <c r="AL403" s="113"/>
      <c r="AM403" s="113"/>
      <c r="AN403" s="113"/>
      <c r="AO403" s="113"/>
      <c r="AP403" s="113"/>
      <c r="AQ403" s="113"/>
      <c r="AR403" s="113"/>
      <c r="AS403" s="113"/>
      <c r="AT403" s="113"/>
      <c r="AU403" s="113"/>
      <c r="AV403" s="113"/>
      <c r="AW403" s="113"/>
    </row>
    <row r="404" spans="1:49" s="111" customFormat="1" ht="19.95" hidden="1" customHeight="1" x14ac:dyDescent="0.3">
      <c r="A404" s="113">
        <v>0</v>
      </c>
      <c r="B404" s="113">
        <v>4600011605</v>
      </c>
      <c r="C404" s="101" t="s">
        <v>918</v>
      </c>
      <c r="D404" s="112" t="str">
        <f t="shared" si="12"/>
        <v/>
      </c>
      <c r="E404" s="102"/>
      <c r="F404" s="103"/>
      <c r="G404" s="103"/>
      <c r="H404" s="100"/>
      <c r="I404" s="103" t="s">
        <v>1378</v>
      </c>
      <c r="J404" s="103"/>
      <c r="K404" s="103"/>
      <c r="L404" s="103"/>
      <c r="M404" s="103"/>
      <c r="N404" s="106"/>
      <c r="O404" s="104">
        <v>0</v>
      </c>
      <c r="P404" s="104">
        <v>0</v>
      </c>
      <c r="Q404" s="104"/>
      <c r="R404" s="105" t="e">
        <f t="shared" si="13"/>
        <v>#DIV/0!</v>
      </c>
      <c r="S404" s="124">
        <v>0</v>
      </c>
      <c r="T404" s="124">
        <v>0</v>
      </c>
      <c r="U404" s="124">
        <v>0</v>
      </c>
      <c r="V404" s="113"/>
      <c r="W404" s="113"/>
      <c r="X404" s="113"/>
      <c r="Y404" s="113"/>
      <c r="Z404" s="113"/>
      <c r="AA404" s="113"/>
      <c r="AB404" s="113"/>
      <c r="AC404" s="113"/>
      <c r="AD404" s="113"/>
      <c r="AE404" s="113"/>
      <c r="AF404" s="113"/>
      <c r="AG404" s="113"/>
      <c r="AH404" s="113"/>
      <c r="AI404" s="113"/>
      <c r="AJ404" s="113"/>
      <c r="AK404" s="113"/>
      <c r="AL404" s="113"/>
      <c r="AM404" s="113"/>
      <c r="AN404" s="113"/>
      <c r="AO404" s="113"/>
      <c r="AP404" s="113"/>
      <c r="AQ404" s="113"/>
      <c r="AR404" s="113"/>
      <c r="AS404" s="113"/>
      <c r="AT404" s="113"/>
      <c r="AU404" s="113"/>
      <c r="AV404" s="113"/>
      <c r="AW404" s="113"/>
    </row>
    <row r="405" spans="1:49" s="111" customFormat="1" ht="19.95" hidden="1" customHeight="1" x14ac:dyDescent="0.3">
      <c r="A405" s="113">
        <v>0</v>
      </c>
      <c r="B405" s="113">
        <v>4600011605</v>
      </c>
      <c r="C405" s="101" t="s">
        <v>919</v>
      </c>
      <c r="D405" s="112" t="str">
        <f t="shared" si="12"/>
        <v/>
      </c>
      <c r="E405" s="102"/>
      <c r="F405" s="103"/>
      <c r="G405" s="103"/>
      <c r="H405" s="100"/>
      <c r="I405" s="103" t="s">
        <v>1379</v>
      </c>
      <c r="J405" s="103"/>
      <c r="K405" s="103"/>
      <c r="L405" s="103"/>
      <c r="M405" s="103"/>
      <c r="N405" s="106"/>
      <c r="O405" s="104">
        <v>0</v>
      </c>
      <c r="P405" s="104">
        <v>0</v>
      </c>
      <c r="Q405" s="104"/>
      <c r="R405" s="105" t="e">
        <f t="shared" si="13"/>
        <v>#DIV/0!</v>
      </c>
      <c r="S405" s="124">
        <v>0</v>
      </c>
      <c r="T405" s="124">
        <v>0</v>
      </c>
      <c r="U405" s="124">
        <v>0</v>
      </c>
      <c r="V405" s="113"/>
      <c r="W405" s="113"/>
      <c r="X405" s="113"/>
      <c r="Y405" s="113"/>
      <c r="Z405" s="113"/>
      <c r="AA405" s="113"/>
      <c r="AB405" s="113"/>
      <c r="AC405" s="113"/>
      <c r="AD405" s="113"/>
      <c r="AE405" s="113"/>
      <c r="AF405" s="113"/>
      <c r="AG405" s="113"/>
      <c r="AH405" s="113"/>
      <c r="AI405" s="113"/>
      <c r="AJ405" s="113"/>
      <c r="AK405" s="113"/>
      <c r="AL405" s="113"/>
      <c r="AM405" s="113"/>
      <c r="AN405" s="113"/>
      <c r="AO405" s="113"/>
      <c r="AP405" s="113"/>
      <c r="AQ405" s="113"/>
      <c r="AR405" s="113"/>
      <c r="AS405" s="113"/>
      <c r="AT405" s="113"/>
      <c r="AU405" s="113"/>
      <c r="AV405" s="113"/>
      <c r="AW405" s="113"/>
    </row>
    <row r="406" spans="1:49" s="111" customFormat="1" ht="19.95" hidden="1" customHeight="1" x14ac:dyDescent="0.3">
      <c r="A406" s="113">
        <v>0</v>
      </c>
      <c r="B406" s="113">
        <v>4600011605</v>
      </c>
      <c r="C406" s="101" t="s">
        <v>920</v>
      </c>
      <c r="D406" s="112" t="str">
        <f t="shared" si="12"/>
        <v/>
      </c>
      <c r="E406" s="102"/>
      <c r="F406" s="103"/>
      <c r="G406" s="103"/>
      <c r="H406" s="100"/>
      <c r="I406" s="103" t="s">
        <v>1380</v>
      </c>
      <c r="J406" s="103"/>
      <c r="K406" s="103"/>
      <c r="L406" s="103"/>
      <c r="M406" s="103"/>
      <c r="N406" s="106"/>
      <c r="O406" s="104">
        <v>0</v>
      </c>
      <c r="P406" s="104">
        <v>0</v>
      </c>
      <c r="Q406" s="104"/>
      <c r="R406" s="105" t="e">
        <f t="shared" si="13"/>
        <v>#DIV/0!</v>
      </c>
      <c r="S406" s="124">
        <v>0</v>
      </c>
      <c r="T406" s="124">
        <v>0</v>
      </c>
      <c r="U406" s="124">
        <v>0</v>
      </c>
      <c r="V406" s="113"/>
      <c r="W406" s="113"/>
      <c r="X406" s="113"/>
      <c r="Y406" s="113"/>
      <c r="Z406" s="113"/>
      <c r="AA406" s="113"/>
      <c r="AB406" s="113"/>
      <c r="AC406" s="113"/>
      <c r="AD406" s="113"/>
      <c r="AE406" s="113"/>
      <c r="AF406" s="113"/>
      <c r="AG406" s="113"/>
      <c r="AH406" s="113"/>
      <c r="AI406" s="113"/>
      <c r="AJ406" s="113"/>
      <c r="AK406" s="113"/>
      <c r="AL406" s="113"/>
      <c r="AM406" s="113"/>
      <c r="AN406" s="113"/>
      <c r="AO406" s="113"/>
      <c r="AP406" s="113"/>
      <c r="AQ406" s="113"/>
      <c r="AR406" s="113"/>
      <c r="AS406" s="113"/>
      <c r="AT406" s="113"/>
      <c r="AU406" s="113"/>
      <c r="AV406" s="113"/>
      <c r="AW406" s="113"/>
    </row>
    <row r="407" spans="1:49" s="111" customFormat="1" ht="19.95" hidden="1" customHeight="1" x14ac:dyDescent="0.3">
      <c r="A407" s="113">
        <v>43</v>
      </c>
      <c r="B407" s="113">
        <v>4600011605</v>
      </c>
      <c r="C407" s="101" t="s">
        <v>921</v>
      </c>
      <c r="D407" s="112" t="str">
        <f t="shared" si="12"/>
        <v>(VP) Sistema de Vapor de média pressão - Montagem da linha de 1"-S1-14E-5526</v>
      </c>
      <c r="E407" s="102" t="s">
        <v>491</v>
      </c>
      <c r="F407" s="103" t="s">
        <v>485</v>
      </c>
      <c r="G407" s="103" t="s">
        <v>461</v>
      </c>
      <c r="H407" s="100">
        <v>14</v>
      </c>
      <c r="I407" s="103" t="s">
        <v>1381</v>
      </c>
      <c r="J407" s="103"/>
      <c r="K407" s="103"/>
      <c r="L407" s="103"/>
      <c r="M407" s="103"/>
      <c r="N407" s="106"/>
      <c r="O407" s="104">
        <v>0</v>
      </c>
      <c r="P407" s="104">
        <v>0</v>
      </c>
      <c r="Q407" s="104"/>
      <c r="R407" s="105" t="e">
        <f t="shared" si="13"/>
        <v>#DIV/0!</v>
      </c>
      <c r="S407" s="124">
        <v>0</v>
      </c>
      <c r="T407" s="124">
        <v>0</v>
      </c>
      <c r="U407" s="124">
        <v>0</v>
      </c>
      <c r="V407" s="108"/>
      <c r="W407" s="113"/>
      <c r="X407" s="113"/>
      <c r="Y407" s="113"/>
      <c r="Z407" s="113"/>
      <c r="AA407" s="113"/>
      <c r="AB407" s="108"/>
      <c r="AC407" s="108"/>
      <c r="AD407" s="128"/>
      <c r="AE407" s="128"/>
      <c r="AF407" s="128"/>
      <c r="AG407" s="128"/>
      <c r="AH407" s="128"/>
      <c r="AI407" s="108"/>
      <c r="AJ407" s="113"/>
      <c r="AK407" s="113"/>
      <c r="AL407" s="113"/>
      <c r="AM407" s="113"/>
      <c r="AN407" s="113"/>
      <c r="AO407" s="113"/>
      <c r="AP407" s="113"/>
      <c r="AQ407" s="113"/>
      <c r="AR407" s="113"/>
      <c r="AS407" s="113"/>
      <c r="AT407" s="113"/>
      <c r="AU407" s="113"/>
      <c r="AV407" s="113"/>
      <c r="AW407" s="113"/>
    </row>
    <row r="408" spans="1:49" s="111" customFormat="1" ht="19.95" hidden="1" customHeight="1" x14ac:dyDescent="0.3">
      <c r="A408" s="113">
        <v>0</v>
      </c>
      <c r="B408" s="113">
        <v>4600011605</v>
      </c>
      <c r="C408" s="101" t="s">
        <v>922</v>
      </c>
      <c r="D408" s="112" t="str">
        <f t="shared" si="12"/>
        <v/>
      </c>
      <c r="E408" s="102"/>
      <c r="F408" s="103"/>
      <c r="G408" s="103"/>
      <c r="H408" s="100"/>
      <c r="I408" s="103" t="s">
        <v>1321</v>
      </c>
      <c r="J408" s="103"/>
      <c r="K408" s="103"/>
      <c r="L408" s="103"/>
      <c r="M408" s="103"/>
      <c r="N408" s="106"/>
      <c r="O408" s="104">
        <v>0</v>
      </c>
      <c r="P408" s="104">
        <v>0</v>
      </c>
      <c r="Q408" s="104"/>
      <c r="R408" s="105" t="e">
        <f t="shared" si="13"/>
        <v>#DIV/0!</v>
      </c>
      <c r="S408" s="124">
        <v>0</v>
      </c>
      <c r="T408" s="124">
        <v>0</v>
      </c>
      <c r="U408" s="124">
        <v>0</v>
      </c>
      <c r="V408" s="113"/>
      <c r="W408" s="113"/>
      <c r="X408" s="113"/>
      <c r="Y408" s="113"/>
      <c r="Z408" s="113"/>
      <c r="AA408" s="113"/>
      <c r="AB408" s="113"/>
      <c r="AC408" s="113"/>
      <c r="AD408" s="113"/>
      <c r="AE408" s="113"/>
      <c r="AF408" s="113"/>
      <c r="AG408" s="113"/>
      <c r="AH408" s="113"/>
      <c r="AI408" s="113"/>
      <c r="AJ408" s="113"/>
      <c r="AK408" s="113"/>
      <c r="AL408" s="113"/>
      <c r="AM408" s="113"/>
      <c r="AN408" s="113"/>
      <c r="AO408" s="113"/>
      <c r="AP408" s="113"/>
      <c r="AQ408" s="113"/>
      <c r="AR408" s="113"/>
      <c r="AS408" s="113"/>
      <c r="AT408" s="113"/>
      <c r="AU408" s="113"/>
      <c r="AV408" s="113"/>
      <c r="AW408" s="113"/>
    </row>
    <row r="409" spans="1:49" s="111" customFormat="1" ht="19.95" hidden="1" customHeight="1" x14ac:dyDescent="0.3">
      <c r="A409" s="113">
        <v>0</v>
      </c>
      <c r="B409" s="113">
        <v>4600011605</v>
      </c>
      <c r="C409" s="101" t="s">
        <v>923</v>
      </c>
      <c r="D409" s="112" t="str">
        <f t="shared" si="12"/>
        <v/>
      </c>
      <c r="E409" s="102"/>
      <c r="F409" s="103"/>
      <c r="G409" s="103"/>
      <c r="H409" s="100"/>
      <c r="I409" s="103" t="s">
        <v>1332</v>
      </c>
      <c r="J409" s="103"/>
      <c r="K409" s="103"/>
      <c r="L409" s="103"/>
      <c r="M409" s="103"/>
      <c r="N409" s="106"/>
      <c r="O409" s="104">
        <v>0</v>
      </c>
      <c r="P409" s="104">
        <v>0</v>
      </c>
      <c r="Q409" s="104"/>
      <c r="R409" s="105" t="e">
        <f t="shared" si="13"/>
        <v>#DIV/0!</v>
      </c>
      <c r="S409" s="124">
        <v>0</v>
      </c>
      <c r="T409" s="124">
        <v>0</v>
      </c>
      <c r="U409" s="124">
        <v>0</v>
      </c>
      <c r="V409" s="113"/>
      <c r="W409" s="113"/>
      <c r="X409" s="113"/>
      <c r="Y409" s="113"/>
      <c r="Z409" s="113"/>
      <c r="AA409" s="113"/>
      <c r="AB409" s="113"/>
      <c r="AC409" s="113"/>
      <c r="AD409" s="113"/>
      <c r="AE409" s="113"/>
      <c r="AF409" s="113"/>
      <c r="AG409" s="113"/>
      <c r="AH409" s="113"/>
      <c r="AI409" s="113"/>
      <c r="AJ409" s="113"/>
      <c r="AK409" s="113"/>
      <c r="AL409" s="113"/>
      <c r="AM409" s="113"/>
      <c r="AN409" s="113"/>
      <c r="AO409" s="113"/>
      <c r="AP409" s="113"/>
      <c r="AQ409" s="113"/>
      <c r="AR409" s="113"/>
      <c r="AS409" s="113"/>
      <c r="AT409" s="113"/>
      <c r="AU409" s="113"/>
      <c r="AV409" s="113"/>
      <c r="AW409" s="113"/>
    </row>
    <row r="410" spans="1:49" s="111" customFormat="1" ht="19.95" hidden="1" customHeight="1" x14ac:dyDescent="0.3">
      <c r="A410" s="113">
        <v>0</v>
      </c>
      <c r="B410" s="113">
        <v>4600011605</v>
      </c>
      <c r="C410" s="101" t="s">
        <v>924</v>
      </c>
      <c r="D410" s="112" t="str">
        <f t="shared" si="12"/>
        <v/>
      </c>
      <c r="E410" s="102"/>
      <c r="F410" s="103"/>
      <c r="G410" s="103"/>
      <c r="H410" s="100"/>
      <c r="I410" s="103" t="s">
        <v>1333</v>
      </c>
      <c r="J410" s="103"/>
      <c r="K410" s="103"/>
      <c r="L410" s="103"/>
      <c r="M410" s="103"/>
      <c r="N410" s="106"/>
      <c r="O410" s="104">
        <v>0</v>
      </c>
      <c r="P410" s="104">
        <v>0</v>
      </c>
      <c r="Q410" s="104"/>
      <c r="R410" s="105" t="e">
        <f t="shared" si="13"/>
        <v>#DIV/0!</v>
      </c>
      <c r="S410" s="124">
        <v>0</v>
      </c>
      <c r="T410" s="124">
        <v>0</v>
      </c>
      <c r="U410" s="124">
        <v>0</v>
      </c>
      <c r="V410" s="113"/>
      <c r="W410" s="113"/>
      <c r="X410" s="113"/>
      <c r="Y410" s="113"/>
      <c r="Z410" s="113"/>
      <c r="AA410" s="113"/>
      <c r="AB410" s="113"/>
      <c r="AC410" s="113"/>
      <c r="AD410" s="113"/>
      <c r="AE410" s="113"/>
      <c r="AF410" s="113"/>
      <c r="AG410" s="113"/>
      <c r="AH410" s="113"/>
      <c r="AI410" s="113"/>
      <c r="AJ410" s="113"/>
      <c r="AK410" s="113"/>
      <c r="AL410" s="113"/>
      <c r="AM410" s="113"/>
      <c r="AN410" s="113"/>
      <c r="AO410" s="113"/>
      <c r="AP410" s="113"/>
      <c r="AQ410" s="113"/>
      <c r="AR410" s="113"/>
      <c r="AS410" s="113"/>
      <c r="AT410" s="113"/>
      <c r="AU410" s="113"/>
      <c r="AV410" s="113"/>
      <c r="AW410" s="113"/>
    </row>
    <row r="411" spans="1:49" s="111" customFormat="1" ht="19.95" hidden="1" customHeight="1" x14ac:dyDescent="0.3">
      <c r="A411" s="113">
        <v>0</v>
      </c>
      <c r="B411" s="113">
        <v>4600011605</v>
      </c>
      <c r="C411" s="101" t="s">
        <v>925</v>
      </c>
      <c r="D411" s="112" t="str">
        <f t="shared" si="12"/>
        <v/>
      </c>
      <c r="E411" s="102"/>
      <c r="F411" s="103"/>
      <c r="G411" s="103"/>
      <c r="H411" s="100"/>
      <c r="I411" s="103" t="s">
        <v>1382</v>
      </c>
      <c r="J411" s="103"/>
      <c r="K411" s="103"/>
      <c r="L411" s="103"/>
      <c r="M411" s="103"/>
      <c r="N411" s="106"/>
      <c r="O411" s="104">
        <v>0</v>
      </c>
      <c r="P411" s="104">
        <v>0</v>
      </c>
      <c r="Q411" s="104"/>
      <c r="R411" s="105" t="e">
        <f t="shared" si="13"/>
        <v>#DIV/0!</v>
      </c>
      <c r="S411" s="124">
        <v>0</v>
      </c>
      <c r="T411" s="124">
        <v>0</v>
      </c>
      <c r="U411" s="124">
        <v>0</v>
      </c>
      <c r="V411" s="113"/>
      <c r="W411" s="113"/>
      <c r="X411" s="113"/>
      <c r="Y411" s="113"/>
      <c r="Z411" s="113"/>
      <c r="AA411" s="113"/>
      <c r="AB411" s="113"/>
      <c r="AC411" s="113"/>
      <c r="AD411" s="113"/>
      <c r="AE411" s="113"/>
      <c r="AF411" s="113"/>
      <c r="AG411" s="113"/>
      <c r="AH411" s="113"/>
      <c r="AI411" s="113"/>
      <c r="AJ411" s="113"/>
      <c r="AK411" s="113"/>
      <c r="AL411" s="113"/>
      <c r="AM411" s="113"/>
      <c r="AN411" s="113"/>
      <c r="AO411" s="113"/>
      <c r="AP411" s="113"/>
      <c r="AQ411" s="113"/>
      <c r="AR411" s="113"/>
      <c r="AS411" s="113"/>
      <c r="AT411" s="113"/>
      <c r="AU411" s="113"/>
      <c r="AV411" s="113"/>
      <c r="AW411" s="113"/>
    </row>
    <row r="412" spans="1:49" s="111" customFormat="1" ht="19.95" hidden="1" customHeight="1" x14ac:dyDescent="0.3">
      <c r="A412" s="113">
        <v>0</v>
      </c>
      <c r="B412" s="113">
        <v>4600011605</v>
      </c>
      <c r="C412" s="101" t="s">
        <v>926</v>
      </c>
      <c r="D412" s="112" t="str">
        <f t="shared" si="12"/>
        <v/>
      </c>
      <c r="E412" s="102"/>
      <c r="F412" s="103"/>
      <c r="G412" s="103"/>
      <c r="H412" s="100"/>
      <c r="I412" s="103" t="s">
        <v>1383</v>
      </c>
      <c r="J412" s="103"/>
      <c r="K412" s="103"/>
      <c r="L412" s="103"/>
      <c r="M412" s="103"/>
      <c r="N412" s="106"/>
      <c r="O412" s="104">
        <v>0</v>
      </c>
      <c r="P412" s="104">
        <v>0</v>
      </c>
      <c r="Q412" s="104"/>
      <c r="R412" s="105" t="e">
        <f t="shared" si="13"/>
        <v>#DIV/0!</v>
      </c>
      <c r="S412" s="124">
        <v>0</v>
      </c>
      <c r="T412" s="124">
        <v>0</v>
      </c>
      <c r="U412" s="124">
        <v>0</v>
      </c>
      <c r="V412" s="113"/>
      <c r="W412" s="113"/>
      <c r="X412" s="113"/>
      <c r="Y412" s="113"/>
      <c r="Z412" s="113"/>
      <c r="AA412" s="113"/>
      <c r="AB412" s="113"/>
      <c r="AC412" s="113"/>
      <c r="AD412" s="113"/>
      <c r="AE412" s="113"/>
      <c r="AF412" s="113"/>
      <c r="AG412" s="113"/>
      <c r="AH412" s="113"/>
      <c r="AI412" s="113"/>
      <c r="AJ412" s="113"/>
      <c r="AK412" s="113"/>
      <c r="AL412" s="113"/>
      <c r="AM412" s="113"/>
      <c r="AN412" s="113"/>
      <c r="AO412" s="113"/>
      <c r="AP412" s="113"/>
      <c r="AQ412" s="113"/>
      <c r="AR412" s="113"/>
      <c r="AS412" s="113"/>
      <c r="AT412" s="113"/>
      <c r="AU412" s="113"/>
      <c r="AV412" s="113"/>
      <c r="AW412" s="113"/>
    </row>
    <row r="413" spans="1:49" s="111" customFormat="1" ht="19.95" hidden="1" customHeight="1" x14ac:dyDescent="0.3">
      <c r="A413" s="113">
        <v>0</v>
      </c>
      <c r="B413" s="113">
        <v>4600011605</v>
      </c>
      <c r="C413" s="101" t="s">
        <v>927</v>
      </c>
      <c r="D413" s="112" t="str">
        <f t="shared" si="12"/>
        <v/>
      </c>
      <c r="E413" s="102"/>
      <c r="F413" s="103"/>
      <c r="G413" s="103"/>
      <c r="H413" s="100"/>
      <c r="I413" s="103" t="s">
        <v>1357</v>
      </c>
      <c r="J413" s="103"/>
      <c r="K413" s="103"/>
      <c r="L413" s="103"/>
      <c r="M413" s="103"/>
      <c r="N413" s="106"/>
      <c r="O413" s="104">
        <v>0</v>
      </c>
      <c r="P413" s="104">
        <v>0</v>
      </c>
      <c r="Q413" s="104"/>
      <c r="R413" s="105" t="e">
        <f t="shared" si="13"/>
        <v>#DIV/0!</v>
      </c>
      <c r="S413" s="124">
        <v>0</v>
      </c>
      <c r="T413" s="124">
        <v>0</v>
      </c>
      <c r="U413" s="124">
        <v>0</v>
      </c>
      <c r="V413" s="113"/>
      <c r="W413" s="113"/>
      <c r="X413" s="113"/>
      <c r="Y413" s="113"/>
      <c r="Z413" s="113"/>
      <c r="AA413" s="113"/>
      <c r="AB413" s="113"/>
      <c r="AC413" s="113"/>
      <c r="AD413" s="113"/>
      <c r="AE413" s="113"/>
      <c r="AF413" s="113"/>
      <c r="AG413" s="113"/>
      <c r="AH413" s="113"/>
      <c r="AI413" s="113"/>
      <c r="AJ413" s="113"/>
      <c r="AK413" s="113"/>
      <c r="AL413" s="113"/>
      <c r="AM413" s="113"/>
      <c r="AN413" s="113"/>
      <c r="AO413" s="113"/>
      <c r="AP413" s="113"/>
      <c r="AQ413" s="113"/>
      <c r="AR413" s="113"/>
      <c r="AS413" s="113"/>
      <c r="AT413" s="113"/>
      <c r="AU413" s="113"/>
      <c r="AV413" s="113"/>
      <c r="AW413" s="113"/>
    </row>
    <row r="414" spans="1:49" s="111" customFormat="1" ht="19.95" customHeight="1" x14ac:dyDescent="0.3">
      <c r="A414" s="113">
        <v>45</v>
      </c>
      <c r="B414" s="113">
        <v>4600011605</v>
      </c>
      <c r="C414" s="101" t="s">
        <v>1081</v>
      </c>
      <c r="D414" s="112" t="str">
        <f t="shared" si="12"/>
        <v>(SB) Sistema de blowdown - 3/4-W2-14E-5521</v>
      </c>
      <c r="E414" s="102" t="s">
        <v>1461</v>
      </c>
      <c r="F414" s="103" t="s">
        <v>452</v>
      </c>
      <c r="G414" s="103" t="s">
        <v>461</v>
      </c>
      <c r="H414" s="100">
        <v>14</v>
      </c>
      <c r="I414" s="103" t="s">
        <v>1384</v>
      </c>
      <c r="J414" s="103"/>
      <c r="K414" s="103"/>
      <c r="L414" s="103"/>
      <c r="M414" s="103"/>
      <c r="N414" s="106"/>
      <c r="O414" s="104">
        <v>0</v>
      </c>
      <c r="P414" s="104">
        <v>0</v>
      </c>
      <c r="Q414" s="104"/>
      <c r="R414" s="105" t="e">
        <f t="shared" si="13"/>
        <v>#DIV/0!</v>
      </c>
      <c r="S414" s="124">
        <v>0</v>
      </c>
      <c r="T414" s="124">
        <v>0</v>
      </c>
      <c r="U414" s="124">
        <v>0</v>
      </c>
      <c r="V414" s="108"/>
      <c r="W414" s="128"/>
      <c r="X414" s="128">
        <v>2</v>
      </c>
      <c r="Y414" s="128">
        <v>2</v>
      </c>
      <c r="Z414" s="128"/>
      <c r="AA414" s="128"/>
      <c r="AB414" s="108"/>
      <c r="AC414" s="108"/>
      <c r="AD414" s="128"/>
      <c r="AE414" s="128"/>
      <c r="AF414" s="128"/>
      <c r="AG414" s="128"/>
      <c r="AH414" s="128"/>
      <c r="AI414" s="108"/>
      <c r="AJ414" s="113"/>
      <c r="AK414" s="113"/>
      <c r="AL414" s="113"/>
      <c r="AM414" s="113"/>
      <c r="AN414" s="113"/>
      <c r="AO414" s="113"/>
      <c r="AP414" s="113"/>
      <c r="AQ414" s="113"/>
      <c r="AR414" s="113"/>
      <c r="AS414" s="113"/>
      <c r="AT414" s="113"/>
      <c r="AU414" s="113"/>
      <c r="AV414" s="113"/>
      <c r="AW414" s="113"/>
    </row>
    <row r="415" spans="1:49" s="111" customFormat="1" ht="19.95" hidden="1" customHeight="1" x14ac:dyDescent="0.3">
      <c r="A415" s="113">
        <v>42</v>
      </c>
      <c r="B415" s="113">
        <v>4600011605</v>
      </c>
      <c r="C415" s="101" t="s">
        <v>1082</v>
      </c>
      <c r="D415" s="112" t="str">
        <f t="shared" si="12"/>
        <v>(SB) Sistema de blowdown - 1/2-S3-14E-5532</v>
      </c>
      <c r="E415" s="102" t="s">
        <v>1461</v>
      </c>
      <c r="F415" s="103" t="s">
        <v>452</v>
      </c>
      <c r="G415" s="103" t="s">
        <v>461</v>
      </c>
      <c r="H415" s="100">
        <v>14</v>
      </c>
      <c r="I415" s="103" t="s">
        <v>1385</v>
      </c>
      <c r="J415" s="103"/>
      <c r="K415" s="103"/>
      <c r="L415" s="103"/>
      <c r="M415" s="103"/>
      <c r="N415" s="106"/>
      <c r="O415" s="104">
        <v>0</v>
      </c>
      <c r="P415" s="104">
        <v>0</v>
      </c>
      <c r="Q415" s="104"/>
      <c r="R415" s="105" t="e">
        <f t="shared" si="13"/>
        <v>#DIV/0!</v>
      </c>
      <c r="S415" s="124">
        <v>0</v>
      </c>
      <c r="T415" s="124">
        <v>0</v>
      </c>
      <c r="U415" s="124">
        <v>0</v>
      </c>
      <c r="V415" s="108"/>
      <c r="W415" s="128"/>
      <c r="X415" s="128"/>
      <c r="Y415" s="128"/>
      <c r="Z415" s="128"/>
      <c r="AA415" s="128"/>
      <c r="AB415" s="108"/>
      <c r="AC415" s="108"/>
      <c r="AD415" s="128"/>
      <c r="AE415" s="128"/>
      <c r="AF415" s="128"/>
      <c r="AG415" s="128"/>
      <c r="AH415" s="128"/>
      <c r="AI415" s="108"/>
      <c r="AJ415" s="113"/>
      <c r="AK415" s="113"/>
      <c r="AL415" s="113"/>
      <c r="AM415" s="113"/>
      <c r="AN415" s="113"/>
      <c r="AO415" s="113"/>
      <c r="AP415" s="113"/>
      <c r="AQ415" s="113"/>
      <c r="AR415" s="113"/>
      <c r="AS415" s="113"/>
      <c r="AT415" s="113"/>
      <c r="AU415" s="113"/>
      <c r="AV415" s="113"/>
      <c r="AW415" s="113"/>
    </row>
    <row r="416" spans="1:49" s="111" customFormat="1" ht="19.95" hidden="1" customHeight="1" x14ac:dyDescent="0.3">
      <c r="A416" s="113">
        <v>0</v>
      </c>
      <c r="B416" s="113">
        <v>4600011605</v>
      </c>
      <c r="C416" s="101" t="s">
        <v>1083</v>
      </c>
      <c r="D416" s="112" t="str">
        <f t="shared" si="12"/>
        <v/>
      </c>
      <c r="E416" s="102"/>
      <c r="F416" s="103"/>
      <c r="G416" s="103"/>
      <c r="H416" s="100"/>
      <c r="I416" s="103" t="s">
        <v>1386</v>
      </c>
      <c r="J416" s="103"/>
      <c r="K416" s="103"/>
      <c r="L416" s="103"/>
      <c r="M416" s="103"/>
      <c r="N416" s="106"/>
      <c r="O416" s="104">
        <v>0</v>
      </c>
      <c r="P416" s="104">
        <v>0</v>
      </c>
      <c r="Q416" s="104"/>
      <c r="R416" s="105" t="e">
        <f t="shared" si="13"/>
        <v>#DIV/0!</v>
      </c>
      <c r="S416" s="124">
        <v>0</v>
      </c>
      <c r="T416" s="124">
        <v>0</v>
      </c>
      <c r="U416" s="124">
        <v>0</v>
      </c>
      <c r="V416" s="113"/>
      <c r="W416" s="113"/>
      <c r="X416" s="113"/>
      <c r="Y416" s="113"/>
      <c r="Z416" s="113"/>
      <c r="AA416" s="113"/>
      <c r="AB416" s="113"/>
      <c r="AC416" s="113"/>
      <c r="AD416" s="113"/>
      <c r="AE416" s="113"/>
      <c r="AF416" s="113"/>
      <c r="AG416" s="113"/>
      <c r="AH416" s="113"/>
      <c r="AI416" s="113"/>
      <c r="AJ416" s="113"/>
      <c r="AK416" s="113"/>
      <c r="AL416" s="113"/>
      <c r="AM416" s="113"/>
      <c r="AN416" s="113"/>
      <c r="AO416" s="113"/>
      <c r="AP416" s="113"/>
      <c r="AQ416" s="113"/>
      <c r="AR416" s="113"/>
      <c r="AS416" s="113"/>
      <c r="AT416" s="113"/>
      <c r="AU416" s="113"/>
      <c r="AV416" s="113"/>
      <c r="AW416" s="113"/>
    </row>
    <row r="417" spans="1:49" s="111" customFormat="1" ht="19.95" hidden="1" customHeight="1" x14ac:dyDescent="0.3">
      <c r="A417" s="113">
        <v>0</v>
      </c>
      <c r="B417" s="113">
        <v>4600011605</v>
      </c>
      <c r="C417" s="101" t="s">
        <v>928</v>
      </c>
      <c r="D417" s="112" t="str">
        <f t="shared" si="12"/>
        <v/>
      </c>
      <c r="E417" s="102"/>
      <c r="F417" s="103"/>
      <c r="G417" s="103"/>
      <c r="H417" s="100"/>
      <c r="I417" s="103" t="s">
        <v>1321</v>
      </c>
      <c r="J417" s="103"/>
      <c r="K417" s="103"/>
      <c r="L417" s="103"/>
      <c r="M417" s="103"/>
      <c r="N417" s="106"/>
      <c r="O417" s="104">
        <v>0</v>
      </c>
      <c r="P417" s="104">
        <v>0</v>
      </c>
      <c r="Q417" s="104"/>
      <c r="R417" s="105" t="e">
        <f t="shared" si="13"/>
        <v>#DIV/0!</v>
      </c>
      <c r="S417" s="124">
        <v>0</v>
      </c>
      <c r="T417" s="124">
        <v>0</v>
      </c>
      <c r="U417" s="124">
        <v>0</v>
      </c>
      <c r="V417" s="113"/>
      <c r="W417" s="113"/>
      <c r="X417" s="113"/>
      <c r="Y417" s="113"/>
      <c r="Z417" s="113"/>
      <c r="AA417" s="113"/>
      <c r="AB417" s="113"/>
      <c r="AC417" s="113"/>
      <c r="AD417" s="113"/>
      <c r="AE417" s="113"/>
      <c r="AF417" s="113"/>
      <c r="AG417" s="113"/>
      <c r="AH417" s="113"/>
      <c r="AI417" s="113"/>
      <c r="AJ417" s="113"/>
      <c r="AK417" s="113"/>
      <c r="AL417" s="113"/>
      <c r="AM417" s="113"/>
      <c r="AN417" s="113"/>
      <c r="AO417" s="113"/>
      <c r="AP417" s="113"/>
      <c r="AQ417" s="113"/>
      <c r="AR417" s="113"/>
      <c r="AS417" s="113"/>
      <c r="AT417" s="113"/>
      <c r="AU417" s="113"/>
      <c r="AV417" s="113"/>
      <c r="AW417" s="113"/>
    </row>
    <row r="418" spans="1:49" s="111" customFormat="1" ht="19.95" hidden="1" customHeight="1" x14ac:dyDescent="0.3">
      <c r="A418" s="113">
        <v>0</v>
      </c>
      <c r="B418" s="113">
        <v>4600011605</v>
      </c>
      <c r="C418" s="101" t="s">
        <v>929</v>
      </c>
      <c r="D418" s="112" t="str">
        <f t="shared" si="12"/>
        <v/>
      </c>
      <c r="E418" s="102"/>
      <c r="F418" s="103"/>
      <c r="G418" s="103"/>
      <c r="H418" s="100"/>
      <c r="I418" s="103" t="s">
        <v>1332</v>
      </c>
      <c r="J418" s="103"/>
      <c r="K418" s="103"/>
      <c r="L418" s="103"/>
      <c r="M418" s="103"/>
      <c r="N418" s="106"/>
      <c r="O418" s="104">
        <v>0</v>
      </c>
      <c r="P418" s="104">
        <v>0</v>
      </c>
      <c r="Q418" s="104"/>
      <c r="R418" s="105" t="e">
        <f t="shared" si="13"/>
        <v>#DIV/0!</v>
      </c>
      <c r="S418" s="124">
        <v>0</v>
      </c>
      <c r="T418" s="124">
        <v>0</v>
      </c>
      <c r="U418" s="124">
        <v>0</v>
      </c>
      <c r="V418" s="113"/>
      <c r="W418" s="113"/>
      <c r="X418" s="113"/>
      <c r="Y418" s="113"/>
      <c r="Z418" s="113"/>
      <c r="AA418" s="113"/>
      <c r="AB418" s="113"/>
      <c r="AC418" s="113"/>
      <c r="AD418" s="113"/>
      <c r="AE418" s="113"/>
      <c r="AF418" s="113"/>
      <c r="AG418" s="113"/>
      <c r="AH418" s="113"/>
      <c r="AI418" s="113"/>
      <c r="AJ418" s="113"/>
      <c r="AK418" s="113"/>
      <c r="AL418" s="113"/>
      <c r="AM418" s="113"/>
      <c r="AN418" s="113"/>
      <c r="AO418" s="113"/>
      <c r="AP418" s="113"/>
      <c r="AQ418" s="113"/>
      <c r="AR418" s="113"/>
      <c r="AS418" s="113"/>
      <c r="AT418" s="113"/>
      <c r="AU418" s="113"/>
      <c r="AV418" s="113"/>
      <c r="AW418" s="113"/>
    </row>
    <row r="419" spans="1:49" s="111" customFormat="1" ht="19.95" hidden="1" customHeight="1" x14ac:dyDescent="0.3">
      <c r="A419" s="113">
        <v>0</v>
      </c>
      <c r="B419" s="113">
        <v>4600011605</v>
      </c>
      <c r="C419" s="101" t="s">
        <v>930</v>
      </c>
      <c r="D419" s="112" t="str">
        <f t="shared" si="12"/>
        <v/>
      </c>
      <c r="E419" s="102"/>
      <c r="F419" s="103"/>
      <c r="G419" s="103"/>
      <c r="H419" s="100"/>
      <c r="I419" s="103" t="s">
        <v>1333</v>
      </c>
      <c r="J419" s="103"/>
      <c r="K419" s="103"/>
      <c r="L419" s="103"/>
      <c r="M419" s="103"/>
      <c r="N419" s="106"/>
      <c r="O419" s="104">
        <v>0</v>
      </c>
      <c r="P419" s="104">
        <v>0</v>
      </c>
      <c r="Q419" s="104"/>
      <c r="R419" s="105" t="e">
        <f t="shared" si="13"/>
        <v>#DIV/0!</v>
      </c>
      <c r="S419" s="124">
        <v>0</v>
      </c>
      <c r="T419" s="124">
        <v>0</v>
      </c>
      <c r="U419" s="124">
        <v>0</v>
      </c>
      <c r="V419" s="113"/>
      <c r="W419" s="113"/>
      <c r="X419" s="113"/>
      <c r="Y419" s="113"/>
      <c r="Z419" s="113"/>
      <c r="AA419" s="113"/>
      <c r="AB419" s="113"/>
      <c r="AC419" s="113"/>
      <c r="AD419" s="113"/>
      <c r="AE419" s="113"/>
      <c r="AF419" s="113"/>
      <c r="AG419" s="113"/>
      <c r="AH419" s="113"/>
      <c r="AI419" s="113"/>
      <c r="AJ419" s="113"/>
      <c r="AK419" s="113"/>
      <c r="AL419" s="113"/>
      <c r="AM419" s="113"/>
      <c r="AN419" s="113"/>
      <c r="AO419" s="113"/>
      <c r="AP419" s="113"/>
      <c r="AQ419" s="113"/>
      <c r="AR419" s="113"/>
      <c r="AS419" s="113"/>
      <c r="AT419" s="113"/>
      <c r="AU419" s="113"/>
      <c r="AV419" s="113"/>
      <c r="AW419" s="113"/>
    </row>
    <row r="420" spans="1:49" s="111" customFormat="1" ht="19.95" hidden="1" customHeight="1" x14ac:dyDescent="0.3">
      <c r="A420" s="113">
        <v>0</v>
      </c>
      <c r="B420" s="113">
        <v>4600011605</v>
      </c>
      <c r="C420" s="101" t="s">
        <v>931</v>
      </c>
      <c r="D420" s="112" t="str">
        <f t="shared" si="12"/>
        <v/>
      </c>
      <c r="E420" s="102"/>
      <c r="F420" s="103"/>
      <c r="G420" s="103"/>
      <c r="H420" s="100"/>
      <c r="I420" s="103" t="s">
        <v>1387</v>
      </c>
      <c r="J420" s="103"/>
      <c r="K420" s="103"/>
      <c r="L420" s="103"/>
      <c r="M420" s="103"/>
      <c r="N420" s="106"/>
      <c r="O420" s="104">
        <v>0</v>
      </c>
      <c r="P420" s="104">
        <v>0</v>
      </c>
      <c r="Q420" s="104"/>
      <c r="R420" s="105" t="e">
        <f t="shared" si="13"/>
        <v>#DIV/0!</v>
      </c>
      <c r="S420" s="124">
        <v>0</v>
      </c>
      <c r="T420" s="124">
        <v>0</v>
      </c>
      <c r="U420" s="124">
        <v>0</v>
      </c>
      <c r="V420" s="113"/>
      <c r="W420" s="113"/>
      <c r="X420" s="113"/>
      <c r="Y420" s="113"/>
      <c r="Z420" s="113"/>
      <c r="AA420" s="113"/>
      <c r="AB420" s="113"/>
      <c r="AC420" s="113"/>
      <c r="AD420" s="113"/>
      <c r="AE420" s="113"/>
      <c r="AF420" s="113"/>
      <c r="AG420" s="113"/>
      <c r="AH420" s="113"/>
      <c r="AI420" s="113"/>
      <c r="AJ420" s="113"/>
      <c r="AK420" s="113"/>
      <c r="AL420" s="113"/>
      <c r="AM420" s="113"/>
      <c r="AN420" s="113"/>
      <c r="AO420" s="113"/>
      <c r="AP420" s="113"/>
      <c r="AQ420" s="113"/>
      <c r="AR420" s="113"/>
      <c r="AS420" s="113"/>
      <c r="AT420" s="113"/>
      <c r="AU420" s="113"/>
      <c r="AV420" s="113"/>
      <c r="AW420" s="113"/>
    </row>
    <row r="421" spans="1:49" s="111" customFormat="1" ht="19.95" hidden="1" customHeight="1" x14ac:dyDescent="0.3">
      <c r="A421" s="113">
        <v>0</v>
      </c>
      <c r="B421" s="113">
        <v>4600011605</v>
      </c>
      <c r="C421" s="101" t="s">
        <v>932</v>
      </c>
      <c r="D421" s="112" t="str">
        <f t="shared" si="12"/>
        <v/>
      </c>
      <c r="E421" s="102"/>
      <c r="F421" s="103"/>
      <c r="G421" s="103"/>
      <c r="H421" s="100"/>
      <c r="I421" s="103" t="s">
        <v>1388</v>
      </c>
      <c r="J421" s="103"/>
      <c r="K421" s="103"/>
      <c r="L421" s="103"/>
      <c r="M421" s="103"/>
      <c r="N421" s="106"/>
      <c r="O421" s="104">
        <v>0</v>
      </c>
      <c r="P421" s="104">
        <v>0</v>
      </c>
      <c r="Q421" s="104"/>
      <c r="R421" s="105" t="e">
        <f t="shared" si="13"/>
        <v>#DIV/0!</v>
      </c>
      <c r="S421" s="124">
        <v>0</v>
      </c>
      <c r="T421" s="124">
        <v>0</v>
      </c>
      <c r="U421" s="124">
        <v>0</v>
      </c>
      <c r="V421" s="113"/>
      <c r="W421" s="113"/>
      <c r="X421" s="113"/>
      <c r="Y421" s="113"/>
      <c r="Z421" s="113"/>
      <c r="AA421" s="113"/>
      <c r="AB421" s="113"/>
      <c r="AC421" s="113"/>
      <c r="AD421" s="113"/>
      <c r="AE421" s="113"/>
      <c r="AF421" s="113"/>
      <c r="AG421" s="113"/>
      <c r="AH421" s="113"/>
      <c r="AI421" s="113"/>
      <c r="AJ421" s="113"/>
      <c r="AK421" s="113"/>
      <c r="AL421" s="113"/>
      <c r="AM421" s="113"/>
      <c r="AN421" s="113"/>
      <c r="AO421" s="113"/>
      <c r="AP421" s="113"/>
      <c r="AQ421" s="113"/>
      <c r="AR421" s="113"/>
      <c r="AS421" s="113"/>
      <c r="AT421" s="113"/>
      <c r="AU421" s="113"/>
      <c r="AV421" s="113"/>
      <c r="AW421" s="113"/>
    </row>
    <row r="422" spans="1:49" s="111" customFormat="1" ht="19.95" hidden="1" customHeight="1" x14ac:dyDescent="0.3">
      <c r="A422" s="113">
        <v>0</v>
      </c>
      <c r="B422" s="113">
        <v>4600011605</v>
      </c>
      <c r="C422" s="101" t="s">
        <v>1084</v>
      </c>
      <c r="D422" s="112" t="str">
        <f t="shared" si="12"/>
        <v/>
      </c>
      <c r="E422" s="102"/>
      <c r="F422" s="103"/>
      <c r="G422" s="103"/>
      <c r="H422" s="100"/>
      <c r="I422" s="103" t="s">
        <v>1389</v>
      </c>
      <c r="J422" s="103"/>
      <c r="K422" s="103"/>
      <c r="L422" s="103"/>
      <c r="M422" s="103"/>
      <c r="N422" s="106"/>
      <c r="O422" s="104">
        <v>0</v>
      </c>
      <c r="P422" s="104">
        <v>0</v>
      </c>
      <c r="Q422" s="104"/>
      <c r="R422" s="105" t="e">
        <f t="shared" si="13"/>
        <v>#DIV/0!</v>
      </c>
      <c r="S422" s="124">
        <v>0</v>
      </c>
      <c r="T422" s="124">
        <v>0</v>
      </c>
      <c r="U422" s="124">
        <v>0</v>
      </c>
      <c r="V422" s="113"/>
      <c r="W422" s="113"/>
      <c r="X422" s="113"/>
      <c r="Y422" s="113"/>
      <c r="Z422" s="113"/>
      <c r="AA422" s="113"/>
      <c r="AB422" s="113"/>
      <c r="AC422" s="113"/>
      <c r="AD422" s="113"/>
      <c r="AE422" s="113"/>
      <c r="AF422" s="113"/>
      <c r="AG422" s="113"/>
      <c r="AH422" s="113"/>
      <c r="AI422" s="113"/>
      <c r="AJ422" s="113"/>
      <c r="AK422" s="113"/>
      <c r="AL422" s="113"/>
      <c r="AM422" s="113"/>
      <c r="AN422" s="113"/>
      <c r="AO422" s="113"/>
      <c r="AP422" s="113"/>
      <c r="AQ422" s="113"/>
      <c r="AR422" s="113"/>
      <c r="AS422" s="113"/>
      <c r="AT422" s="113"/>
      <c r="AU422" s="113"/>
      <c r="AV422" s="113"/>
      <c r="AW422" s="113"/>
    </row>
    <row r="423" spans="1:49" s="111" customFormat="1" ht="19.95" hidden="1" customHeight="1" x14ac:dyDescent="0.3">
      <c r="A423" s="113">
        <v>0</v>
      </c>
      <c r="B423" s="113">
        <v>4600011605</v>
      </c>
      <c r="C423" s="101" t="s">
        <v>1085</v>
      </c>
      <c r="D423" s="112" t="str">
        <f t="shared" si="12"/>
        <v/>
      </c>
      <c r="E423" s="102"/>
      <c r="F423" s="103"/>
      <c r="G423" s="103"/>
      <c r="H423" s="100"/>
      <c r="I423" s="103" t="s">
        <v>1390</v>
      </c>
      <c r="J423" s="103"/>
      <c r="K423" s="103"/>
      <c r="L423" s="103"/>
      <c r="M423" s="103"/>
      <c r="N423" s="106"/>
      <c r="O423" s="104">
        <v>0</v>
      </c>
      <c r="P423" s="104">
        <v>1</v>
      </c>
      <c r="Q423" s="104"/>
      <c r="R423" s="105" t="e">
        <f t="shared" si="13"/>
        <v>#DIV/0!</v>
      </c>
      <c r="S423" s="124">
        <v>0</v>
      </c>
      <c r="T423" s="124">
        <v>1</v>
      </c>
      <c r="U423" s="124">
        <v>0</v>
      </c>
      <c r="V423" s="113"/>
      <c r="W423" s="113"/>
      <c r="X423" s="113"/>
      <c r="Y423" s="113"/>
      <c r="Z423" s="113"/>
      <c r="AA423" s="113"/>
      <c r="AB423" s="113"/>
      <c r="AC423" s="113"/>
      <c r="AD423" s="113"/>
      <c r="AE423" s="113"/>
      <c r="AF423" s="113"/>
      <c r="AG423" s="113"/>
      <c r="AH423" s="113"/>
      <c r="AI423" s="113"/>
      <c r="AJ423" s="113"/>
      <c r="AK423" s="113"/>
      <c r="AL423" s="113"/>
      <c r="AM423" s="113"/>
      <c r="AN423" s="113"/>
      <c r="AO423" s="113"/>
      <c r="AP423" s="113"/>
      <c r="AQ423" s="113"/>
      <c r="AR423" s="113"/>
      <c r="AS423" s="113"/>
      <c r="AT423" s="113"/>
      <c r="AU423" s="113"/>
      <c r="AV423" s="113"/>
      <c r="AW423" s="113"/>
    </row>
    <row r="424" spans="1:49" s="111" customFormat="1" ht="19.95" hidden="1" customHeight="1" x14ac:dyDescent="0.3">
      <c r="A424" s="113">
        <v>35</v>
      </c>
      <c r="B424" s="113">
        <v>4600011605</v>
      </c>
      <c r="C424" s="101" t="s">
        <v>1086</v>
      </c>
      <c r="D424" s="112" t="str">
        <f t="shared" si="12"/>
        <v>(CAL) Caldeiras Elétricas - 3/4-A2-14E-5529</v>
      </c>
      <c r="E424" s="102" t="s">
        <v>1060</v>
      </c>
      <c r="F424" s="103" t="s">
        <v>485</v>
      </c>
      <c r="G424" s="103" t="s">
        <v>461</v>
      </c>
      <c r="H424" s="100">
        <v>14</v>
      </c>
      <c r="I424" s="103" t="s">
        <v>1391</v>
      </c>
      <c r="J424" s="103"/>
      <c r="K424" s="103" t="s">
        <v>497</v>
      </c>
      <c r="L424" s="103" t="s">
        <v>484</v>
      </c>
      <c r="M424" s="103"/>
      <c r="N424" s="106"/>
      <c r="O424" s="104">
        <v>1</v>
      </c>
      <c r="P424" s="104">
        <v>0</v>
      </c>
      <c r="Q424" s="104"/>
      <c r="R424" s="105">
        <f t="shared" si="13"/>
        <v>0</v>
      </c>
      <c r="S424" s="124">
        <v>0</v>
      </c>
      <c r="T424" s="124">
        <v>0</v>
      </c>
      <c r="U424" s="124">
        <v>1</v>
      </c>
      <c r="V424" s="108"/>
      <c r="W424" s="128"/>
      <c r="X424" s="128"/>
      <c r="Y424" s="128"/>
      <c r="Z424" s="128"/>
      <c r="AA424" s="128"/>
      <c r="AB424" s="108"/>
      <c r="AC424" s="108"/>
      <c r="AD424" s="128"/>
      <c r="AE424" s="128"/>
      <c r="AF424" s="128"/>
      <c r="AG424" s="128"/>
      <c r="AH424" s="128"/>
      <c r="AI424" s="108"/>
      <c r="AJ424" s="113"/>
      <c r="AK424" s="113"/>
      <c r="AL424" s="113"/>
      <c r="AM424" s="113"/>
      <c r="AN424" s="113"/>
      <c r="AO424" s="113"/>
      <c r="AP424" s="113"/>
      <c r="AQ424" s="113"/>
      <c r="AR424" s="113"/>
      <c r="AS424" s="113"/>
      <c r="AT424" s="113"/>
      <c r="AU424" s="113"/>
      <c r="AV424" s="113"/>
      <c r="AW424" s="113"/>
    </row>
    <row r="425" spans="1:49" s="111" customFormat="1" ht="19.95" hidden="1" customHeight="1" x14ac:dyDescent="0.3">
      <c r="A425" s="113">
        <v>0</v>
      </c>
      <c r="B425" s="113">
        <v>4600011605</v>
      </c>
      <c r="C425" s="101" t="s">
        <v>933</v>
      </c>
      <c r="D425" s="112" t="str">
        <f t="shared" si="12"/>
        <v/>
      </c>
      <c r="E425" s="102"/>
      <c r="F425" s="103"/>
      <c r="G425" s="103"/>
      <c r="H425" s="100"/>
      <c r="I425" s="103" t="s">
        <v>1392</v>
      </c>
      <c r="J425" s="103"/>
      <c r="K425" s="103"/>
      <c r="L425" s="103"/>
      <c r="M425" s="103"/>
      <c r="N425" s="106"/>
      <c r="O425" s="104">
        <v>0</v>
      </c>
      <c r="P425" s="104">
        <v>0</v>
      </c>
      <c r="Q425" s="104"/>
      <c r="R425" s="105" t="e">
        <f t="shared" si="13"/>
        <v>#DIV/0!</v>
      </c>
      <c r="S425" s="124">
        <v>0</v>
      </c>
      <c r="T425" s="124">
        <v>0</v>
      </c>
      <c r="U425" s="124">
        <v>0</v>
      </c>
      <c r="V425" s="113"/>
      <c r="W425" s="113"/>
      <c r="X425" s="113"/>
      <c r="Y425" s="113"/>
      <c r="Z425" s="113"/>
      <c r="AA425" s="113"/>
      <c r="AB425" s="113"/>
      <c r="AC425" s="113"/>
      <c r="AD425" s="113"/>
      <c r="AE425" s="113"/>
      <c r="AF425" s="113"/>
      <c r="AG425" s="113"/>
      <c r="AH425" s="113"/>
      <c r="AI425" s="113"/>
      <c r="AJ425" s="113"/>
      <c r="AK425" s="113"/>
      <c r="AL425" s="113"/>
      <c r="AM425" s="113"/>
      <c r="AN425" s="113"/>
      <c r="AO425" s="113"/>
      <c r="AP425" s="113"/>
      <c r="AQ425" s="113"/>
      <c r="AR425" s="113"/>
      <c r="AS425" s="113"/>
      <c r="AT425" s="113"/>
      <c r="AU425" s="113"/>
      <c r="AV425" s="113"/>
      <c r="AW425" s="113"/>
    </row>
    <row r="426" spans="1:49" s="111" customFormat="1" ht="19.95" hidden="1" customHeight="1" x14ac:dyDescent="0.3">
      <c r="A426" s="113">
        <v>0</v>
      </c>
      <c r="B426" s="113">
        <v>4600011605</v>
      </c>
      <c r="C426" s="101" t="s">
        <v>934</v>
      </c>
      <c r="D426" s="112" t="str">
        <f t="shared" si="12"/>
        <v/>
      </c>
      <c r="E426" s="102"/>
      <c r="F426" s="103"/>
      <c r="G426" s="103"/>
      <c r="H426" s="100"/>
      <c r="I426" s="103" t="s">
        <v>1332</v>
      </c>
      <c r="J426" s="103"/>
      <c r="K426" s="103"/>
      <c r="L426" s="103"/>
      <c r="M426" s="103"/>
      <c r="N426" s="106"/>
      <c r="O426" s="104">
        <v>0</v>
      </c>
      <c r="P426" s="104">
        <v>0</v>
      </c>
      <c r="Q426" s="104"/>
      <c r="R426" s="105" t="e">
        <f t="shared" si="13"/>
        <v>#DIV/0!</v>
      </c>
      <c r="S426" s="124">
        <v>0</v>
      </c>
      <c r="T426" s="124">
        <v>0</v>
      </c>
      <c r="U426" s="124">
        <v>0</v>
      </c>
      <c r="V426" s="113"/>
      <c r="W426" s="113"/>
      <c r="X426" s="113"/>
      <c r="Y426" s="113"/>
      <c r="Z426" s="113"/>
      <c r="AA426" s="113"/>
      <c r="AB426" s="113"/>
      <c r="AC426" s="113"/>
      <c r="AD426" s="113"/>
      <c r="AE426" s="113"/>
      <c r="AF426" s="113"/>
      <c r="AG426" s="113"/>
      <c r="AH426" s="113"/>
      <c r="AI426" s="113"/>
      <c r="AJ426" s="113"/>
      <c r="AK426" s="113"/>
      <c r="AL426" s="113"/>
      <c r="AM426" s="113"/>
      <c r="AN426" s="113"/>
      <c r="AO426" s="113"/>
      <c r="AP426" s="113"/>
      <c r="AQ426" s="113"/>
      <c r="AR426" s="113"/>
      <c r="AS426" s="113"/>
      <c r="AT426" s="113"/>
      <c r="AU426" s="113"/>
      <c r="AV426" s="113"/>
      <c r="AW426" s="113"/>
    </row>
    <row r="427" spans="1:49" s="111" customFormat="1" ht="19.95" hidden="1" customHeight="1" x14ac:dyDescent="0.3">
      <c r="A427" s="113">
        <v>0</v>
      </c>
      <c r="B427" s="113">
        <v>4600011605</v>
      </c>
      <c r="C427" s="101" t="s">
        <v>935</v>
      </c>
      <c r="D427" s="112" t="str">
        <f t="shared" si="12"/>
        <v/>
      </c>
      <c r="E427" s="102"/>
      <c r="F427" s="103"/>
      <c r="G427" s="103"/>
      <c r="H427" s="100"/>
      <c r="I427" s="103" t="s">
        <v>1333</v>
      </c>
      <c r="J427" s="103"/>
      <c r="K427" s="103"/>
      <c r="L427" s="103"/>
      <c r="M427" s="103"/>
      <c r="N427" s="106"/>
      <c r="O427" s="104">
        <v>0</v>
      </c>
      <c r="P427" s="104">
        <v>0</v>
      </c>
      <c r="Q427" s="104"/>
      <c r="R427" s="105" t="e">
        <f t="shared" si="13"/>
        <v>#DIV/0!</v>
      </c>
      <c r="S427" s="124">
        <v>0</v>
      </c>
      <c r="T427" s="124">
        <v>0</v>
      </c>
      <c r="U427" s="124">
        <v>0</v>
      </c>
      <c r="V427" s="113"/>
      <c r="W427" s="113"/>
      <c r="X427" s="113"/>
      <c r="Y427" s="113"/>
      <c r="Z427" s="113"/>
      <c r="AA427" s="113"/>
      <c r="AB427" s="113"/>
      <c r="AC427" s="113"/>
      <c r="AD427" s="113"/>
      <c r="AE427" s="113"/>
      <c r="AF427" s="113"/>
      <c r="AG427" s="113"/>
      <c r="AH427" s="113"/>
      <c r="AI427" s="113"/>
      <c r="AJ427" s="113"/>
      <c r="AK427" s="113"/>
      <c r="AL427" s="113"/>
      <c r="AM427" s="113"/>
      <c r="AN427" s="113"/>
      <c r="AO427" s="113"/>
      <c r="AP427" s="113"/>
      <c r="AQ427" s="113"/>
      <c r="AR427" s="113"/>
      <c r="AS427" s="113"/>
      <c r="AT427" s="113"/>
      <c r="AU427" s="113"/>
      <c r="AV427" s="113"/>
      <c r="AW427" s="113"/>
    </row>
    <row r="428" spans="1:49" s="111" customFormat="1" ht="19.95" hidden="1" customHeight="1" x14ac:dyDescent="0.3">
      <c r="A428" s="113">
        <v>0</v>
      </c>
      <c r="B428" s="113">
        <v>4600011605</v>
      </c>
      <c r="C428" s="101" t="s">
        <v>936</v>
      </c>
      <c r="D428" s="112" t="str">
        <f t="shared" si="12"/>
        <v/>
      </c>
      <c r="E428" s="102"/>
      <c r="F428" s="103"/>
      <c r="G428" s="103"/>
      <c r="H428" s="100"/>
      <c r="I428" s="103" t="s">
        <v>1393</v>
      </c>
      <c r="J428" s="103"/>
      <c r="K428" s="103"/>
      <c r="L428" s="103"/>
      <c r="M428" s="103"/>
      <c r="N428" s="106"/>
      <c r="O428" s="104">
        <v>0</v>
      </c>
      <c r="P428" s="104">
        <v>0</v>
      </c>
      <c r="Q428" s="104"/>
      <c r="R428" s="105" t="e">
        <f t="shared" si="13"/>
        <v>#DIV/0!</v>
      </c>
      <c r="S428" s="124">
        <v>0</v>
      </c>
      <c r="T428" s="124">
        <v>0</v>
      </c>
      <c r="U428" s="124">
        <v>0</v>
      </c>
      <c r="V428" s="113"/>
      <c r="W428" s="113"/>
      <c r="X428" s="113"/>
      <c r="Y428" s="113"/>
      <c r="Z428" s="113"/>
      <c r="AA428" s="113"/>
      <c r="AB428" s="113"/>
      <c r="AC428" s="113"/>
      <c r="AD428" s="113"/>
      <c r="AE428" s="113"/>
      <c r="AF428" s="113"/>
      <c r="AG428" s="113"/>
      <c r="AH428" s="113"/>
      <c r="AI428" s="113"/>
      <c r="AJ428" s="113"/>
      <c r="AK428" s="113"/>
      <c r="AL428" s="113"/>
      <c r="AM428" s="113"/>
      <c r="AN428" s="113"/>
      <c r="AO428" s="113"/>
      <c r="AP428" s="113"/>
      <c r="AQ428" s="113"/>
      <c r="AR428" s="113"/>
      <c r="AS428" s="113"/>
      <c r="AT428" s="113"/>
      <c r="AU428" s="113"/>
      <c r="AV428" s="113"/>
      <c r="AW428" s="113"/>
    </row>
    <row r="429" spans="1:49" s="111" customFormat="1" ht="19.95" hidden="1" customHeight="1" x14ac:dyDescent="0.3">
      <c r="A429" s="113">
        <v>0</v>
      </c>
      <c r="B429" s="113">
        <v>4600011605</v>
      </c>
      <c r="C429" s="101" t="s">
        <v>937</v>
      </c>
      <c r="D429" s="112" t="str">
        <f t="shared" si="12"/>
        <v/>
      </c>
      <c r="E429" s="102"/>
      <c r="F429" s="103"/>
      <c r="G429" s="103"/>
      <c r="H429" s="100"/>
      <c r="I429" s="103" t="s">
        <v>1301</v>
      </c>
      <c r="J429" s="103"/>
      <c r="K429" s="103"/>
      <c r="L429" s="103"/>
      <c r="M429" s="103"/>
      <c r="N429" s="106"/>
      <c r="O429" s="104">
        <v>0</v>
      </c>
      <c r="P429" s="104">
        <v>0</v>
      </c>
      <c r="Q429" s="104"/>
      <c r="R429" s="105" t="e">
        <f t="shared" si="13"/>
        <v>#DIV/0!</v>
      </c>
      <c r="S429" s="124">
        <v>0</v>
      </c>
      <c r="T429" s="124">
        <v>0</v>
      </c>
      <c r="U429" s="124">
        <v>0</v>
      </c>
      <c r="V429" s="113"/>
      <c r="W429" s="113"/>
      <c r="X429" s="113"/>
      <c r="Y429" s="113"/>
      <c r="Z429" s="113"/>
      <c r="AA429" s="113"/>
      <c r="AB429" s="113"/>
      <c r="AC429" s="113"/>
      <c r="AD429" s="113"/>
      <c r="AE429" s="113"/>
      <c r="AF429" s="113"/>
      <c r="AG429" s="113"/>
      <c r="AH429" s="113"/>
      <c r="AI429" s="113"/>
      <c r="AJ429" s="113"/>
      <c r="AK429" s="113"/>
      <c r="AL429" s="113"/>
      <c r="AM429" s="113"/>
      <c r="AN429" s="113"/>
      <c r="AO429" s="113"/>
      <c r="AP429" s="113"/>
      <c r="AQ429" s="113"/>
      <c r="AR429" s="113"/>
      <c r="AS429" s="113"/>
      <c r="AT429" s="113"/>
      <c r="AU429" s="113"/>
      <c r="AV429" s="113"/>
      <c r="AW429" s="113"/>
    </row>
    <row r="430" spans="1:49" s="111" customFormat="1" ht="19.95" hidden="1" customHeight="1" x14ac:dyDescent="0.3">
      <c r="A430" s="113">
        <v>0</v>
      </c>
      <c r="B430" s="113">
        <v>4600011605</v>
      </c>
      <c r="C430" s="101" t="s">
        <v>938</v>
      </c>
      <c r="D430" s="112" t="str">
        <f t="shared" si="12"/>
        <v/>
      </c>
      <c r="E430" s="102"/>
      <c r="F430" s="103"/>
      <c r="G430" s="103"/>
      <c r="H430" s="100"/>
      <c r="I430" s="103" t="s">
        <v>1302</v>
      </c>
      <c r="J430" s="103"/>
      <c r="K430" s="103"/>
      <c r="L430" s="103"/>
      <c r="M430" s="103"/>
      <c r="N430" s="106"/>
      <c r="O430" s="104">
        <v>0</v>
      </c>
      <c r="P430" s="104">
        <v>0</v>
      </c>
      <c r="Q430" s="104"/>
      <c r="R430" s="105" t="e">
        <f t="shared" si="13"/>
        <v>#DIV/0!</v>
      </c>
      <c r="S430" s="124">
        <v>0</v>
      </c>
      <c r="T430" s="124">
        <v>0</v>
      </c>
      <c r="U430" s="124">
        <v>0</v>
      </c>
      <c r="V430" s="113"/>
      <c r="W430" s="113"/>
      <c r="X430" s="113"/>
      <c r="Y430" s="113"/>
      <c r="Z430" s="113"/>
      <c r="AA430" s="113"/>
      <c r="AB430" s="113"/>
      <c r="AC430" s="113"/>
      <c r="AD430" s="113"/>
      <c r="AE430" s="113"/>
      <c r="AF430" s="113"/>
      <c r="AG430" s="113"/>
      <c r="AH430" s="113"/>
      <c r="AI430" s="113"/>
      <c r="AJ430" s="113"/>
      <c r="AK430" s="113"/>
      <c r="AL430" s="113"/>
      <c r="AM430" s="113"/>
      <c r="AN430" s="113"/>
      <c r="AO430" s="113"/>
      <c r="AP430" s="113"/>
      <c r="AQ430" s="113"/>
      <c r="AR430" s="113"/>
      <c r="AS430" s="113"/>
      <c r="AT430" s="113"/>
      <c r="AU430" s="113"/>
      <c r="AV430" s="113"/>
      <c r="AW430" s="113"/>
    </row>
    <row r="431" spans="1:49" s="111" customFormat="1" ht="19.95" hidden="1" customHeight="1" x14ac:dyDescent="0.3">
      <c r="A431" s="113">
        <v>0</v>
      </c>
      <c r="B431" s="113">
        <v>4600011605</v>
      </c>
      <c r="C431" s="101" t="s">
        <v>939</v>
      </c>
      <c r="D431" s="112" t="str">
        <f t="shared" si="12"/>
        <v/>
      </c>
      <c r="E431" s="102"/>
      <c r="F431" s="103"/>
      <c r="G431" s="103"/>
      <c r="H431" s="100"/>
      <c r="I431" s="103" t="s">
        <v>1303</v>
      </c>
      <c r="J431" s="103"/>
      <c r="K431" s="103"/>
      <c r="L431" s="103"/>
      <c r="M431" s="103"/>
      <c r="N431" s="106"/>
      <c r="O431" s="104">
        <v>0</v>
      </c>
      <c r="P431" s="104">
        <v>0</v>
      </c>
      <c r="Q431" s="104"/>
      <c r="R431" s="105" t="e">
        <f t="shared" si="13"/>
        <v>#DIV/0!</v>
      </c>
      <c r="S431" s="124">
        <v>0</v>
      </c>
      <c r="T431" s="124">
        <v>0</v>
      </c>
      <c r="U431" s="124">
        <v>0</v>
      </c>
      <c r="V431" s="113"/>
      <c r="W431" s="113"/>
      <c r="X431" s="113"/>
      <c r="Y431" s="113"/>
      <c r="Z431" s="113"/>
      <c r="AA431" s="113"/>
      <c r="AB431" s="113"/>
      <c r="AC431" s="113"/>
      <c r="AD431" s="113"/>
      <c r="AE431" s="113"/>
      <c r="AF431" s="113"/>
      <c r="AG431" s="113"/>
      <c r="AH431" s="113"/>
      <c r="AI431" s="113"/>
      <c r="AJ431" s="113"/>
      <c r="AK431" s="113"/>
      <c r="AL431" s="113"/>
      <c r="AM431" s="113"/>
      <c r="AN431" s="113"/>
      <c r="AO431" s="113"/>
      <c r="AP431" s="113"/>
      <c r="AQ431" s="113"/>
      <c r="AR431" s="113"/>
      <c r="AS431" s="113"/>
      <c r="AT431" s="113"/>
      <c r="AU431" s="113"/>
      <c r="AV431" s="113"/>
      <c r="AW431" s="113"/>
    </row>
    <row r="432" spans="1:49" s="111" customFormat="1" ht="19.95" hidden="1" customHeight="1" x14ac:dyDescent="0.3">
      <c r="A432" s="113">
        <v>0</v>
      </c>
      <c r="B432" s="113">
        <v>4600011605</v>
      </c>
      <c r="C432" s="101" t="s">
        <v>940</v>
      </c>
      <c r="D432" s="112" t="str">
        <f t="shared" si="12"/>
        <v/>
      </c>
      <c r="E432" s="102"/>
      <c r="F432" s="103"/>
      <c r="G432" s="103"/>
      <c r="H432" s="100"/>
      <c r="I432" s="103" t="s">
        <v>1304</v>
      </c>
      <c r="J432" s="103"/>
      <c r="K432" s="103"/>
      <c r="L432" s="103"/>
      <c r="M432" s="103"/>
      <c r="N432" s="106"/>
      <c r="O432" s="104">
        <v>0</v>
      </c>
      <c r="P432" s="104">
        <v>0</v>
      </c>
      <c r="Q432" s="104"/>
      <c r="R432" s="105" t="e">
        <f t="shared" si="13"/>
        <v>#DIV/0!</v>
      </c>
      <c r="S432" s="124">
        <v>0</v>
      </c>
      <c r="T432" s="124">
        <v>0</v>
      </c>
      <c r="U432" s="124">
        <v>0</v>
      </c>
      <c r="V432" s="113"/>
      <c r="W432" s="113"/>
      <c r="X432" s="113"/>
      <c r="Y432" s="113"/>
      <c r="Z432" s="113"/>
      <c r="AA432" s="113"/>
      <c r="AB432" s="113"/>
      <c r="AC432" s="113"/>
      <c r="AD432" s="113"/>
      <c r="AE432" s="113"/>
      <c r="AF432" s="113"/>
      <c r="AG432" s="113"/>
      <c r="AH432" s="113"/>
      <c r="AI432" s="113"/>
      <c r="AJ432" s="113"/>
      <c r="AK432" s="113"/>
      <c r="AL432" s="113"/>
      <c r="AM432" s="113"/>
      <c r="AN432" s="113"/>
      <c r="AO432" s="113"/>
      <c r="AP432" s="113"/>
      <c r="AQ432" s="113"/>
      <c r="AR432" s="113"/>
      <c r="AS432" s="113"/>
      <c r="AT432" s="113"/>
      <c r="AU432" s="113"/>
      <c r="AV432" s="113"/>
      <c r="AW432" s="113"/>
    </row>
    <row r="433" spans="1:49" s="111" customFormat="1" ht="19.95" hidden="1" customHeight="1" x14ac:dyDescent="0.3">
      <c r="A433" s="113">
        <v>0</v>
      </c>
      <c r="B433" s="113">
        <v>4600011605</v>
      </c>
      <c r="C433" s="101" t="s">
        <v>941</v>
      </c>
      <c r="D433" s="112" t="str">
        <f t="shared" si="12"/>
        <v/>
      </c>
      <c r="E433" s="102"/>
      <c r="F433" s="103"/>
      <c r="G433" s="103"/>
      <c r="H433" s="100"/>
      <c r="I433" s="103" t="s">
        <v>1305</v>
      </c>
      <c r="J433" s="103"/>
      <c r="K433" s="103"/>
      <c r="L433" s="103"/>
      <c r="M433" s="103"/>
      <c r="N433" s="106"/>
      <c r="O433" s="104">
        <v>0</v>
      </c>
      <c r="P433" s="104">
        <v>0</v>
      </c>
      <c r="Q433" s="104"/>
      <c r="R433" s="105" t="e">
        <f t="shared" si="13"/>
        <v>#DIV/0!</v>
      </c>
      <c r="S433" s="124">
        <v>0</v>
      </c>
      <c r="T433" s="124">
        <v>0</v>
      </c>
      <c r="U433" s="124">
        <v>0</v>
      </c>
      <c r="V433" s="113"/>
      <c r="W433" s="113"/>
      <c r="X433" s="113"/>
      <c r="Y433" s="113"/>
      <c r="Z433" s="113"/>
      <c r="AA433" s="113"/>
      <c r="AB433" s="113"/>
      <c r="AC433" s="113"/>
      <c r="AD433" s="113"/>
      <c r="AE433" s="113"/>
      <c r="AF433" s="113"/>
      <c r="AG433" s="113"/>
      <c r="AH433" s="113"/>
      <c r="AI433" s="113"/>
      <c r="AJ433" s="113"/>
      <c r="AK433" s="113"/>
      <c r="AL433" s="113"/>
      <c r="AM433" s="113"/>
      <c r="AN433" s="113"/>
      <c r="AO433" s="113"/>
      <c r="AP433" s="113"/>
      <c r="AQ433" s="113"/>
      <c r="AR433" s="113"/>
      <c r="AS433" s="113"/>
      <c r="AT433" s="113"/>
      <c r="AU433" s="113"/>
      <c r="AV433" s="113"/>
      <c r="AW433" s="113"/>
    </row>
    <row r="434" spans="1:49" s="111" customFormat="1" ht="19.95" hidden="1" customHeight="1" x14ac:dyDescent="0.3">
      <c r="A434" s="113">
        <v>0</v>
      </c>
      <c r="B434" s="113">
        <v>4600011605</v>
      </c>
      <c r="C434" s="101" t="s">
        <v>942</v>
      </c>
      <c r="D434" s="112" t="str">
        <f t="shared" si="12"/>
        <v/>
      </c>
      <c r="E434" s="102"/>
      <c r="F434" s="103"/>
      <c r="G434" s="103"/>
      <c r="H434" s="100"/>
      <c r="I434" s="103" t="s">
        <v>1306</v>
      </c>
      <c r="J434" s="103"/>
      <c r="K434" s="103"/>
      <c r="L434" s="103"/>
      <c r="M434" s="103"/>
      <c r="N434" s="106"/>
      <c r="O434" s="104">
        <v>0</v>
      </c>
      <c r="P434" s="104">
        <v>0</v>
      </c>
      <c r="Q434" s="104"/>
      <c r="R434" s="105" t="e">
        <f t="shared" si="13"/>
        <v>#DIV/0!</v>
      </c>
      <c r="S434" s="124">
        <v>0</v>
      </c>
      <c r="T434" s="124">
        <v>0</v>
      </c>
      <c r="U434" s="124">
        <v>0</v>
      </c>
      <c r="V434" s="113"/>
      <c r="W434" s="113"/>
      <c r="X434" s="113"/>
      <c r="Y434" s="113"/>
      <c r="Z434" s="113"/>
      <c r="AA434" s="113"/>
      <c r="AB434" s="113"/>
      <c r="AC434" s="113"/>
      <c r="AD434" s="113"/>
      <c r="AE434" s="113"/>
      <c r="AF434" s="113"/>
      <c r="AG434" s="113"/>
      <c r="AH434" s="113"/>
      <c r="AI434" s="113"/>
      <c r="AJ434" s="113"/>
      <c r="AK434" s="113"/>
      <c r="AL434" s="113"/>
      <c r="AM434" s="113"/>
      <c r="AN434" s="113"/>
      <c r="AO434" s="113"/>
      <c r="AP434" s="113"/>
      <c r="AQ434" s="113"/>
      <c r="AR434" s="113"/>
      <c r="AS434" s="113"/>
      <c r="AT434" s="113"/>
      <c r="AU434" s="113"/>
      <c r="AV434" s="113"/>
      <c r="AW434" s="113"/>
    </row>
    <row r="435" spans="1:49" s="111" customFormat="1" ht="19.95" hidden="1" customHeight="1" x14ac:dyDescent="0.3">
      <c r="A435" s="113">
        <v>35</v>
      </c>
      <c r="B435" s="113">
        <v>4600011605</v>
      </c>
      <c r="C435" s="101" t="s">
        <v>943</v>
      </c>
      <c r="D435" s="112" t="str">
        <f t="shared" si="12"/>
        <v>(CAL) Caldeiras Elétricas - Instalação do chumbador 05 na base</v>
      </c>
      <c r="E435" s="102" t="s">
        <v>1060</v>
      </c>
      <c r="F435" s="103" t="s">
        <v>485</v>
      </c>
      <c r="G435" s="103" t="s">
        <v>461</v>
      </c>
      <c r="H435" s="100">
        <v>14</v>
      </c>
      <c r="I435" s="103" t="s">
        <v>1307</v>
      </c>
      <c r="J435" s="103"/>
      <c r="K435" s="103" t="s">
        <v>497</v>
      </c>
      <c r="L435" s="103" t="s">
        <v>484</v>
      </c>
      <c r="M435" s="103"/>
      <c r="N435" s="106"/>
      <c r="O435" s="104">
        <v>1</v>
      </c>
      <c r="P435" s="104">
        <v>0</v>
      </c>
      <c r="Q435" s="104"/>
      <c r="R435" s="105">
        <f t="shared" si="13"/>
        <v>0</v>
      </c>
      <c r="S435" s="124">
        <v>0</v>
      </c>
      <c r="T435" s="124">
        <v>0</v>
      </c>
      <c r="U435" s="124">
        <v>1</v>
      </c>
      <c r="V435" s="108"/>
      <c r="W435" s="128"/>
      <c r="X435" s="128"/>
      <c r="Y435" s="128"/>
      <c r="Z435" s="128"/>
      <c r="AA435" s="128"/>
      <c r="AB435" s="108"/>
      <c r="AC435" s="108"/>
      <c r="AD435" s="128"/>
      <c r="AE435" s="128"/>
      <c r="AF435" s="128"/>
      <c r="AG435" s="128"/>
      <c r="AH435" s="128"/>
      <c r="AI435" s="108"/>
      <c r="AJ435" s="113"/>
      <c r="AK435" s="113"/>
      <c r="AL435" s="113"/>
      <c r="AM435" s="113"/>
      <c r="AN435" s="113"/>
      <c r="AO435" s="113"/>
      <c r="AP435" s="113"/>
      <c r="AQ435" s="113"/>
      <c r="AR435" s="113"/>
      <c r="AS435" s="113"/>
      <c r="AT435" s="113"/>
      <c r="AU435" s="113"/>
      <c r="AV435" s="113"/>
      <c r="AW435" s="113"/>
    </row>
    <row r="436" spans="1:49" s="111" customFormat="1" ht="19.95" hidden="1" customHeight="1" x14ac:dyDescent="0.3">
      <c r="A436" s="113">
        <v>0</v>
      </c>
      <c r="B436" s="113">
        <v>4600011605</v>
      </c>
      <c r="C436" s="101" t="s">
        <v>944</v>
      </c>
      <c r="D436" s="112" t="str">
        <f t="shared" si="12"/>
        <v/>
      </c>
      <c r="E436" s="102"/>
      <c r="F436" s="103"/>
      <c r="G436" s="103"/>
      <c r="H436" s="100"/>
      <c r="I436" s="103" t="s">
        <v>1308</v>
      </c>
      <c r="J436" s="103"/>
      <c r="K436" s="103"/>
      <c r="L436" s="103"/>
      <c r="M436" s="103"/>
      <c r="N436" s="106"/>
      <c r="O436" s="104">
        <v>0</v>
      </c>
      <c r="P436" s="104">
        <v>0</v>
      </c>
      <c r="Q436" s="104"/>
      <c r="R436" s="105" t="e">
        <f t="shared" si="13"/>
        <v>#DIV/0!</v>
      </c>
      <c r="S436" s="124">
        <v>0</v>
      </c>
      <c r="T436" s="124">
        <v>0</v>
      </c>
      <c r="U436" s="124">
        <v>0</v>
      </c>
      <c r="V436" s="113"/>
      <c r="W436" s="113"/>
      <c r="X436" s="113"/>
      <c r="Y436" s="113"/>
      <c r="Z436" s="113"/>
      <c r="AA436" s="113"/>
      <c r="AB436" s="113"/>
      <c r="AC436" s="113"/>
      <c r="AD436" s="113"/>
      <c r="AE436" s="113"/>
      <c r="AF436" s="113"/>
      <c r="AG436" s="113"/>
      <c r="AH436" s="113"/>
      <c r="AI436" s="113"/>
      <c r="AJ436" s="113"/>
      <c r="AK436" s="113"/>
      <c r="AL436" s="113"/>
      <c r="AM436" s="113"/>
      <c r="AN436" s="113"/>
      <c r="AO436" s="113"/>
      <c r="AP436" s="113"/>
      <c r="AQ436" s="113"/>
      <c r="AR436" s="113"/>
      <c r="AS436" s="113"/>
      <c r="AT436" s="113"/>
      <c r="AU436" s="113"/>
      <c r="AV436" s="113"/>
      <c r="AW436" s="113"/>
    </row>
    <row r="437" spans="1:49" s="111" customFormat="1" ht="19.95" hidden="1" customHeight="1" x14ac:dyDescent="0.3">
      <c r="A437" s="113">
        <v>0</v>
      </c>
      <c r="B437" s="113">
        <v>4600011605</v>
      </c>
      <c r="C437" s="101" t="s">
        <v>945</v>
      </c>
      <c r="D437" s="112" t="str">
        <f t="shared" si="12"/>
        <v/>
      </c>
      <c r="E437" s="102"/>
      <c r="F437" s="103"/>
      <c r="G437" s="103"/>
      <c r="H437" s="100"/>
      <c r="I437" s="103" t="s">
        <v>1309</v>
      </c>
      <c r="J437" s="103"/>
      <c r="K437" s="103"/>
      <c r="L437" s="103"/>
      <c r="M437" s="103"/>
      <c r="N437" s="106"/>
      <c r="O437" s="104">
        <v>0</v>
      </c>
      <c r="P437" s="104">
        <v>0</v>
      </c>
      <c r="Q437" s="104"/>
      <c r="R437" s="105" t="e">
        <f t="shared" si="13"/>
        <v>#DIV/0!</v>
      </c>
      <c r="S437" s="124">
        <v>0</v>
      </c>
      <c r="T437" s="124">
        <v>0</v>
      </c>
      <c r="U437" s="124">
        <v>0</v>
      </c>
      <c r="V437" s="113"/>
      <c r="W437" s="113"/>
      <c r="X437" s="113"/>
      <c r="Y437" s="113"/>
      <c r="Z437" s="113"/>
      <c r="AA437" s="113"/>
      <c r="AB437" s="113"/>
      <c r="AC437" s="113"/>
      <c r="AD437" s="113"/>
      <c r="AE437" s="113"/>
      <c r="AF437" s="113"/>
      <c r="AG437" s="113"/>
      <c r="AH437" s="113"/>
      <c r="AI437" s="113"/>
      <c r="AJ437" s="113"/>
      <c r="AK437" s="113"/>
      <c r="AL437" s="113"/>
      <c r="AM437" s="113"/>
      <c r="AN437" s="113"/>
      <c r="AO437" s="113"/>
      <c r="AP437" s="113"/>
      <c r="AQ437" s="113"/>
      <c r="AR437" s="113"/>
      <c r="AS437" s="113"/>
      <c r="AT437" s="113"/>
      <c r="AU437" s="113"/>
      <c r="AV437" s="113"/>
      <c r="AW437" s="113"/>
    </row>
    <row r="438" spans="1:49" s="111" customFormat="1" ht="19.95" hidden="1" customHeight="1" x14ac:dyDescent="0.3">
      <c r="A438" s="113">
        <v>0</v>
      </c>
      <c r="B438" s="113">
        <v>4600011605</v>
      </c>
      <c r="C438" s="101" t="s">
        <v>946</v>
      </c>
      <c r="D438" s="112" t="str">
        <f t="shared" si="12"/>
        <v/>
      </c>
      <c r="E438" s="102"/>
      <c r="F438" s="103"/>
      <c r="G438" s="103"/>
      <c r="H438" s="100"/>
      <c r="I438" s="103" t="s">
        <v>1310</v>
      </c>
      <c r="J438" s="103"/>
      <c r="K438" s="103"/>
      <c r="L438" s="103"/>
      <c r="M438" s="103"/>
      <c r="N438" s="106"/>
      <c r="O438" s="104">
        <v>0</v>
      </c>
      <c r="P438" s="104">
        <v>0</v>
      </c>
      <c r="Q438" s="104"/>
      <c r="R438" s="105" t="e">
        <f t="shared" si="13"/>
        <v>#DIV/0!</v>
      </c>
      <c r="S438" s="124">
        <v>0</v>
      </c>
      <c r="T438" s="124">
        <v>0</v>
      </c>
      <c r="U438" s="124">
        <v>0</v>
      </c>
      <c r="V438" s="113"/>
      <c r="W438" s="113"/>
      <c r="X438" s="113"/>
      <c r="Y438" s="113"/>
      <c r="Z438" s="113"/>
      <c r="AA438" s="113"/>
      <c r="AB438" s="113"/>
      <c r="AC438" s="113"/>
      <c r="AD438" s="113"/>
      <c r="AE438" s="113"/>
      <c r="AF438" s="113"/>
      <c r="AG438" s="113"/>
      <c r="AH438" s="113"/>
      <c r="AI438" s="113"/>
      <c r="AJ438" s="113"/>
      <c r="AK438" s="113"/>
      <c r="AL438" s="113"/>
      <c r="AM438" s="113"/>
      <c r="AN438" s="113"/>
      <c r="AO438" s="113"/>
      <c r="AP438" s="113"/>
      <c r="AQ438" s="113"/>
      <c r="AR438" s="113"/>
      <c r="AS438" s="113"/>
      <c r="AT438" s="113"/>
      <c r="AU438" s="113"/>
      <c r="AV438" s="113"/>
      <c r="AW438" s="113"/>
    </row>
    <row r="439" spans="1:49" s="111" customFormat="1" ht="19.95" hidden="1" customHeight="1" x14ac:dyDescent="0.3">
      <c r="A439" s="113">
        <v>0</v>
      </c>
      <c r="B439" s="113">
        <v>4600011605</v>
      </c>
      <c r="C439" s="101" t="s">
        <v>947</v>
      </c>
      <c r="D439" s="112" t="str">
        <f t="shared" si="12"/>
        <v/>
      </c>
      <c r="E439" s="102"/>
      <c r="F439" s="103"/>
      <c r="G439" s="103"/>
      <c r="H439" s="100"/>
      <c r="I439" s="103" t="s">
        <v>1394</v>
      </c>
      <c r="J439" s="103"/>
      <c r="K439" s="103"/>
      <c r="L439" s="103"/>
      <c r="M439" s="103"/>
      <c r="N439" s="106"/>
      <c r="O439" s="104">
        <v>0</v>
      </c>
      <c r="P439" s="104">
        <v>0</v>
      </c>
      <c r="Q439" s="104"/>
      <c r="R439" s="105" t="e">
        <f t="shared" si="13"/>
        <v>#DIV/0!</v>
      </c>
      <c r="S439" s="124">
        <v>0</v>
      </c>
      <c r="T439" s="124">
        <v>0</v>
      </c>
      <c r="U439" s="124">
        <v>0</v>
      </c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  <c r="AI439" s="113"/>
      <c r="AJ439" s="113"/>
      <c r="AK439" s="113"/>
      <c r="AL439" s="113"/>
      <c r="AM439" s="113"/>
      <c r="AN439" s="113"/>
      <c r="AO439" s="113"/>
      <c r="AP439" s="113"/>
      <c r="AQ439" s="113"/>
      <c r="AR439" s="113"/>
      <c r="AS439" s="113"/>
      <c r="AT439" s="113"/>
      <c r="AU439" s="113"/>
      <c r="AV439" s="113"/>
      <c r="AW439" s="113"/>
    </row>
    <row r="440" spans="1:49" s="111" customFormat="1" ht="19.95" hidden="1" customHeight="1" x14ac:dyDescent="0.3">
      <c r="A440" s="113">
        <v>0</v>
      </c>
      <c r="B440" s="113">
        <v>4600011605</v>
      </c>
      <c r="C440" s="101" t="s">
        <v>948</v>
      </c>
      <c r="D440" s="112" t="str">
        <f t="shared" si="12"/>
        <v/>
      </c>
      <c r="E440" s="102"/>
      <c r="F440" s="103"/>
      <c r="G440" s="103"/>
      <c r="H440" s="100"/>
      <c r="I440" s="103" t="s">
        <v>1301</v>
      </c>
      <c r="J440" s="103"/>
      <c r="K440" s="103"/>
      <c r="L440" s="103"/>
      <c r="M440" s="103"/>
      <c r="N440" s="106"/>
      <c r="O440" s="104">
        <v>0</v>
      </c>
      <c r="P440" s="104">
        <v>0</v>
      </c>
      <c r="Q440" s="104"/>
      <c r="R440" s="105" t="e">
        <f t="shared" si="13"/>
        <v>#DIV/0!</v>
      </c>
      <c r="S440" s="124">
        <v>0</v>
      </c>
      <c r="T440" s="124">
        <v>0</v>
      </c>
      <c r="U440" s="124">
        <v>0</v>
      </c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  <c r="AF440" s="113"/>
      <c r="AG440" s="113"/>
      <c r="AH440" s="113"/>
      <c r="AI440" s="113"/>
      <c r="AJ440" s="113"/>
      <c r="AK440" s="113"/>
      <c r="AL440" s="113"/>
      <c r="AM440" s="113"/>
      <c r="AN440" s="113"/>
      <c r="AO440" s="113"/>
      <c r="AP440" s="113"/>
      <c r="AQ440" s="113"/>
      <c r="AR440" s="113"/>
      <c r="AS440" s="113"/>
      <c r="AT440" s="113"/>
      <c r="AU440" s="113"/>
      <c r="AV440" s="113"/>
      <c r="AW440" s="113"/>
    </row>
    <row r="441" spans="1:49" s="111" customFormat="1" ht="19.95" hidden="1" customHeight="1" x14ac:dyDescent="0.3">
      <c r="A441" s="113">
        <v>0</v>
      </c>
      <c r="B441" s="113">
        <v>4600011605</v>
      </c>
      <c r="C441" s="101" t="s">
        <v>949</v>
      </c>
      <c r="D441" s="112" t="str">
        <f t="shared" si="12"/>
        <v/>
      </c>
      <c r="E441" s="102"/>
      <c r="F441" s="103"/>
      <c r="G441" s="103"/>
      <c r="H441" s="100"/>
      <c r="I441" s="103" t="s">
        <v>1302</v>
      </c>
      <c r="J441" s="103"/>
      <c r="K441" s="103"/>
      <c r="L441" s="103"/>
      <c r="M441" s="103"/>
      <c r="N441" s="106"/>
      <c r="O441" s="104">
        <v>0</v>
      </c>
      <c r="P441" s="104">
        <v>0</v>
      </c>
      <c r="Q441" s="104"/>
      <c r="R441" s="105" t="e">
        <f t="shared" si="13"/>
        <v>#DIV/0!</v>
      </c>
      <c r="S441" s="124">
        <v>0</v>
      </c>
      <c r="T441" s="124">
        <v>0</v>
      </c>
      <c r="U441" s="124">
        <v>0</v>
      </c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  <c r="AF441" s="113"/>
      <c r="AG441" s="113"/>
      <c r="AH441" s="113"/>
      <c r="AI441" s="113"/>
      <c r="AJ441" s="113"/>
      <c r="AK441" s="113"/>
      <c r="AL441" s="113"/>
      <c r="AM441" s="113"/>
      <c r="AN441" s="113"/>
      <c r="AO441" s="113"/>
      <c r="AP441" s="113"/>
      <c r="AQ441" s="113"/>
      <c r="AR441" s="113"/>
      <c r="AS441" s="113"/>
      <c r="AT441" s="113"/>
      <c r="AU441" s="113"/>
      <c r="AV441" s="113"/>
      <c r="AW441" s="113"/>
    </row>
    <row r="442" spans="1:49" s="111" customFormat="1" ht="19.95" hidden="1" customHeight="1" x14ac:dyDescent="0.3">
      <c r="A442" s="113">
        <v>0</v>
      </c>
      <c r="B442" s="113">
        <v>4600011605</v>
      </c>
      <c r="C442" s="101" t="s">
        <v>950</v>
      </c>
      <c r="D442" s="112" t="str">
        <f t="shared" si="12"/>
        <v/>
      </c>
      <c r="E442" s="102"/>
      <c r="F442" s="103"/>
      <c r="G442" s="103"/>
      <c r="H442" s="100"/>
      <c r="I442" s="103" t="s">
        <v>1303</v>
      </c>
      <c r="J442" s="103"/>
      <c r="K442" s="103"/>
      <c r="L442" s="103"/>
      <c r="M442" s="103"/>
      <c r="N442" s="106"/>
      <c r="O442" s="104">
        <v>0</v>
      </c>
      <c r="P442" s="104">
        <v>0</v>
      </c>
      <c r="Q442" s="104"/>
      <c r="R442" s="105" t="e">
        <f t="shared" si="13"/>
        <v>#DIV/0!</v>
      </c>
      <c r="S442" s="124">
        <v>0</v>
      </c>
      <c r="T442" s="124">
        <v>0</v>
      </c>
      <c r="U442" s="124">
        <v>0</v>
      </c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3"/>
      <c r="AK442" s="113"/>
      <c r="AL442" s="113"/>
      <c r="AM442" s="113"/>
      <c r="AN442" s="113"/>
      <c r="AO442" s="113"/>
      <c r="AP442" s="113"/>
      <c r="AQ442" s="113"/>
      <c r="AR442" s="113"/>
      <c r="AS442" s="113"/>
      <c r="AT442" s="113"/>
      <c r="AU442" s="113"/>
      <c r="AV442" s="113"/>
      <c r="AW442" s="113"/>
    </row>
    <row r="443" spans="1:49" s="111" customFormat="1" ht="19.95" hidden="1" customHeight="1" x14ac:dyDescent="0.3">
      <c r="A443" s="113">
        <v>0</v>
      </c>
      <c r="B443" s="113">
        <v>4600011605</v>
      </c>
      <c r="C443" s="101" t="s">
        <v>951</v>
      </c>
      <c r="D443" s="112" t="str">
        <f t="shared" si="12"/>
        <v/>
      </c>
      <c r="E443" s="102"/>
      <c r="F443" s="103"/>
      <c r="G443" s="103"/>
      <c r="H443" s="100"/>
      <c r="I443" s="103" t="s">
        <v>1304</v>
      </c>
      <c r="J443" s="103"/>
      <c r="K443" s="103"/>
      <c r="L443" s="103"/>
      <c r="M443" s="103"/>
      <c r="N443" s="106"/>
      <c r="O443" s="104">
        <v>0</v>
      </c>
      <c r="P443" s="104">
        <v>0</v>
      </c>
      <c r="Q443" s="104"/>
      <c r="R443" s="105" t="e">
        <f t="shared" si="13"/>
        <v>#DIV/0!</v>
      </c>
      <c r="S443" s="124">
        <v>0</v>
      </c>
      <c r="T443" s="124">
        <v>0</v>
      </c>
      <c r="U443" s="124">
        <v>0</v>
      </c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  <c r="AF443" s="113"/>
      <c r="AG443" s="113"/>
      <c r="AH443" s="113"/>
      <c r="AI443" s="113"/>
      <c r="AJ443" s="113"/>
      <c r="AK443" s="113"/>
      <c r="AL443" s="113"/>
      <c r="AM443" s="113"/>
      <c r="AN443" s="113"/>
      <c r="AO443" s="113"/>
      <c r="AP443" s="113"/>
      <c r="AQ443" s="113"/>
      <c r="AR443" s="113"/>
      <c r="AS443" s="113"/>
      <c r="AT443" s="113"/>
      <c r="AU443" s="113"/>
      <c r="AV443" s="113"/>
      <c r="AW443" s="113"/>
    </row>
    <row r="444" spans="1:49" s="111" customFormat="1" ht="19.95" hidden="1" customHeight="1" x14ac:dyDescent="0.3">
      <c r="A444" s="113">
        <v>0</v>
      </c>
      <c r="B444" s="113">
        <v>4600011605</v>
      </c>
      <c r="C444" s="101" t="s">
        <v>952</v>
      </c>
      <c r="D444" s="112" t="str">
        <f t="shared" si="12"/>
        <v/>
      </c>
      <c r="E444" s="102"/>
      <c r="F444" s="103"/>
      <c r="G444" s="103"/>
      <c r="H444" s="100"/>
      <c r="I444" s="103" t="s">
        <v>1305</v>
      </c>
      <c r="J444" s="103"/>
      <c r="K444" s="103"/>
      <c r="L444" s="103"/>
      <c r="M444" s="103"/>
      <c r="N444" s="106"/>
      <c r="O444" s="104">
        <v>0</v>
      </c>
      <c r="P444" s="104">
        <v>0</v>
      </c>
      <c r="Q444" s="104"/>
      <c r="R444" s="105" t="e">
        <f t="shared" si="13"/>
        <v>#DIV/0!</v>
      </c>
      <c r="S444" s="124">
        <v>0</v>
      </c>
      <c r="T444" s="124">
        <v>0</v>
      </c>
      <c r="U444" s="124">
        <v>0</v>
      </c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  <c r="AF444" s="113"/>
      <c r="AG444" s="113"/>
      <c r="AH444" s="113"/>
      <c r="AI444" s="113"/>
      <c r="AJ444" s="113"/>
      <c r="AK444" s="113"/>
      <c r="AL444" s="113"/>
      <c r="AM444" s="113"/>
      <c r="AN444" s="113"/>
      <c r="AO444" s="113"/>
      <c r="AP444" s="113"/>
      <c r="AQ444" s="113"/>
      <c r="AR444" s="113"/>
      <c r="AS444" s="113"/>
      <c r="AT444" s="113"/>
      <c r="AU444" s="113"/>
      <c r="AV444" s="113"/>
      <c r="AW444" s="113"/>
    </row>
    <row r="445" spans="1:49" s="111" customFormat="1" ht="19.95" hidden="1" customHeight="1" x14ac:dyDescent="0.3">
      <c r="A445" s="113">
        <v>0</v>
      </c>
      <c r="B445" s="113">
        <v>4600011605</v>
      </c>
      <c r="C445" s="101" t="s">
        <v>953</v>
      </c>
      <c r="D445" s="112" t="str">
        <f t="shared" si="12"/>
        <v/>
      </c>
      <c r="E445" s="102"/>
      <c r="F445" s="103"/>
      <c r="G445" s="103"/>
      <c r="H445" s="100"/>
      <c r="I445" s="103" t="s">
        <v>1306</v>
      </c>
      <c r="J445" s="103"/>
      <c r="K445" s="103"/>
      <c r="L445" s="103"/>
      <c r="M445" s="103"/>
      <c r="N445" s="106"/>
      <c r="O445" s="104">
        <v>0</v>
      </c>
      <c r="P445" s="104">
        <v>0</v>
      </c>
      <c r="Q445" s="104"/>
      <c r="R445" s="105" t="e">
        <f t="shared" si="13"/>
        <v>#DIV/0!</v>
      </c>
      <c r="S445" s="124">
        <v>0</v>
      </c>
      <c r="T445" s="124">
        <v>0</v>
      </c>
      <c r="U445" s="124">
        <v>0</v>
      </c>
      <c r="V445" s="113"/>
      <c r="W445" s="113"/>
      <c r="X445" s="113"/>
      <c r="Y445" s="113"/>
      <c r="Z445" s="113"/>
      <c r="AA445" s="113"/>
      <c r="AB445" s="113"/>
      <c r="AC445" s="113"/>
      <c r="AD445" s="113"/>
      <c r="AE445" s="113"/>
      <c r="AF445" s="113"/>
      <c r="AG445" s="113"/>
      <c r="AH445" s="113"/>
      <c r="AI445" s="113"/>
      <c r="AJ445" s="113"/>
      <c r="AK445" s="113"/>
      <c r="AL445" s="113"/>
      <c r="AM445" s="113"/>
      <c r="AN445" s="113"/>
      <c r="AO445" s="113"/>
      <c r="AP445" s="113"/>
      <c r="AQ445" s="113"/>
      <c r="AR445" s="113"/>
      <c r="AS445" s="113"/>
      <c r="AT445" s="113"/>
      <c r="AU445" s="113"/>
      <c r="AV445" s="113"/>
      <c r="AW445" s="113"/>
    </row>
    <row r="446" spans="1:49" s="111" customFormat="1" ht="19.95" hidden="1" customHeight="1" x14ac:dyDescent="0.3">
      <c r="A446" s="113">
        <v>35</v>
      </c>
      <c r="B446" s="113">
        <v>4600011605</v>
      </c>
      <c r="C446" s="101" t="s">
        <v>954</v>
      </c>
      <c r="D446" s="112" t="str">
        <f t="shared" si="12"/>
        <v>(CAL) Caldeiras Elétricas - Instalação do chumbador 05 na base</v>
      </c>
      <c r="E446" s="102" t="s">
        <v>1060</v>
      </c>
      <c r="F446" s="103" t="s">
        <v>485</v>
      </c>
      <c r="G446" s="103" t="s">
        <v>461</v>
      </c>
      <c r="H446" s="100">
        <v>14</v>
      </c>
      <c r="I446" s="103" t="s">
        <v>1307</v>
      </c>
      <c r="J446" s="103"/>
      <c r="K446" s="103" t="s">
        <v>497</v>
      </c>
      <c r="L446" s="103" t="s">
        <v>484</v>
      </c>
      <c r="M446" s="103"/>
      <c r="N446" s="106"/>
      <c r="O446" s="104">
        <v>1</v>
      </c>
      <c r="P446" s="104">
        <v>0</v>
      </c>
      <c r="Q446" s="104"/>
      <c r="R446" s="105">
        <f t="shared" si="13"/>
        <v>0</v>
      </c>
      <c r="S446" s="124">
        <v>0</v>
      </c>
      <c r="T446" s="124">
        <v>0</v>
      </c>
      <c r="U446" s="124">
        <v>1</v>
      </c>
      <c r="V446" s="108"/>
      <c r="W446" s="128"/>
      <c r="X446" s="128"/>
      <c r="Y446" s="128"/>
      <c r="Z446" s="128"/>
      <c r="AA446" s="128"/>
      <c r="AB446" s="108"/>
      <c r="AC446" s="108"/>
      <c r="AD446" s="128"/>
      <c r="AE446" s="128"/>
      <c r="AF446" s="128"/>
      <c r="AG446" s="128"/>
      <c r="AH446" s="128"/>
      <c r="AI446" s="108"/>
      <c r="AJ446" s="113"/>
      <c r="AK446" s="113"/>
      <c r="AL446" s="113"/>
      <c r="AM446" s="113"/>
      <c r="AN446" s="113"/>
      <c r="AO446" s="113"/>
      <c r="AP446" s="113"/>
      <c r="AQ446" s="113"/>
      <c r="AR446" s="113"/>
      <c r="AS446" s="113"/>
      <c r="AT446" s="113"/>
      <c r="AU446" s="113"/>
      <c r="AV446" s="113"/>
      <c r="AW446" s="113"/>
    </row>
    <row r="447" spans="1:49" s="111" customFormat="1" ht="19.95" hidden="1" customHeight="1" x14ac:dyDescent="0.3">
      <c r="A447" s="113">
        <v>0</v>
      </c>
      <c r="B447" s="113">
        <v>4600011605</v>
      </c>
      <c r="C447" s="101" t="s">
        <v>955</v>
      </c>
      <c r="D447" s="112" t="str">
        <f t="shared" si="12"/>
        <v/>
      </c>
      <c r="E447" s="102"/>
      <c r="F447" s="103"/>
      <c r="G447" s="103"/>
      <c r="H447" s="100"/>
      <c r="I447" s="103" t="s">
        <v>1308</v>
      </c>
      <c r="J447" s="103"/>
      <c r="K447" s="103"/>
      <c r="L447" s="103"/>
      <c r="M447" s="103"/>
      <c r="N447" s="106"/>
      <c r="O447" s="104">
        <v>0</v>
      </c>
      <c r="P447" s="104">
        <v>0</v>
      </c>
      <c r="Q447" s="104"/>
      <c r="R447" s="105" t="e">
        <f t="shared" si="13"/>
        <v>#DIV/0!</v>
      </c>
      <c r="S447" s="124">
        <v>0</v>
      </c>
      <c r="T447" s="124">
        <v>0</v>
      </c>
      <c r="U447" s="124">
        <v>0</v>
      </c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  <c r="AF447" s="113"/>
      <c r="AG447" s="113"/>
      <c r="AH447" s="113"/>
      <c r="AI447" s="113"/>
      <c r="AJ447" s="113"/>
      <c r="AK447" s="113"/>
      <c r="AL447" s="113"/>
      <c r="AM447" s="113"/>
      <c r="AN447" s="113"/>
      <c r="AO447" s="113"/>
      <c r="AP447" s="113"/>
      <c r="AQ447" s="113"/>
      <c r="AR447" s="113"/>
      <c r="AS447" s="113"/>
      <c r="AT447" s="113"/>
      <c r="AU447" s="113"/>
      <c r="AV447" s="113"/>
      <c r="AW447" s="113"/>
    </row>
    <row r="448" spans="1:49" s="111" customFormat="1" ht="19.95" hidden="1" customHeight="1" x14ac:dyDescent="0.3">
      <c r="A448" s="113">
        <v>0</v>
      </c>
      <c r="B448" s="113">
        <v>4600011605</v>
      </c>
      <c r="C448" s="101" t="s">
        <v>956</v>
      </c>
      <c r="D448" s="112" t="str">
        <f t="shared" si="12"/>
        <v/>
      </c>
      <c r="E448" s="102"/>
      <c r="F448" s="103"/>
      <c r="G448" s="103"/>
      <c r="H448" s="100"/>
      <c r="I448" s="103" t="s">
        <v>1309</v>
      </c>
      <c r="J448" s="103"/>
      <c r="K448" s="103"/>
      <c r="L448" s="103"/>
      <c r="M448" s="103"/>
      <c r="N448" s="106"/>
      <c r="O448" s="104">
        <v>0</v>
      </c>
      <c r="P448" s="104">
        <v>0</v>
      </c>
      <c r="Q448" s="104"/>
      <c r="R448" s="105" t="e">
        <f t="shared" si="13"/>
        <v>#DIV/0!</v>
      </c>
      <c r="S448" s="124">
        <v>0</v>
      </c>
      <c r="T448" s="124">
        <v>0</v>
      </c>
      <c r="U448" s="124">
        <v>0</v>
      </c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  <c r="AF448" s="113"/>
      <c r="AG448" s="113"/>
      <c r="AH448" s="113"/>
      <c r="AI448" s="113"/>
      <c r="AJ448" s="113"/>
      <c r="AK448" s="113"/>
      <c r="AL448" s="113"/>
      <c r="AM448" s="113"/>
      <c r="AN448" s="113"/>
      <c r="AO448" s="113"/>
      <c r="AP448" s="113"/>
      <c r="AQ448" s="113"/>
      <c r="AR448" s="113"/>
      <c r="AS448" s="113"/>
      <c r="AT448" s="113"/>
      <c r="AU448" s="113"/>
      <c r="AV448" s="113"/>
      <c r="AW448" s="113"/>
    </row>
    <row r="449" spans="1:49" s="111" customFormat="1" ht="19.95" hidden="1" customHeight="1" x14ac:dyDescent="0.3">
      <c r="A449" s="113">
        <v>0</v>
      </c>
      <c r="B449" s="113">
        <v>4600011605</v>
      </c>
      <c r="C449" s="101" t="s">
        <v>957</v>
      </c>
      <c r="D449" s="112" t="str">
        <f t="shared" si="12"/>
        <v/>
      </c>
      <c r="E449" s="102"/>
      <c r="F449" s="103"/>
      <c r="G449" s="103"/>
      <c r="H449" s="100"/>
      <c r="I449" s="103" t="s">
        <v>1310</v>
      </c>
      <c r="J449" s="103"/>
      <c r="K449" s="103"/>
      <c r="L449" s="103"/>
      <c r="M449" s="103"/>
      <c r="N449" s="106"/>
      <c r="O449" s="104">
        <v>0</v>
      </c>
      <c r="P449" s="104">
        <v>0</v>
      </c>
      <c r="Q449" s="104"/>
      <c r="R449" s="105" t="e">
        <f t="shared" si="13"/>
        <v>#DIV/0!</v>
      </c>
      <c r="S449" s="124">
        <v>0</v>
      </c>
      <c r="T449" s="124">
        <v>0</v>
      </c>
      <c r="U449" s="124">
        <v>0</v>
      </c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  <c r="AF449" s="113"/>
      <c r="AG449" s="113"/>
      <c r="AH449" s="113"/>
      <c r="AI449" s="113"/>
      <c r="AJ449" s="113"/>
      <c r="AK449" s="113"/>
      <c r="AL449" s="113"/>
      <c r="AM449" s="113"/>
      <c r="AN449" s="113"/>
      <c r="AO449" s="113"/>
      <c r="AP449" s="113"/>
      <c r="AQ449" s="113"/>
      <c r="AR449" s="113"/>
      <c r="AS449" s="113"/>
      <c r="AT449" s="113"/>
      <c r="AU449" s="113"/>
      <c r="AV449" s="113"/>
      <c r="AW449" s="113"/>
    </row>
    <row r="450" spans="1:49" s="111" customFormat="1" ht="19.95" hidden="1" customHeight="1" x14ac:dyDescent="0.3">
      <c r="A450" s="113">
        <v>0</v>
      </c>
      <c r="B450" s="113">
        <v>4600011605</v>
      </c>
      <c r="C450" s="101" t="s">
        <v>958</v>
      </c>
      <c r="D450" s="112" t="str">
        <f t="shared" si="12"/>
        <v/>
      </c>
      <c r="E450" s="102"/>
      <c r="F450" s="103"/>
      <c r="G450" s="103"/>
      <c r="H450" s="100"/>
      <c r="I450" s="103" t="s">
        <v>1395</v>
      </c>
      <c r="J450" s="103"/>
      <c r="K450" s="103"/>
      <c r="L450" s="103"/>
      <c r="M450" s="103"/>
      <c r="N450" s="106"/>
      <c r="O450" s="104">
        <v>0</v>
      </c>
      <c r="P450" s="104">
        <v>0</v>
      </c>
      <c r="Q450" s="104"/>
      <c r="R450" s="105" t="e">
        <f t="shared" si="13"/>
        <v>#DIV/0!</v>
      </c>
      <c r="S450" s="124">
        <v>0</v>
      </c>
      <c r="T450" s="124">
        <v>0</v>
      </c>
      <c r="U450" s="124">
        <v>0</v>
      </c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13"/>
      <c r="AJ450" s="113"/>
      <c r="AK450" s="113"/>
      <c r="AL450" s="113"/>
      <c r="AM450" s="113"/>
      <c r="AN450" s="113"/>
      <c r="AO450" s="113"/>
      <c r="AP450" s="113"/>
      <c r="AQ450" s="113"/>
      <c r="AR450" s="113"/>
      <c r="AS450" s="113"/>
      <c r="AT450" s="113"/>
      <c r="AU450" s="113"/>
      <c r="AV450" s="113"/>
      <c r="AW450" s="113"/>
    </row>
    <row r="451" spans="1:49" s="111" customFormat="1" ht="19.95" hidden="1" customHeight="1" x14ac:dyDescent="0.3">
      <c r="A451" s="113">
        <v>0</v>
      </c>
      <c r="B451" s="113">
        <v>4600011605</v>
      </c>
      <c r="C451" s="101" t="s">
        <v>959</v>
      </c>
      <c r="D451" s="112" t="str">
        <f t="shared" si="12"/>
        <v/>
      </c>
      <c r="E451" s="102"/>
      <c r="F451" s="103"/>
      <c r="G451" s="103"/>
      <c r="H451" s="100"/>
      <c r="I451" s="103" t="s">
        <v>1301</v>
      </c>
      <c r="J451" s="103"/>
      <c r="K451" s="103"/>
      <c r="L451" s="103"/>
      <c r="M451" s="103"/>
      <c r="N451" s="106"/>
      <c r="O451" s="104">
        <v>0</v>
      </c>
      <c r="P451" s="104">
        <v>0</v>
      </c>
      <c r="Q451" s="104"/>
      <c r="R451" s="105" t="e">
        <f t="shared" si="13"/>
        <v>#DIV/0!</v>
      </c>
      <c r="S451" s="124">
        <v>0</v>
      </c>
      <c r="T451" s="124">
        <v>0</v>
      </c>
      <c r="U451" s="124">
        <v>0</v>
      </c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  <c r="AF451" s="113"/>
      <c r="AG451" s="113"/>
      <c r="AH451" s="113"/>
      <c r="AI451" s="113"/>
      <c r="AJ451" s="113"/>
      <c r="AK451" s="113"/>
      <c r="AL451" s="113"/>
      <c r="AM451" s="113"/>
      <c r="AN451" s="113"/>
      <c r="AO451" s="113"/>
      <c r="AP451" s="113"/>
      <c r="AQ451" s="113"/>
      <c r="AR451" s="113"/>
      <c r="AS451" s="113"/>
      <c r="AT451" s="113"/>
      <c r="AU451" s="113"/>
      <c r="AV451" s="113"/>
      <c r="AW451" s="113"/>
    </row>
    <row r="452" spans="1:49" s="111" customFormat="1" ht="19.95" hidden="1" customHeight="1" x14ac:dyDescent="0.3">
      <c r="A452" s="113">
        <v>0</v>
      </c>
      <c r="B452" s="113">
        <v>4600011605</v>
      </c>
      <c r="C452" s="101" t="s">
        <v>960</v>
      </c>
      <c r="D452" s="112" t="str">
        <f t="shared" si="12"/>
        <v/>
      </c>
      <c r="E452" s="102"/>
      <c r="F452" s="103"/>
      <c r="G452" s="103"/>
      <c r="H452" s="100"/>
      <c r="I452" s="103" t="s">
        <v>1302</v>
      </c>
      <c r="J452" s="103"/>
      <c r="K452" s="103"/>
      <c r="L452" s="103"/>
      <c r="M452" s="103"/>
      <c r="N452" s="106"/>
      <c r="O452" s="104">
        <v>0</v>
      </c>
      <c r="P452" s="104">
        <v>0</v>
      </c>
      <c r="Q452" s="104"/>
      <c r="R452" s="105" t="e">
        <f t="shared" si="13"/>
        <v>#DIV/0!</v>
      </c>
      <c r="S452" s="124">
        <v>0</v>
      </c>
      <c r="T452" s="124">
        <v>0</v>
      </c>
      <c r="U452" s="124">
        <v>0</v>
      </c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F452" s="113"/>
      <c r="AG452" s="113"/>
      <c r="AH452" s="113"/>
      <c r="AI452" s="113"/>
      <c r="AJ452" s="113"/>
      <c r="AK452" s="113"/>
      <c r="AL452" s="113"/>
      <c r="AM452" s="113"/>
      <c r="AN452" s="113"/>
      <c r="AO452" s="113"/>
      <c r="AP452" s="113"/>
      <c r="AQ452" s="113"/>
      <c r="AR452" s="113"/>
      <c r="AS452" s="113"/>
      <c r="AT452" s="113"/>
      <c r="AU452" s="113"/>
      <c r="AV452" s="113"/>
      <c r="AW452" s="113"/>
    </row>
    <row r="453" spans="1:49" s="111" customFormat="1" ht="19.95" hidden="1" customHeight="1" x14ac:dyDescent="0.3">
      <c r="A453" s="113">
        <v>0</v>
      </c>
      <c r="B453" s="113">
        <v>4600011605</v>
      </c>
      <c r="C453" s="101" t="s">
        <v>961</v>
      </c>
      <c r="D453" s="112" t="str">
        <f t="shared" si="12"/>
        <v/>
      </c>
      <c r="E453" s="102"/>
      <c r="F453" s="103"/>
      <c r="G453" s="103"/>
      <c r="H453" s="100"/>
      <c r="I453" s="103" t="s">
        <v>1303</v>
      </c>
      <c r="J453" s="103"/>
      <c r="K453" s="103"/>
      <c r="L453" s="103"/>
      <c r="M453" s="103"/>
      <c r="N453" s="106"/>
      <c r="O453" s="104">
        <v>0</v>
      </c>
      <c r="P453" s="104">
        <v>0</v>
      </c>
      <c r="Q453" s="104"/>
      <c r="R453" s="105" t="e">
        <f t="shared" si="13"/>
        <v>#DIV/0!</v>
      </c>
      <c r="S453" s="124">
        <v>0</v>
      </c>
      <c r="T453" s="124">
        <v>0</v>
      </c>
      <c r="U453" s="124">
        <v>0</v>
      </c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  <c r="AG453" s="113"/>
      <c r="AH453" s="113"/>
      <c r="AI453" s="113"/>
      <c r="AJ453" s="113"/>
      <c r="AK453" s="113"/>
      <c r="AL453" s="113"/>
      <c r="AM453" s="113"/>
      <c r="AN453" s="113"/>
      <c r="AO453" s="113"/>
      <c r="AP453" s="113"/>
      <c r="AQ453" s="113"/>
      <c r="AR453" s="113"/>
      <c r="AS453" s="113"/>
      <c r="AT453" s="113"/>
      <c r="AU453" s="113"/>
      <c r="AV453" s="113"/>
      <c r="AW453" s="113"/>
    </row>
    <row r="454" spans="1:49" s="111" customFormat="1" ht="19.95" hidden="1" customHeight="1" x14ac:dyDescent="0.3">
      <c r="A454" s="113">
        <v>0</v>
      </c>
      <c r="B454" s="113">
        <v>4600011605</v>
      </c>
      <c r="C454" s="101" t="s">
        <v>962</v>
      </c>
      <c r="D454" s="112" t="str">
        <f t="shared" si="12"/>
        <v/>
      </c>
      <c r="E454" s="102"/>
      <c r="F454" s="103"/>
      <c r="G454" s="103"/>
      <c r="H454" s="100"/>
      <c r="I454" s="103" t="s">
        <v>1304</v>
      </c>
      <c r="J454" s="103"/>
      <c r="K454" s="103"/>
      <c r="L454" s="103"/>
      <c r="M454" s="103"/>
      <c r="N454" s="106"/>
      <c r="O454" s="104">
        <v>0</v>
      </c>
      <c r="P454" s="104">
        <v>0</v>
      </c>
      <c r="Q454" s="104"/>
      <c r="R454" s="105" t="e">
        <f t="shared" si="13"/>
        <v>#DIV/0!</v>
      </c>
      <c r="S454" s="124">
        <v>0</v>
      </c>
      <c r="T454" s="124">
        <v>0</v>
      </c>
      <c r="U454" s="124">
        <v>0</v>
      </c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  <c r="AF454" s="113"/>
      <c r="AG454" s="113"/>
      <c r="AH454" s="113"/>
      <c r="AI454" s="113"/>
      <c r="AJ454" s="113"/>
      <c r="AK454" s="113"/>
      <c r="AL454" s="113"/>
      <c r="AM454" s="113"/>
      <c r="AN454" s="113"/>
      <c r="AO454" s="113"/>
      <c r="AP454" s="113"/>
      <c r="AQ454" s="113"/>
      <c r="AR454" s="113"/>
      <c r="AS454" s="113"/>
      <c r="AT454" s="113"/>
      <c r="AU454" s="113"/>
      <c r="AV454" s="113"/>
      <c r="AW454" s="113"/>
    </row>
    <row r="455" spans="1:49" s="111" customFormat="1" ht="19.95" hidden="1" customHeight="1" x14ac:dyDescent="0.3">
      <c r="A455" s="113">
        <v>0</v>
      </c>
      <c r="B455" s="113">
        <v>4600011605</v>
      </c>
      <c r="C455" s="101" t="s">
        <v>963</v>
      </c>
      <c r="D455" s="112" t="str">
        <f t="shared" ref="D455:D518" si="14">IF(E455="","",CONCATENATE(TRIM(E455)," - ",TRIM(I455)))</f>
        <v/>
      </c>
      <c r="E455" s="102"/>
      <c r="F455" s="103"/>
      <c r="G455" s="103"/>
      <c r="H455" s="100"/>
      <c r="I455" s="103" t="s">
        <v>1305</v>
      </c>
      <c r="J455" s="103"/>
      <c r="K455" s="103"/>
      <c r="L455" s="103"/>
      <c r="M455" s="103"/>
      <c r="N455" s="106"/>
      <c r="O455" s="104">
        <v>0</v>
      </c>
      <c r="P455" s="104">
        <v>0</v>
      </c>
      <c r="Q455" s="104"/>
      <c r="R455" s="105" t="e">
        <f t="shared" ref="R455:R518" si="15">IF(O455="","",P455/O455)</f>
        <v>#DIV/0!</v>
      </c>
      <c r="S455" s="124">
        <v>0</v>
      </c>
      <c r="T455" s="124">
        <v>0</v>
      </c>
      <c r="U455" s="124">
        <v>0</v>
      </c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  <c r="AF455" s="113"/>
      <c r="AG455" s="113"/>
      <c r="AH455" s="113"/>
      <c r="AI455" s="113"/>
      <c r="AJ455" s="113"/>
      <c r="AK455" s="113"/>
      <c r="AL455" s="113"/>
      <c r="AM455" s="113"/>
      <c r="AN455" s="113"/>
      <c r="AO455" s="113"/>
      <c r="AP455" s="113"/>
      <c r="AQ455" s="113"/>
      <c r="AR455" s="113"/>
      <c r="AS455" s="113"/>
      <c r="AT455" s="113"/>
      <c r="AU455" s="113"/>
      <c r="AV455" s="113"/>
      <c r="AW455" s="113"/>
    </row>
    <row r="456" spans="1:49" s="111" customFormat="1" ht="19.95" hidden="1" customHeight="1" x14ac:dyDescent="0.3">
      <c r="A456" s="113">
        <v>0</v>
      </c>
      <c r="B456" s="113">
        <v>4600011605</v>
      </c>
      <c r="C456" s="101" t="s">
        <v>964</v>
      </c>
      <c r="D456" s="112" t="str">
        <f t="shared" si="14"/>
        <v/>
      </c>
      <c r="E456" s="102"/>
      <c r="F456" s="103"/>
      <c r="G456" s="103"/>
      <c r="H456" s="100"/>
      <c r="I456" s="103" t="s">
        <v>1306</v>
      </c>
      <c r="J456" s="103"/>
      <c r="K456" s="103"/>
      <c r="L456" s="103"/>
      <c r="M456" s="103"/>
      <c r="N456" s="106"/>
      <c r="O456" s="104">
        <v>0</v>
      </c>
      <c r="P456" s="104">
        <v>0</v>
      </c>
      <c r="Q456" s="104"/>
      <c r="R456" s="105" t="e">
        <f t="shared" si="15"/>
        <v>#DIV/0!</v>
      </c>
      <c r="S456" s="124">
        <v>0</v>
      </c>
      <c r="T456" s="124">
        <v>0</v>
      </c>
      <c r="U456" s="124">
        <v>0</v>
      </c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  <c r="AI456" s="113"/>
      <c r="AJ456" s="113"/>
      <c r="AK456" s="113"/>
      <c r="AL456" s="113"/>
      <c r="AM456" s="113"/>
      <c r="AN456" s="113"/>
      <c r="AO456" s="113"/>
      <c r="AP456" s="113"/>
      <c r="AQ456" s="113"/>
      <c r="AR456" s="113"/>
      <c r="AS456" s="113"/>
      <c r="AT456" s="113"/>
      <c r="AU456" s="113"/>
      <c r="AV456" s="113"/>
      <c r="AW456" s="113"/>
    </row>
    <row r="457" spans="1:49" s="111" customFormat="1" ht="19.95" hidden="1" customHeight="1" x14ac:dyDescent="0.3">
      <c r="A457" s="113">
        <v>0</v>
      </c>
      <c r="B457" s="113">
        <v>4600011605</v>
      </c>
      <c r="C457" s="101" t="s">
        <v>965</v>
      </c>
      <c r="D457" s="112" t="str">
        <f t="shared" si="14"/>
        <v/>
      </c>
      <c r="E457" s="102"/>
      <c r="F457" s="103"/>
      <c r="G457" s="103"/>
      <c r="H457" s="100"/>
      <c r="I457" s="103" t="s">
        <v>1307</v>
      </c>
      <c r="J457" s="103"/>
      <c r="K457" s="103"/>
      <c r="L457" s="103"/>
      <c r="M457" s="103"/>
      <c r="N457" s="106"/>
      <c r="O457" s="104">
        <v>0</v>
      </c>
      <c r="P457" s="104">
        <v>0</v>
      </c>
      <c r="Q457" s="104"/>
      <c r="R457" s="105" t="e">
        <f t="shared" si="15"/>
        <v>#DIV/0!</v>
      </c>
      <c r="S457" s="124">
        <v>0</v>
      </c>
      <c r="T457" s="124">
        <v>0</v>
      </c>
      <c r="U457" s="124">
        <v>0</v>
      </c>
      <c r="V457" s="113"/>
      <c r="W457" s="113"/>
      <c r="X457" s="113"/>
      <c r="Y457" s="113"/>
      <c r="Z457" s="113"/>
      <c r="AA457" s="113"/>
      <c r="AB457" s="113"/>
      <c r="AC457" s="113"/>
      <c r="AD457" s="113"/>
      <c r="AE457" s="113"/>
      <c r="AF457" s="113"/>
      <c r="AG457" s="113"/>
      <c r="AH457" s="113"/>
      <c r="AI457" s="113"/>
      <c r="AJ457" s="113"/>
      <c r="AK457" s="113"/>
      <c r="AL457" s="113"/>
      <c r="AM457" s="113"/>
      <c r="AN457" s="113"/>
      <c r="AO457" s="113"/>
      <c r="AP457" s="113"/>
      <c r="AQ457" s="113"/>
      <c r="AR457" s="113"/>
      <c r="AS457" s="113"/>
      <c r="AT457" s="113"/>
      <c r="AU457" s="113"/>
      <c r="AV457" s="113"/>
      <c r="AW457" s="113"/>
    </row>
    <row r="458" spans="1:49" s="111" customFormat="1" ht="36" hidden="1" x14ac:dyDescent="0.3">
      <c r="A458" s="113">
        <v>33</v>
      </c>
      <c r="B458" s="113">
        <v>4600011605</v>
      </c>
      <c r="C458" s="101" t="s">
        <v>966</v>
      </c>
      <c r="D458" s="112" t="str">
        <f t="shared" si="14"/>
        <v>(DE) Sistema de Desaeração e Água de Alimentação das caldeiras - Instalação do chumbador 06 na base</v>
      </c>
      <c r="E458" s="117" t="s">
        <v>490</v>
      </c>
      <c r="F458" s="103" t="s">
        <v>485</v>
      </c>
      <c r="G458" s="103" t="s">
        <v>461</v>
      </c>
      <c r="H458" s="100">
        <v>14</v>
      </c>
      <c r="I458" s="103" t="s">
        <v>1308</v>
      </c>
      <c r="J458" s="103"/>
      <c r="K458" s="103"/>
      <c r="L458" s="103"/>
      <c r="M458" s="103"/>
      <c r="N458" s="106"/>
      <c r="O458" s="104">
        <v>0</v>
      </c>
      <c r="P458" s="104">
        <v>0</v>
      </c>
      <c r="Q458" s="104"/>
      <c r="R458" s="105" t="e">
        <f t="shared" si="15"/>
        <v>#DIV/0!</v>
      </c>
      <c r="S458" s="124">
        <v>0</v>
      </c>
      <c r="T458" s="124">
        <v>0</v>
      </c>
      <c r="U458" s="124">
        <v>0</v>
      </c>
      <c r="V458" s="108"/>
      <c r="W458" s="128">
        <v>2</v>
      </c>
      <c r="X458" s="128">
        <v>2</v>
      </c>
      <c r="Y458" s="113"/>
      <c r="Z458" s="113"/>
      <c r="AA458" s="113"/>
      <c r="AB458" s="108"/>
      <c r="AC458" s="108"/>
      <c r="AD458" s="128"/>
      <c r="AE458" s="128"/>
      <c r="AF458" s="128"/>
      <c r="AG458" s="128"/>
      <c r="AH458" s="128"/>
      <c r="AI458" s="108"/>
      <c r="AJ458" s="113"/>
      <c r="AK458" s="113"/>
      <c r="AL458" s="113"/>
      <c r="AM458" s="113"/>
      <c r="AN458" s="113"/>
      <c r="AO458" s="113"/>
      <c r="AP458" s="113"/>
      <c r="AQ458" s="113"/>
      <c r="AR458" s="113"/>
      <c r="AS458" s="113"/>
      <c r="AT458" s="113"/>
      <c r="AU458" s="113"/>
      <c r="AV458" s="113"/>
      <c r="AW458" s="113"/>
    </row>
    <row r="459" spans="1:49" s="111" customFormat="1" ht="36" hidden="1" x14ac:dyDescent="0.3">
      <c r="A459" s="113">
        <v>37</v>
      </c>
      <c r="B459" s="113">
        <v>4600011605</v>
      </c>
      <c r="C459" s="101" t="s">
        <v>967</v>
      </c>
      <c r="D459" s="112" t="str">
        <f t="shared" si="14"/>
        <v>(DE) Sistema de Desaeração e Água de Alimentação das caldeiras - Fixação da bomba sobre a base</v>
      </c>
      <c r="E459" s="117" t="s">
        <v>490</v>
      </c>
      <c r="F459" s="103" t="s">
        <v>485</v>
      </c>
      <c r="G459" s="103" t="s">
        <v>461</v>
      </c>
      <c r="H459" s="100">
        <v>14</v>
      </c>
      <c r="I459" s="103" t="s">
        <v>1309</v>
      </c>
      <c r="J459" s="103"/>
      <c r="K459" s="103"/>
      <c r="L459" s="103"/>
      <c r="M459" s="103"/>
      <c r="N459" s="106"/>
      <c r="O459" s="104">
        <v>0</v>
      </c>
      <c r="P459" s="104">
        <v>0</v>
      </c>
      <c r="Q459" s="104"/>
      <c r="R459" s="105" t="e">
        <f t="shared" si="15"/>
        <v>#DIV/0!</v>
      </c>
      <c r="S459" s="124">
        <v>0</v>
      </c>
      <c r="T459" s="124">
        <v>0</v>
      </c>
      <c r="U459" s="124">
        <v>0</v>
      </c>
      <c r="V459" s="108"/>
      <c r="W459" s="128">
        <v>2</v>
      </c>
      <c r="X459" s="128">
        <v>2</v>
      </c>
      <c r="Y459" s="128"/>
      <c r="Z459" s="128"/>
      <c r="AA459" s="128"/>
      <c r="AB459" s="108"/>
      <c r="AC459" s="108"/>
      <c r="AD459" s="128"/>
      <c r="AE459" s="128"/>
      <c r="AF459" s="128"/>
      <c r="AG459" s="128"/>
      <c r="AH459" s="128"/>
      <c r="AI459" s="108"/>
      <c r="AJ459" s="113"/>
      <c r="AK459" s="113"/>
      <c r="AL459" s="113"/>
      <c r="AM459" s="113"/>
      <c r="AN459" s="113"/>
      <c r="AO459" s="113"/>
      <c r="AP459" s="113"/>
      <c r="AQ459" s="113"/>
      <c r="AR459" s="113"/>
      <c r="AS459" s="113"/>
      <c r="AT459" s="113"/>
      <c r="AU459" s="113"/>
      <c r="AV459" s="113"/>
      <c r="AW459" s="113"/>
    </row>
    <row r="460" spans="1:49" s="111" customFormat="1" ht="19.95" hidden="1" customHeight="1" x14ac:dyDescent="0.3">
      <c r="A460" s="113">
        <v>0</v>
      </c>
      <c r="B460" s="113">
        <v>4600011605</v>
      </c>
      <c r="C460" s="101" t="s">
        <v>968</v>
      </c>
      <c r="D460" s="112" t="str">
        <f t="shared" si="14"/>
        <v/>
      </c>
      <c r="E460" s="102"/>
      <c r="F460" s="103"/>
      <c r="G460" s="103"/>
      <c r="H460" s="100"/>
      <c r="I460" s="103" t="s">
        <v>1310</v>
      </c>
      <c r="J460" s="103"/>
      <c r="K460" s="103"/>
      <c r="L460" s="103"/>
      <c r="M460" s="103"/>
      <c r="N460" s="106"/>
      <c r="O460" s="104">
        <v>0</v>
      </c>
      <c r="P460" s="104">
        <v>0</v>
      </c>
      <c r="Q460" s="104"/>
      <c r="R460" s="105" t="e">
        <f t="shared" si="15"/>
        <v>#DIV/0!</v>
      </c>
      <c r="S460" s="124">
        <v>0</v>
      </c>
      <c r="T460" s="124">
        <v>0</v>
      </c>
      <c r="U460" s="124">
        <v>0</v>
      </c>
      <c r="V460" s="113"/>
      <c r="W460" s="113"/>
      <c r="X460" s="113"/>
      <c r="Y460" s="113"/>
      <c r="Z460" s="113"/>
      <c r="AA460" s="113"/>
      <c r="AB460" s="113"/>
      <c r="AC460" s="113"/>
      <c r="AD460" s="113"/>
      <c r="AE460" s="113"/>
      <c r="AF460" s="113"/>
      <c r="AG460" s="113"/>
      <c r="AH460" s="113"/>
      <c r="AI460" s="113"/>
      <c r="AJ460" s="113"/>
      <c r="AK460" s="113"/>
      <c r="AL460" s="113"/>
      <c r="AM460" s="113"/>
      <c r="AN460" s="113"/>
      <c r="AO460" s="113"/>
      <c r="AP460" s="113"/>
      <c r="AQ460" s="113"/>
      <c r="AR460" s="113"/>
      <c r="AS460" s="113"/>
      <c r="AT460" s="113"/>
      <c r="AU460" s="113"/>
      <c r="AV460" s="113"/>
      <c r="AW460" s="113"/>
    </row>
    <row r="461" spans="1:49" s="111" customFormat="1" ht="19.95" hidden="1" customHeight="1" x14ac:dyDescent="0.3">
      <c r="A461" s="113">
        <v>37</v>
      </c>
      <c r="B461" s="113">
        <v>4600011605</v>
      </c>
      <c r="C461" s="101" t="s">
        <v>969</v>
      </c>
      <c r="D461" s="112" t="str">
        <f t="shared" si="14"/>
        <v>(DE) Sistema de Desaeração e Água de Alimentação das caldeiras - Tubulações do sistema de água da Caldeira E</v>
      </c>
      <c r="E461" s="117" t="s">
        <v>490</v>
      </c>
      <c r="F461" s="103" t="s">
        <v>485</v>
      </c>
      <c r="G461" s="103" t="s">
        <v>461</v>
      </c>
      <c r="H461" s="100">
        <v>14</v>
      </c>
      <c r="I461" s="103" t="s">
        <v>1396</v>
      </c>
      <c r="J461" s="103"/>
      <c r="K461" s="103"/>
      <c r="L461" s="103"/>
      <c r="M461" s="103"/>
      <c r="N461" s="106"/>
      <c r="O461" s="104">
        <v>0</v>
      </c>
      <c r="P461" s="104">
        <v>0</v>
      </c>
      <c r="Q461" s="104"/>
      <c r="R461" s="105" t="e">
        <f t="shared" si="15"/>
        <v>#DIV/0!</v>
      </c>
      <c r="S461" s="124">
        <v>0</v>
      </c>
      <c r="T461" s="124">
        <v>0</v>
      </c>
      <c r="U461" s="124">
        <v>0</v>
      </c>
      <c r="V461" s="108"/>
      <c r="W461" s="128">
        <v>2</v>
      </c>
      <c r="X461" s="128">
        <v>2</v>
      </c>
      <c r="Y461" s="128">
        <v>2</v>
      </c>
      <c r="Z461" s="128">
        <v>2</v>
      </c>
      <c r="AA461" s="128">
        <v>2</v>
      </c>
      <c r="AB461" s="108"/>
      <c r="AC461" s="108"/>
      <c r="AD461" s="128"/>
      <c r="AE461" s="128"/>
      <c r="AF461" s="128"/>
      <c r="AG461" s="128"/>
      <c r="AH461" s="128"/>
      <c r="AI461" s="108"/>
      <c r="AJ461" s="113"/>
      <c r="AK461" s="113"/>
      <c r="AL461" s="113"/>
      <c r="AM461" s="113"/>
      <c r="AN461" s="113"/>
      <c r="AO461" s="113"/>
      <c r="AP461" s="113"/>
      <c r="AQ461" s="113"/>
      <c r="AR461" s="113"/>
      <c r="AS461" s="113"/>
      <c r="AT461" s="113"/>
      <c r="AU461" s="113"/>
      <c r="AV461" s="113"/>
      <c r="AW461" s="113"/>
    </row>
    <row r="462" spans="1:49" s="111" customFormat="1" ht="19.95" hidden="1" customHeight="1" x14ac:dyDescent="0.3">
      <c r="A462" s="113">
        <v>0</v>
      </c>
      <c r="B462" s="113">
        <v>4600011605</v>
      </c>
      <c r="C462" s="101" t="s">
        <v>970</v>
      </c>
      <c r="D462" s="112" t="str">
        <f t="shared" si="14"/>
        <v/>
      </c>
      <c r="E462" s="102"/>
      <c r="F462" s="103"/>
      <c r="G462" s="103"/>
      <c r="H462" s="100"/>
      <c r="I462" s="103" t="s">
        <v>1207</v>
      </c>
      <c r="J462" s="103"/>
      <c r="K462" s="103"/>
      <c r="L462" s="103"/>
      <c r="M462" s="103"/>
      <c r="N462" s="106"/>
      <c r="O462" s="104">
        <v>0</v>
      </c>
      <c r="P462" s="104">
        <v>0</v>
      </c>
      <c r="Q462" s="104"/>
      <c r="R462" s="105" t="e">
        <f t="shared" si="15"/>
        <v>#DIV/0!</v>
      </c>
      <c r="S462" s="124">
        <v>0</v>
      </c>
      <c r="T462" s="124">
        <v>0</v>
      </c>
      <c r="U462" s="124">
        <v>0</v>
      </c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  <c r="AI462" s="113"/>
      <c r="AJ462" s="113"/>
      <c r="AK462" s="113"/>
      <c r="AL462" s="113"/>
      <c r="AM462" s="113"/>
      <c r="AN462" s="113"/>
      <c r="AO462" s="113"/>
      <c r="AP462" s="113"/>
      <c r="AQ462" s="113"/>
      <c r="AR462" s="113"/>
      <c r="AS462" s="113"/>
      <c r="AT462" s="113"/>
      <c r="AU462" s="113"/>
      <c r="AV462" s="113"/>
      <c r="AW462" s="113"/>
    </row>
    <row r="463" spans="1:49" s="111" customFormat="1" ht="19.95" hidden="1" customHeight="1" x14ac:dyDescent="0.3">
      <c r="A463" s="113">
        <v>0</v>
      </c>
      <c r="B463" s="113">
        <v>4600011605</v>
      </c>
      <c r="C463" s="101" t="s">
        <v>971</v>
      </c>
      <c r="D463" s="112" t="str">
        <f t="shared" si="14"/>
        <v/>
      </c>
      <c r="E463" s="102"/>
      <c r="F463" s="103"/>
      <c r="G463" s="103"/>
      <c r="H463" s="100"/>
      <c r="I463" s="103" t="s">
        <v>1397</v>
      </c>
      <c r="J463" s="103"/>
      <c r="K463" s="103"/>
      <c r="L463" s="103"/>
      <c r="M463" s="103"/>
      <c r="N463" s="106"/>
      <c r="O463" s="104">
        <v>0</v>
      </c>
      <c r="P463" s="104">
        <v>0</v>
      </c>
      <c r="Q463" s="104"/>
      <c r="R463" s="105" t="e">
        <f t="shared" si="15"/>
        <v>#DIV/0!</v>
      </c>
      <c r="S463" s="124">
        <v>0</v>
      </c>
      <c r="T463" s="124">
        <v>0</v>
      </c>
      <c r="U463" s="124">
        <v>0</v>
      </c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  <c r="AF463" s="113"/>
      <c r="AG463" s="113"/>
      <c r="AH463" s="113"/>
      <c r="AI463" s="113"/>
      <c r="AJ463" s="113"/>
      <c r="AK463" s="113"/>
      <c r="AL463" s="113"/>
      <c r="AM463" s="113"/>
      <c r="AN463" s="113"/>
      <c r="AO463" s="113"/>
      <c r="AP463" s="113"/>
      <c r="AQ463" s="113"/>
      <c r="AR463" s="113"/>
      <c r="AS463" s="113"/>
      <c r="AT463" s="113"/>
      <c r="AU463" s="113"/>
      <c r="AV463" s="113"/>
      <c r="AW463" s="113"/>
    </row>
    <row r="464" spans="1:49" s="111" customFormat="1" ht="19.95" hidden="1" customHeight="1" x14ac:dyDescent="0.3">
      <c r="A464" s="113"/>
      <c r="B464" s="113">
        <v>4600011605</v>
      </c>
      <c r="C464" s="101" t="s">
        <v>1087</v>
      </c>
      <c r="D464" s="112" t="str">
        <f t="shared" si="14"/>
        <v/>
      </c>
      <c r="E464" s="102"/>
      <c r="F464" s="103"/>
      <c r="G464" s="103"/>
      <c r="H464" s="100"/>
      <c r="I464" s="103" t="s">
        <v>1398</v>
      </c>
      <c r="J464" s="103"/>
      <c r="K464" s="103"/>
      <c r="L464" s="103"/>
      <c r="M464" s="103"/>
      <c r="N464" s="106"/>
      <c r="O464" s="104">
        <v>0</v>
      </c>
      <c r="P464" s="104">
        <v>0</v>
      </c>
      <c r="Q464" s="104"/>
      <c r="R464" s="105" t="e">
        <f t="shared" si="15"/>
        <v>#DIV/0!</v>
      </c>
      <c r="S464" s="124">
        <v>0</v>
      </c>
      <c r="T464" s="124">
        <v>0</v>
      </c>
      <c r="U464" s="124">
        <v>0</v>
      </c>
      <c r="V464" s="113"/>
      <c r="W464" s="113"/>
      <c r="X464" s="113"/>
      <c r="Y464" s="113"/>
      <c r="Z464" s="113"/>
      <c r="AA464" s="113"/>
      <c r="AB464" s="113"/>
      <c r="AC464" s="113"/>
      <c r="AD464" s="113"/>
      <c r="AE464" s="113"/>
      <c r="AF464" s="113"/>
      <c r="AG464" s="113"/>
      <c r="AH464" s="113"/>
      <c r="AI464" s="113"/>
      <c r="AJ464" s="113"/>
      <c r="AK464" s="113"/>
      <c r="AL464" s="113"/>
      <c r="AM464" s="113"/>
      <c r="AN464" s="113"/>
      <c r="AO464" s="113"/>
      <c r="AP464" s="113"/>
      <c r="AQ464" s="113"/>
      <c r="AR464" s="113"/>
      <c r="AS464" s="113"/>
      <c r="AT464" s="113"/>
      <c r="AU464" s="113"/>
      <c r="AV464" s="113"/>
      <c r="AW464" s="113"/>
    </row>
    <row r="465" spans="1:49" s="111" customFormat="1" ht="19.95" hidden="1" customHeight="1" x14ac:dyDescent="0.3">
      <c r="A465" s="113">
        <v>28</v>
      </c>
      <c r="B465" s="113">
        <v>4600011605</v>
      </c>
      <c r="C465" s="101" t="s">
        <v>1088</v>
      </c>
      <c r="D465" s="112" t="str">
        <f t="shared" si="14"/>
        <v>(DE) Sistema de Desaeração e Água de Alimentação das caldeiras - 10-S3-14E-5610-H</v>
      </c>
      <c r="E465" s="102" t="s">
        <v>490</v>
      </c>
      <c r="F465" s="103" t="s">
        <v>485</v>
      </c>
      <c r="G465" s="103" t="s">
        <v>461</v>
      </c>
      <c r="H465" s="100">
        <v>14</v>
      </c>
      <c r="I465" s="103" t="s">
        <v>1399</v>
      </c>
      <c r="J465" s="103"/>
      <c r="K465" s="103" t="s">
        <v>497</v>
      </c>
      <c r="L465" s="103" t="s">
        <v>484</v>
      </c>
      <c r="M465" s="103"/>
      <c r="N465" s="106"/>
      <c r="O465" s="104">
        <v>1</v>
      </c>
      <c r="P465" s="104">
        <v>0</v>
      </c>
      <c r="Q465" s="104" t="s">
        <v>502</v>
      </c>
      <c r="R465" s="105">
        <f t="shared" si="15"/>
        <v>0</v>
      </c>
      <c r="S465" s="124">
        <v>0</v>
      </c>
      <c r="T465" s="124">
        <v>0</v>
      </c>
      <c r="U465" s="124">
        <v>1</v>
      </c>
      <c r="V465" s="108"/>
      <c r="W465" s="128"/>
      <c r="X465" s="128"/>
      <c r="Y465" s="128"/>
      <c r="Z465" s="128"/>
      <c r="AA465" s="128"/>
      <c r="AB465" s="108"/>
      <c r="AC465" s="108"/>
      <c r="AD465" s="128"/>
      <c r="AE465" s="128"/>
      <c r="AF465" s="128"/>
      <c r="AG465" s="128"/>
      <c r="AH465" s="128"/>
      <c r="AI465" s="108"/>
      <c r="AJ465" s="113"/>
      <c r="AK465" s="113"/>
      <c r="AL465" s="113"/>
      <c r="AM465" s="113"/>
      <c r="AN465" s="113"/>
      <c r="AO465" s="113"/>
      <c r="AP465" s="113"/>
      <c r="AQ465" s="113"/>
      <c r="AR465" s="113"/>
      <c r="AS465" s="113"/>
      <c r="AT465" s="113"/>
      <c r="AU465" s="113"/>
      <c r="AV465" s="113"/>
      <c r="AW465" s="113"/>
    </row>
    <row r="466" spans="1:49" s="111" customFormat="1" ht="19.95" hidden="1" customHeight="1" x14ac:dyDescent="0.3">
      <c r="A466" s="113">
        <v>37</v>
      </c>
      <c r="B466" s="113">
        <v>4600011605</v>
      </c>
      <c r="C466" s="101" t="s">
        <v>1089</v>
      </c>
      <c r="D466" s="112" t="str">
        <f t="shared" si="14"/>
        <v>(DE) Sistema de Desaeração e Água de Alimentação das caldeiras - 10-S3-14E-5609-H</v>
      </c>
      <c r="E466" s="102" t="s">
        <v>490</v>
      </c>
      <c r="F466" s="103" t="s">
        <v>485</v>
      </c>
      <c r="G466" s="103" t="s">
        <v>461</v>
      </c>
      <c r="H466" s="100">
        <v>14</v>
      </c>
      <c r="I466" s="103" t="s">
        <v>1400</v>
      </c>
      <c r="J466" s="103"/>
      <c r="K466" s="103" t="s">
        <v>497</v>
      </c>
      <c r="L466" s="103" t="s">
        <v>1057</v>
      </c>
      <c r="M466" s="103"/>
      <c r="N466" s="106"/>
      <c r="O466" s="104">
        <v>666</v>
      </c>
      <c r="P466" s="104">
        <v>125</v>
      </c>
      <c r="Q466" s="104" t="s">
        <v>499</v>
      </c>
      <c r="R466" s="105">
        <f t="shared" si="15"/>
        <v>0.18768768768768768</v>
      </c>
      <c r="S466" s="124">
        <v>0</v>
      </c>
      <c r="T466" s="124">
        <v>0</v>
      </c>
      <c r="U466" s="124">
        <f>O466-P466</f>
        <v>541</v>
      </c>
      <c r="V466" s="108"/>
      <c r="W466" s="128"/>
      <c r="X466" s="128"/>
      <c r="Y466" s="128">
        <v>2</v>
      </c>
      <c r="Z466" s="128">
        <v>2</v>
      </c>
      <c r="AA466" s="128">
        <v>2</v>
      </c>
      <c r="AB466" s="108"/>
      <c r="AC466" s="108"/>
      <c r="AD466" s="128"/>
      <c r="AE466" s="128"/>
      <c r="AF466" s="128"/>
      <c r="AG466" s="128"/>
      <c r="AH466" s="128"/>
      <c r="AI466" s="108"/>
      <c r="AJ466" s="113"/>
      <c r="AK466" s="113"/>
      <c r="AL466" s="113"/>
      <c r="AM466" s="113"/>
      <c r="AN466" s="113"/>
      <c r="AO466" s="113"/>
      <c r="AP466" s="113"/>
      <c r="AQ466" s="113"/>
      <c r="AR466" s="113"/>
      <c r="AS466" s="113"/>
      <c r="AT466" s="113"/>
      <c r="AU466" s="113"/>
      <c r="AV466" s="113"/>
      <c r="AW466" s="113"/>
    </row>
    <row r="467" spans="1:49" s="111" customFormat="1" ht="19.95" hidden="1" customHeight="1" x14ac:dyDescent="0.3">
      <c r="A467" s="113">
        <v>0</v>
      </c>
      <c r="B467" s="113">
        <v>4600011605</v>
      </c>
      <c r="C467" s="101" t="s">
        <v>1090</v>
      </c>
      <c r="D467" s="112" t="str">
        <f t="shared" si="14"/>
        <v/>
      </c>
      <c r="E467" s="102"/>
      <c r="F467" s="103"/>
      <c r="G467" s="103"/>
      <c r="H467" s="100"/>
      <c r="I467" s="103" t="s">
        <v>1401</v>
      </c>
      <c r="J467" s="103"/>
      <c r="K467" s="103"/>
      <c r="L467" s="103"/>
      <c r="M467" s="103"/>
      <c r="N467" s="106"/>
      <c r="O467" s="104">
        <v>0</v>
      </c>
      <c r="P467" s="104">
        <v>0</v>
      </c>
      <c r="Q467" s="104"/>
      <c r="R467" s="105" t="e">
        <f t="shared" si="15"/>
        <v>#DIV/0!</v>
      </c>
      <c r="S467" s="124">
        <v>0</v>
      </c>
      <c r="T467" s="124">
        <v>0</v>
      </c>
      <c r="U467" s="124">
        <v>0</v>
      </c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13"/>
      <c r="AJ467" s="113"/>
      <c r="AK467" s="113"/>
      <c r="AL467" s="113"/>
      <c r="AM467" s="113"/>
      <c r="AN467" s="113"/>
      <c r="AO467" s="113"/>
      <c r="AP467" s="113"/>
      <c r="AQ467" s="113"/>
      <c r="AR467" s="113"/>
      <c r="AS467" s="113"/>
      <c r="AT467" s="113"/>
      <c r="AU467" s="113"/>
      <c r="AV467" s="113"/>
      <c r="AW467" s="113"/>
    </row>
    <row r="468" spans="1:49" s="111" customFormat="1" ht="19.95" hidden="1" customHeight="1" x14ac:dyDescent="0.3">
      <c r="A468" s="113">
        <v>0</v>
      </c>
      <c r="B468" s="113">
        <v>4600011605</v>
      </c>
      <c r="C468" s="101" t="s">
        <v>1091</v>
      </c>
      <c r="D468" s="112" t="str">
        <f t="shared" si="14"/>
        <v/>
      </c>
      <c r="E468" s="102"/>
      <c r="F468" s="103"/>
      <c r="G468" s="103"/>
      <c r="H468" s="100"/>
      <c r="I468" s="103" t="s">
        <v>1402</v>
      </c>
      <c r="J468" s="103"/>
      <c r="K468" s="103"/>
      <c r="L468" s="103"/>
      <c r="M468" s="103"/>
      <c r="N468" s="106"/>
      <c r="O468" s="104">
        <v>0</v>
      </c>
      <c r="P468" s="104">
        <v>0</v>
      </c>
      <c r="Q468" s="104"/>
      <c r="R468" s="105" t="e">
        <f t="shared" si="15"/>
        <v>#DIV/0!</v>
      </c>
      <c r="S468" s="124">
        <v>0</v>
      </c>
      <c r="T468" s="124">
        <v>0</v>
      </c>
      <c r="U468" s="124">
        <v>0</v>
      </c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  <c r="AF468" s="113"/>
      <c r="AG468" s="113"/>
      <c r="AH468" s="113"/>
      <c r="AI468" s="113"/>
      <c r="AJ468" s="113"/>
      <c r="AK468" s="113"/>
      <c r="AL468" s="113"/>
      <c r="AM468" s="113"/>
      <c r="AN468" s="113"/>
      <c r="AO468" s="113"/>
      <c r="AP468" s="113"/>
      <c r="AQ468" s="113"/>
      <c r="AR468" s="113"/>
      <c r="AS468" s="113"/>
      <c r="AT468" s="113"/>
      <c r="AU468" s="113"/>
      <c r="AV468" s="113"/>
      <c r="AW468" s="113"/>
    </row>
    <row r="469" spans="1:49" s="111" customFormat="1" ht="19.95" hidden="1" customHeight="1" x14ac:dyDescent="0.3">
      <c r="A469" s="113">
        <v>0</v>
      </c>
      <c r="B469" s="113">
        <v>4600011605</v>
      </c>
      <c r="C469" s="101" t="s">
        <v>972</v>
      </c>
      <c r="D469" s="112" t="str">
        <f t="shared" si="14"/>
        <v/>
      </c>
      <c r="E469" s="102"/>
      <c r="F469" s="103"/>
      <c r="G469" s="103"/>
      <c r="H469" s="100"/>
      <c r="I469" s="103" t="s">
        <v>1321</v>
      </c>
      <c r="J469" s="103"/>
      <c r="K469" s="103"/>
      <c r="L469" s="103"/>
      <c r="M469" s="103"/>
      <c r="N469" s="106"/>
      <c r="O469" s="104">
        <v>0</v>
      </c>
      <c r="P469" s="104">
        <v>0</v>
      </c>
      <c r="Q469" s="104"/>
      <c r="R469" s="105" t="e">
        <f t="shared" si="15"/>
        <v>#DIV/0!</v>
      </c>
      <c r="S469" s="124">
        <v>0</v>
      </c>
      <c r="T469" s="124">
        <v>0</v>
      </c>
      <c r="U469" s="124">
        <v>0</v>
      </c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  <c r="AF469" s="113"/>
      <c r="AG469" s="113"/>
      <c r="AH469" s="113"/>
      <c r="AI469" s="113"/>
      <c r="AJ469" s="113"/>
      <c r="AK469" s="113"/>
      <c r="AL469" s="113"/>
      <c r="AM469" s="113"/>
      <c r="AN469" s="113"/>
      <c r="AO469" s="113"/>
      <c r="AP469" s="113"/>
      <c r="AQ469" s="113"/>
      <c r="AR469" s="113"/>
      <c r="AS469" s="113"/>
      <c r="AT469" s="113"/>
      <c r="AU469" s="113"/>
      <c r="AV469" s="113"/>
      <c r="AW469" s="113"/>
    </row>
    <row r="470" spans="1:49" s="111" customFormat="1" ht="19.95" hidden="1" customHeight="1" x14ac:dyDescent="0.3">
      <c r="A470" s="113">
        <v>0</v>
      </c>
      <c r="B470" s="113">
        <v>4600011605</v>
      </c>
      <c r="C470" s="101" t="s">
        <v>973</v>
      </c>
      <c r="D470" s="112" t="str">
        <f t="shared" si="14"/>
        <v/>
      </c>
      <c r="E470" s="102"/>
      <c r="F470" s="103"/>
      <c r="G470" s="103"/>
      <c r="H470" s="100"/>
      <c r="I470" s="103" t="s">
        <v>1322</v>
      </c>
      <c r="J470" s="103"/>
      <c r="K470" s="103"/>
      <c r="L470" s="103"/>
      <c r="M470" s="103"/>
      <c r="N470" s="106"/>
      <c r="O470" s="104">
        <v>0</v>
      </c>
      <c r="P470" s="104">
        <v>0</v>
      </c>
      <c r="Q470" s="104"/>
      <c r="R470" s="105" t="e">
        <f t="shared" si="15"/>
        <v>#DIV/0!</v>
      </c>
      <c r="S470" s="124">
        <v>0</v>
      </c>
      <c r="T470" s="124">
        <v>0</v>
      </c>
      <c r="U470" s="124">
        <v>0</v>
      </c>
      <c r="V470" s="113"/>
      <c r="W470" s="113"/>
      <c r="X470" s="113"/>
      <c r="Y470" s="113"/>
      <c r="Z470" s="113"/>
      <c r="AA470" s="113"/>
      <c r="AB470" s="113"/>
      <c r="AC470" s="113"/>
      <c r="AD470" s="113"/>
      <c r="AE470" s="113"/>
      <c r="AF470" s="113"/>
      <c r="AG470" s="113"/>
      <c r="AH470" s="113"/>
      <c r="AI470" s="113"/>
      <c r="AJ470" s="113"/>
      <c r="AK470" s="113"/>
      <c r="AL470" s="113"/>
      <c r="AM470" s="113"/>
      <c r="AN470" s="113"/>
      <c r="AO470" s="113"/>
      <c r="AP470" s="113"/>
      <c r="AQ470" s="113"/>
      <c r="AR470" s="113"/>
      <c r="AS470" s="113"/>
      <c r="AT470" s="113"/>
      <c r="AU470" s="113"/>
      <c r="AV470" s="113"/>
      <c r="AW470" s="113"/>
    </row>
    <row r="471" spans="1:49" s="111" customFormat="1" ht="19.95" hidden="1" customHeight="1" x14ac:dyDescent="0.3">
      <c r="A471" s="113"/>
      <c r="B471" s="113">
        <v>4600011605</v>
      </c>
      <c r="C471" s="101" t="s">
        <v>1092</v>
      </c>
      <c r="D471" s="112" t="str">
        <f t="shared" si="14"/>
        <v>(DE) Sistema de Desaeração e Água de Alimentação das caldeiras - 14-S3-14E-5607-H</v>
      </c>
      <c r="E471" s="102" t="s">
        <v>490</v>
      </c>
      <c r="F471" s="103" t="s">
        <v>452</v>
      </c>
      <c r="G471" s="103" t="s">
        <v>461</v>
      </c>
      <c r="H471" s="100">
        <v>14</v>
      </c>
      <c r="I471" s="103" t="s">
        <v>1403</v>
      </c>
      <c r="J471" s="103"/>
      <c r="K471" s="103" t="s">
        <v>497</v>
      </c>
      <c r="L471" s="103" t="s">
        <v>481</v>
      </c>
      <c r="M471" s="103"/>
      <c r="N471" s="106"/>
      <c r="O471" s="104">
        <v>1</v>
      </c>
      <c r="P471" s="104">
        <v>0.9</v>
      </c>
      <c r="Q471" s="104" t="s">
        <v>219</v>
      </c>
      <c r="R471" s="105">
        <f t="shared" si="15"/>
        <v>0.9</v>
      </c>
      <c r="S471" s="124">
        <v>0</v>
      </c>
      <c r="T471" s="124">
        <v>0</v>
      </c>
      <c r="U471" s="124">
        <v>0</v>
      </c>
      <c r="V471" s="108"/>
      <c r="W471" s="128"/>
      <c r="X471" s="128"/>
      <c r="Y471" s="128"/>
      <c r="Z471" s="128"/>
      <c r="AA471" s="128"/>
      <c r="AB471" s="108"/>
      <c r="AC471" s="108"/>
      <c r="AD471" s="128"/>
      <c r="AE471" s="128"/>
      <c r="AF471" s="128"/>
      <c r="AG471" s="128"/>
      <c r="AH471" s="128"/>
      <c r="AI471" s="108"/>
      <c r="AJ471" s="113"/>
      <c r="AK471" s="113"/>
      <c r="AL471" s="113"/>
      <c r="AM471" s="113"/>
      <c r="AN471" s="113"/>
      <c r="AO471" s="113"/>
      <c r="AP471" s="113"/>
      <c r="AQ471" s="113"/>
      <c r="AR471" s="113"/>
      <c r="AS471" s="113"/>
      <c r="AT471" s="113"/>
      <c r="AU471" s="113"/>
      <c r="AV471" s="113"/>
      <c r="AW471" s="113"/>
    </row>
    <row r="472" spans="1:49" s="111" customFormat="1" ht="19.95" hidden="1" customHeight="1" x14ac:dyDescent="0.3">
      <c r="A472" s="113"/>
      <c r="B472" s="113">
        <v>4600011605</v>
      </c>
      <c r="C472" s="101" t="s">
        <v>1093</v>
      </c>
      <c r="D472" s="112" t="str">
        <f t="shared" si="14"/>
        <v>(DE) Sistema de Desaeração e Água de Alimentação das caldeiras - 12-S3-14E-5613-H</v>
      </c>
      <c r="E472" s="102" t="s">
        <v>490</v>
      </c>
      <c r="F472" s="103" t="s">
        <v>452</v>
      </c>
      <c r="G472" s="103" t="s">
        <v>461</v>
      </c>
      <c r="H472" s="100">
        <v>14</v>
      </c>
      <c r="I472" s="103" t="s">
        <v>1404</v>
      </c>
      <c r="J472" s="103"/>
      <c r="K472" s="103"/>
      <c r="L472" s="103"/>
      <c r="M472" s="103"/>
      <c r="N472" s="106"/>
      <c r="O472" s="104">
        <v>0</v>
      </c>
      <c r="P472" s="104">
        <v>0</v>
      </c>
      <c r="Q472" s="104"/>
      <c r="R472" s="105" t="e">
        <f t="shared" si="15"/>
        <v>#DIV/0!</v>
      </c>
      <c r="S472" s="124">
        <v>0</v>
      </c>
      <c r="T472" s="124">
        <v>0</v>
      </c>
      <c r="U472" s="124">
        <v>0</v>
      </c>
      <c r="V472" s="108"/>
      <c r="W472" s="128"/>
      <c r="X472" s="128"/>
      <c r="Y472" s="128"/>
      <c r="Z472" s="128"/>
      <c r="AA472" s="128"/>
      <c r="AB472" s="108"/>
      <c r="AC472" s="108"/>
      <c r="AD472" s="128"/>
      <c r="AE472" s="128"/>
      <c r="AF472" s="128"/>
      <c r="AG472" s="128"/>
      <c r="AH472" s="128"/>
      <c r="AI472" s="108"/>
      <c r="AJ472" s="113"/>
      <c r="AK472" s="113"/>
      <c r="AL472" s="113"/>
      <c r="AM472" s="113"/>
      <c r="AN472" s="113"/>
      <c r="AO472" s="113"/>
      <c r="AP472" s="113"/>
      <c r="AQ472" s="113"/>
      <c r="AR472" s="113"/>
      <c r="AS472" s="113"/>
      <c r="AT472" s="113"/>
      <c r="AU472" s="113"/>
      <c r="AV472" s="113"/>
      <c r="AW472" s="113"/>
    </row>
    <row r="473" spans="1:49" s="111" customFormat="1" ht="19.95" hidden="1" customHeight="1" x14ac:dyDescent="0.3">
      <c r="A473" s="113"/>
      <c r="B473" s="113">
        <v>4600011605</v>
      </c>
      <c r="C473" s="101" t="s">
        <v>1094</v>
      </c>
      <c r="D473" s="112" t="str">
        <f t="shared" si="14"/>
        <v>(DE) Sistema de Desaeração e Água de Alimentação das caldeiras - 12-S3-14E-5612-H</v>
      </c>
      <c r="E473" s="102" t="s">
        <v>490</v>
      </c>
      <c r="F473" s="103" t="s">
        <v>452</v>
      </c>
      <c r="G473" s="103" t="s">
        <v>461</v>
      </c>
      <c r="H473" s="100">
        <v>14</v>
      </c>
      <c r="I473" s="103" t="s">
        <v>1405</v>
      </c>
      <c r="J473" s="103"/>
      <c r="K473" s="103"/>
      <c r="L473" s="103"/>
      <c r="M473" s="103"/>
      <c r="N473" s="106"/>
      <c r="O473" s="104">
        <v>0</v>
      </c>
      <c r="P473" s="104">
        <v>0</v>
      </c>
      <c r="Q473" s="104"/>
      <c r="R473" s="105" t="e">
        <f t="shared" si="15"/>
        <v>#DIV/0!</v>
      </c>
      <c r="S473" s="124">
        <v>0</v>
      </c>
      <c r="T473" s="124">
        <v>0</v>
      </c>
      <c r="U473" s="124">
        <v>0</v>
      </c>
      <c r="V473" s="108"/>
      <c r="W473" s="128"/>
      <c r="X473" s="128"/>
      <c r="Y473" s="128"/>
      <c r="Z473" s="128"/>
      <c r="AA473" s="128"/>
      <c r="AB473" s="108"/>
      <c r="AC473" s="108"/>
      <c r="AD473" s="128"/>
      <c r="AE473" s="128"/>
      <c r="AF473" s="128"/>
      <c r="AG473" s="128"/>
      <c r="AH473" s="128"/>
      <c r="AI473" s="108"/>
      <c r="AJ473" s="113"/>
      <c r="AK473" s="113"/>
      <c r="AL473" s="113"/>
      <c r="AM473" s="113"/>
      <c r="AN473" s="113"/>
      <c r="AO473" s="113"/>
      <c r="AP473" s="113"/>
      <c r="AQ473" s="113"/>
      <c r="AR473" s="113"/>
      <c r="AS473" s="113"/>
      <c r="AT473" s="113"/>
      <c r="AU473" s="113"/>
      <c r="AV473" s="113"/>
      <c r="AW473" s="113"/>
    </row>
    <row r="474" spans="1:49" s="111" customFormat="1" ht="19.95" hidden="1" customHeight="1" x14ac:dyDescent="0.3">
      <c r="A474" s="113"/>
      <c r="B474" s="113">
        <v>4600011605</v>
      </c>
      <c r="C474" s="101" t="s">
        <v>1095</v>
      </c>
      <c r="D474" s="112" t="str">
        <f t="shared" si="14"/>
        <v>(DE) Sistema de Desaeração e Água de Alimentação das caldeiras - 12-S3-14E-5611-H</v>
      </c>
      <c r="E474" s="102" t="s">
        <v>490</v>
      </c>
      <c r="F474" s="103" t="s">
        <v>452</v>
      </c>
      <c r="G474" s="103" t="s">
        <v>461</v>
      </c>
      <c r="H474" s="100">
        <v>14</v>
      </c>
      <c r="I474" s="103" t="s">
        <v>1406</v>
      </c>
      <c r="J474" s="103"/>
      <c r="K474" s="103"/>
      <c r="L474" s="103"/>
      <c r="M474" s="103"/>
      <c r="N474" s="106"/>
      <c r="O474" s="104">
        <v>0</v>
      </c>
      <c r="P474" s="104">
        <v>0</v>
      </c>
      <c r="Q474" s="104"/>
      <c r="R474" s="105" t="e">
        <f t="shared" si="15"/>
        <v>#DIV/0!</v>
      </c>
      <c r="S474" s="124">
        <v>0</v>
      </c>
      <c r="T474" s="124">
        <v>0</v>
      </c>
      <c r="U474" s="124">
        <v>0</v>
      </c>
      <c r="V474" s="108"/>
      <c r="W474" s="128"/>
      <c r="X474" s="128"/>
      <c r="Y474" s="128"/>
      <c r="Z474" s="128"/>
      <c r="AA474" s="128"/>
      <c r="AB474" s="108"/>
      <c r="AC474" s="108"/>
      <c r="AD474" s="128"/>
      <c r="AE474" s="128"/>
      <c r="AF474" s="128"/>
      <c r="AG474" s="128"/>
      <c r="AH474" s="128"/>
      <c r="AI474" s="108"/>
      <c r="AJ474" s="113"/>
      <c r="AK474" s="113"/>
      <c r="AL474" s="113"/>
      <c r="AM474" s="113"/>
      <c r="AN474" s="113"/>
      <c r="AO474" s="113"/>
      <c r="AP474" s="113"/>
      <c r="AQ474" s="113"/>
      <c r="AR474" s="113"/>
      <c r="AS474" s="113"/>
      <c r="AT474" s="113"/>
      <c r="AU474" s="113"/>
      <c r="AV474" s="113"/>
      <c r="AW474" s="113"/>
    </row>
    <row r="475" spans="1:49" s="111" customFormat="1" ht="19.95" hidden="1" customHeight="1" x14ac:dyDescent="0.3">
      <c r="A475" s="113">
        <v>44</v>
      </c>
      <c r="B475" s="113">
        <v>4600011605</v>
      </c>
      <c r="C475" s="101" t="s">
        <v>1096</v>
      </c>
      <c r="D475" s="112" t="str">
        <f t="shared" si="14"/>
        <v>(DE) Sistema de Desaeração e Água de Alimentação das caldeiras - 3/4-S3-14E-5630</v>
      </c>
      <c r="E475" s="102" t="s">
        <v>490</v>
      </c>
      <c r="F475" s="103" t="s">
        <v>452</v>
      </c>
      <c r="G475" s="103" t="s">
        <v>461</v>
      </c>
      <c r="H475" s="100">
        <v>14</v>
      </c>
      <c r="I475" s="103" t="s">
        <v>1407</v>
      </c>
      <c r="J475" s="103"/>
      <c r="K475" s="103"/>
      <c r="L475" s="103"/>
      <c r="M475" s="103"/>
      <c r="N475" s="106"/>
      <c r="O475" s="104">
        <v>0</v>
      </c>
      <c r="P475" s="104">
        <v>0</v>
      </c>
      <c r="Q475" s="104"/>
      <c r="R475" s="105" t="e">
        <f t="shared" si="15"/>
        <v>#DIV/0!</v>
      </c>
      <c r="S475" s="124">
        <v>0</v>
      </c>
      <c r="T475" s="124">
        <v>0</v>
      </c>
      <c r="U475" s="124">
        <v>0</v>
      </c>
      <c r="V475" s="108"/>
      <c r="W475" s="113"/>
      <c r="X475" s="113"/>
      <c r="Y475" s="113"/>
      <c r="Z475" s="113"/>
      <c r="AA475" s="113"/>
      <c r="AB475" s="108"/>
      <c r="AC475" s="108"/>
      <c r="AD475" s="128"/>
      <c r="AE475" s="128"/>
      <c r="AF475" s="128"/>
      <c r="AG475" s="128"/>
      <c r="AH475" s="128"/>
      <c r="AI475" s="108"/>
      <c r="AJ475" s="113"/>
      <c r="AK475" s="113"/>
      <c r="AL475" s="113"/>
      <c r="AM475" s="113"/>
      <c r="AN475" s="113"/>
      <c r="AO475" s="113"/>
      <c r="AP475" s="113"/>
      <c r="AQ475" s="113"/>
      <c r="AR475" s="113"/>
      <c r="AS475" s="113"/>
      <c r="AT475" s="113"/>
      <c r="AU475" s="113"/>
      <c r="AV475" s="113"/>
      <c r="AW475" s="113"/>
    </row>
    <row r="476" spans="1:49" s="111" customFormat="1" ht="19.95" hidden="1" customHeight="1" x14ac:dyDescent="0.3">
      <c r="A476" s="113">
        <v>42</v>
      </c>
      <c r="B476" s="113">
        <v>4600011605</v>
      </c>
      <c r="C476" s="101" t="s">
        <v>974</v>
      </c>
      <c r="D476" s="112" t="str">
        <f t="shared" si="14"/>
        <v>(DE) Sistema de Desaeração e Água de Alimentação das caldeiras - Teste hidrostático das linhas E</v>
      </c>
      <c r="E476" s="102" t="s">
        <v>490</v>
      </c>
      <c r="F476" s="103" t="s">
        <v>452</v>
      </c>
      <c r="G476" s="103" t="s">
        <v>461</v>
      </c>
      <c r="H476" s="100">
        <v>14</v>
      </c>
      <c r="I476" s="103" t="s">
        <v>1466</v>
      </c>
      <c r="J476" s="103"/>
      <c r="K476" s="103"/>
      <c r="L476" s="103"/>
      <c r="M476" s="103"/>
      <c r="N476" s="106"/>
      <c r="O476" s="104">
        <v>0</v>
      </c>
      <c r="P476" s="104">
        <v>0</v>
      </c>
      <c r="Q476" s="104"/>
      <c r="R476" s="105" t="e">
        <f t="shared" si="15"/>
        <v>#DIV/0!</v>
      </c>
      <c r="S476" s="124">
        <v>0</v>
      </c>
      <c r="T476" s="124">
        <v>0</v>
      </c>
      <c r="U476" s="124">
        <v>0</v>
      </c>
      <c r="V476" s="108"/>
      <c r="W476" s="113"/>
      <c r="X476" s="113"/>
      <c r="Y476" s="113"/>
      <c r="Z476" s="113"/>
      <c r="AA476" s="113"/>
      <c r="AB476" s="108"/>
      <c r="AC476" s="108"/>
      <c r="AD476" s="128"/>
      <c r="AE476" s="128"/>
      <c r="AF476" s="128"/>
      <c r="AG476" s="128"/>
      <c r="AH476" s="128"/>
      <c r="AI476" s="108"/>
      <c r="AJ476" s="113"/>
      <c r="AK476" s="113"/>
      <c r="AL476" s="113"/>
      <c r="AM476" s="113"/>
      <c r="AN476" s="113"/>
      <c r="AO476" s="113"/>
      <c r="AP476" s="113"/>
      <c r="AQ476" s="113"/>
      <c r="AR476" s="113"/>
      <c r="AS476" s="113"/>
      <c r="AT476" s="113"/>
      <c r="AU476" s="113"/>
      <c r="AV476" s="113"/>
      <c r="AW476" s="113"/>
    </row>
    <row r="477" spans="1:49" s="111" customFormat="1" ht="19.95" customHeight="1" x14ac:dyDescent="0.3">
      <c r="A477" s="113">
        <v>46</v>
      </c>
      <c r="B477" s="113">
        <v>4600011605</v>
      </c>
      <c r="C477" s="101" t="s">
        <v>975</v>
      </c>
      <c r="D477" s="112" t="str">
        <f t="shared" si="14"/>
        <v>(DE) Sistema de Desaeração e Água de Alimentação das caldeiras - Isolamento térmico das linhas das bombas E</v>
      </c>
      <c r="E477" s="102" t="s">
        <v>490</v>
      </c>
      <c r="F477" s="103" t="s">
        <v>452</v>
      </c>
      <c r="G477" s="103" t="s">
        <v>461</v>
      </c>
      <c r="H477" s="100">
        <v>15</v>
      </c>
      <c r="I477" s="103" t="s">
        <v>1469</v>
      </c>
      <c r="J477" s="103"/>
      <c r="K477" s="103"/>
      <c r="L477" s="103"/>
      <c r="M477" s="103"/>
      <c r="N477" s="106"/>
      <c r="O477" s="104">
        <v>0</v>
      </c>
      <c r="P477" s="104">
        <v>0</v>
      </c>
      <c r="Q477" s="104"/>
      <c r="R477" s="105" t="e">
        <f t="shared" si="15"/>
        <v>#DIV/0!</v>
      </c>
      <c r="S477" s="124">
        <v>0</v>
      </c>
      <c r="T477" s="124">
        <v>0</v>
      </c>
      <c r="U477" s="124">
        <v>0</v>
      </c>
      <c r="V477" s="108"/>
      <c r="W477" s="128">
        <v>2</v>
      </c>
      <c r="X477" s="128">
        <v>2</v>
      </c>
      <c r="Y477" s="128">
        <v>2</v>
      </c>
      <c r="Z477" s="128">
        <v>2</v>
      </c>
      <c r="AA477" s="128">
        <v>2</v>
      </c>
      <c r="AB477" s="108"/>
      <c r="AC477" s="108"/>
      <c r="AD477" s="128">
        <v>1</v>
      </c>
      <c r="AE477" s="128">
        <v>1</v>
      </c>
      <c r="AF477" s="128">
        <v>1</v>
      </c>
      <c r="AG477" s="128"/>
      <c r="AH477" s="128"/>
      <c r="AI477" s="108"/>
      <c r="AJ477" s="113"/>
      <c r="AK477" s="113"/>
      <c r="AL477" s="113"/>
      <c r="AM477" s="113"/>
      <c r="AN477" s="113"/>
      <c r="AO477" s="113"/>
      <c r="AP477" s="113"/>
      <c r="AQ477" s="113"/>
      <c r="AR477" s="113"/>
      <c r="AS477" s="113"/>
      <c r="AT477" s="113"/>
      <c r="AU477" s="113"/>
      <c r="AV477" s="113"/>
      <c r="AW477" s="113"/>
    </row>
    <row r="478" spans="1:49" s="111" customFormat="1" ht="19.95" hidden="1" customHeight="1" x14ac:dyDescent="0.3">
      <c r="A478" s="113">
        <v>0</v>
      </c>
      <c r="B478" s="113">
        <v>4600011605</v>
      </c>
      <c r="C478" s="101" t="s">
        <v>976</v>
      </c>
      <c r="D478" s="112" t="str">
        <f t="shared" si="14"/>
        <v/>
      </c>
      <c r="E478" s="102"/>
      <c r="F478" s="103"/>
      <c r="G478" s="103"/>
      <c r="H478" s="100"/>
      <c r="I478" s="103" t="s">
        <v>1408</v>
      </c>
      <c r="J478" s="103"/>
      <c r="K478" s="103"/>
      <c r="L478" s="103"/>
      <c r="M478" s="103"/>
      <c r="N478" s="106"/>
      <c r="O478" s="104">
        <v>0</v>
      </c>
      <c r="P478" s="104">
        <v>0</v>
      </c>
      <c r="Q478" s="104"/>
      <c r="R478" s="105" t="e">
        <f t="shared" si="15"/>
        <v>#DIV/0!</v>
      </c>
      <c r="S478" s="124">
        <v>0</v>
      </c>
      <c r="T478" s="124">
        <v>0</v>
      </c>
      <c r="U478" s="124">
        <v>0</v>
      </c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  <c r="AF478" s="113"/>
      <c r="AG478" s="113"/>
      <c r="AH478" s="113"/>
      <c r="AI478" s="113"/>
      <c r="AJ478" s="113"/>
      <c r="AK478" s="113"/>
      <c r="AL478" s="113"/>
      <c r="AM478" s="113"/>
      <c r="AN478" s="113"/>
      <c r="AO478" s="113"/>
      <c r="AP478" s="113"/>
      <c r="AQ478" s="113"/>
      <c r="AR478" s="113"/>
      <c r="AS478" s="113"/>
      <c r="AT478" s="113"/>
      <c r="AU478" s="113"/>
      <c r="AV478" s="113"/>
      <c r="AW478" s="113"/>
    </row>
    <row r="479" spans="1:49" s="111" customFormat="1" ht="19.95" hidden="1" customHeight="1" x14ac:dyDescent="0.3">
      <c r="A479" s="113">
        <v>0</v>
      </c>
      <c r="B479" s="113">
        <v>4600011605</v>
      </c>
      <c r="C479" s="101" t="s">
        <v>977</v>
      </c>
      <c r="D479" s="112" t="str">
        <f t="shared" si="14"/>
        <v/>
      </c>
      <c r="E479" s="102"/>
      <c r="F479" s="103"/>
      <c r="G479" s="103"/>
      <c r="H479" s="100"/>
      <c r="I479" s="103" t="s">
        <v>1207</v>
      </c>
      <c r="J479" s="103"/>
      <c r="K479" s="103"/>
      <c r="L479" s="103"/>
      <c r="M479" s="103"/>
      <c r="N479" s="106"/>
      <c r="O479" s="104">
        <v>0</v>
      </c>
      <c r="P479" s="104">
        <v>0</v>
      </c>
      <c r="Q479" s="104"/>
      <c r="R479" s="105" t="e">
        <f t="shared" si="15"/>
        <v>#DIV/0!</v>
      </c>
      <c r="S479" s="124">
        <v>0</v>
      </c>
      <c r="T479" s="124">
        <v>0</v>
      </c>
      <c r="U479" s="124">
        <v>0</v>
      </c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13"/>
      <c r="AJ479" s="113"/>
      <c r="AK479" s="113"/>
      <c r="AL479" s="113"/>
      <c r="AM479" s="113"/>
      <c r="AN479" s="113"/>
      <c r="AO479" s="113"/>
      <c r="AP479" s="113"/>
      <c r="AQ479" s="113"/>
      <c r="AR479" s="113"/>
      <c r="AS479" s="113"/>
      <c r="AT479" s="113"/>
      <c r="AU479" s="113"/>
      <c r="AV479" s="113"/>
      <c r="AW479" s="113"/>
    </row>
    <row r="480" spans="1:49" s="111" customFormat="1" ht="19.95" hidden="1" customHeight="1" x14ac:dyDescent="0.3">
      <c r="A480" s="113"/>
      <c r="B480" s="113">
        <v>4600011605</v>
      </c>
      <c r="C480" s="101" t="s">
        <v>978</v>
      </c>
      <c r="D480" s="112" t="str">
        <f t="shared" si="14"/>
        <v>(DE) Sistema de Desaeração e Água de Alimentação das caldeiras - Montagem de suportes e da linha 6"-S3-14E-5602-H e válvulas</v>
      </c>
      <c r="E480" s="102" t="s">
        <v>490</v>
      </c>
      <c r="F480" s="103" t="s">
        <v>452</v>
      </c>
      <c r="G480" s="103" t="s">
        <v>461</v>
      </c>
      <c r="H480" s="100">
        <v>14</v>
      </c>
      <c r="I480" s="103" t="s">
        <v>1409</v>
      </c>
      <c r="J480" s="103"/>
      <c r="K480" s="103"/>
      <c r="L480" s="103"/>
      <c r="M480" s="103"/>
      <c r="N480" s="106"/>
      <c r="O480" s="104">
        <v>0</v>
      </c>
      <c r="P480" s="104">
        <v>0</v>
      </c>
      <c r="Q480" s="104"/>
      <c r="R480" s="105" t="e">
        <f t="shared" si="15"/>
        <v>#DIV/0!</v>
      </c>
      <c r="S480" s="124">
        <v>0</v>
      </c>
      <c r="T480" s="124">
        <v>0</v>
      </c>
      <c r="U480" s="124">
        <v>0</v>
      </c>
      <c r="V480" s="108"/>
      <c r="W480" s="128"/>
      <c r="X480" s="128"/>
      <c r="Y480" s="128"/>
      <c r="Z480" s="128"/>
      <c r="AA480" s="128"/>
      <c r="AB480" s="108"/>
      <c r="AC480" s="108"/>
      <c r="AD480" s="128"/>
      <c r="AE480" s="128"/>
      <c r="AF480" s="128"/>
      <c r="AG480" s="128"/>
      <c r="AH480" s="128"/>
      <c r="AI480" s="108"/>
      <c r="AJ480" s="113"/>
      <c r="AK480" s="113"/>
      <c r="AL480" s="113"/>
      <c r="AM480" s="113"/>
      <c r="AN480" s="113"/>
      <c r="AO480" s="113"/>
      <c r="AP480" s="113"/>
      <c r="AQ480" s="113"/>
      <c r="AR480" s="113"/>
      <c r="AS480" s="113"/>
      <c r="AT480" s="113"/>
      <c r="AU480" s="113"/>
      <c r="AV480" s="113"/>
      <c r="AW480" s="113"/>
    </row>
    <row r="481" spans="1:49" s="111" customFormat="1" ht="19.95" hidden="1" customHeight="1" x14ac:dyDescent="0.3">
      <c r="A481" s="113">
        <v>0</v>
      </c>
      <c r="B481" s="113">
        <v>4600011605</v>
      </c>
      <c r="C481" s="101" t="s">
        <v>979</v>
      </c>
      <c r="D481" s="112" t="str">
        <f t="shared" si="14"/>
        <v/>
      </c>
      <c r="E481" s="102"/>
      <c r="F481" s="103"/>
      <c r="G481" s="103"/>
      <c r="H481" s="100"/>
      <c r="I481" s="103" t="s">
        <v>1321</v>
      </c>
      <c r="J481" s="103"/>
      <c r="K481" s="103"/>
      <c r="L481" s="103"/>
      <c r="M481" s="103"/>
      <c r="N481" s="106"/>
      <c r="O481" s="104">
        <v>0</v>
      </c>
      <c r="P481" s="104">
        <v>0</v>
      </c>
      <c r="Q481" s="104"/>
      <c r="R481" s="105" t="e">
        <f t="shared" si="15"/>
        <v>#DIV/0!</v>
      </c>
      <c r="S481" s="124">
        <v>0</v>
      </c>
      <c r="T481" s="124">
        <v>0</v>
      </c>
      <c r="U481" s="124">
        <v>0</v>
      </c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F481" s="113"/>
      <c r="AG481" s="113"/>
      <c r="AH481" s="113"/>
      <c r="AI481" s="113"/>
      <c r="AJ481" s="113"/>
      <c r="AK481" s="113"/>
      <c r="AL481" s="113"/>
      <c r="AM481" s="113"/>
      <c r="AN481" s="113"/>
      <c r="AO481" s="113"/>
      <c r="AP481" s="113"/>
      <c r="AQ481" s="113"/>
      <c r="AR481" s="113"/>
      <c r="AS481" s="113"/>
      <c r="AT481" s="113"/>
      <c r="AU481" s="113"/>
      <c r="AV481" s="113"/>
      <c r="AW481" s="113"/>
    </row>
    <row r="482" spans="1:49" s="111" customFormat="1" ht="19.95" hidden="1" customHeight="1" x14ac:dyDescent="0.3">
      <c r="A482" s="113">
        <v>0</v>
      </c>
      <c r="B482" s="113">
        <v>4600011605</v>
      </c>
      <c r="C482" s="101" t="s">
        <v>980</v>
      </c>
      <c r="D482" s="112" t="str">
        <f t="shared" si="14"/>
        <v/>
      </c>
      <c r="E482" s="102"/>
      <c r="F482" s="103"/>
      <c r="G482" s="103"/>
      <c r="H482" s="100"/>
      <c r="I482" s="103" t="s">
        <v>1331</v>
      </c>
      <c r="J482" s="103"/>
      <c r="K482" s="103"/>
      <c r="L482" s="103"/>
      <c r="M482" s="103"/>
      <c r="N482" s="106"/>
      <c r="O482" s="104">
        <v>0</v>
      </c>
      <c r="P482" s="104">
        <v>0</v>
      </c>
      <c r="Q482" s="104"/>
      <c r="R482" s="105" t="e">
        <f t="shared" si="15"/>
        <v>#DIV/0!</v>
      </c>
      <c r="S482" s="124">
        <v>0</v>
      </c>
      <c r="T482" s="124">
        <v>0</v>
      </c>
      <c r="U482" s="124">
        <v>0</v>
      </c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F482" s="113"/>
      <c r="AG482" s="113"/>
      <c r="AH482" s="113"/>
      <c r="AI482" s="113"/>
      <c r="AJ482" s="113"/>
      <c r="AK482" s="113"/>
      <c r="AL482" s="113"/>
      <c r="AM482" s="113"/>
      <c r="AN482" s="113"/>
      <c r="AO482" s="113"/>
      <c r="AP482" s="113"/>
      <c r="AQ482" s="113"/>
      <c r="AR482" s="113"/>
      <c r="AS482" s="113"/>
      <c r="AT482" s="113"/>
      <c r="AU482" s="113"/>
      <c r="AV482" s="113"/>
      <c r="AW482" s="113"/>
    </row>
    <row r="483" spans="1:49" s="111" customFormat="1" ht="19.95" hidden="1" customHeight="1" x14ac:dyDescent="0.3">
      <c r="A483" s="113">
        <v>0</v>
      </c>
      <c r="B483" s="113">
        <v>4600011605</v>
      </c>
      <c r="C483" s="101" t="s">
        <v>981</v>
      </c>
      <c r="D483" s="112" t="str">
        <f t="shared" si="14"/>
        <v/>
      </c>
      <c r="E483" s="102"/>
      <c r="F483" s="103"/>
      <c r="G483" s="103"/>
      <c r="H483" s="100"/>
      <c r="I483" s="103" t="s">
        <v>1410</v>
      </c>
      <c r="J483" s="103"/>
      <c r="K483" s="103"/>
      <c r="L483" s="103"/>
      <c r="M483" s="103"/>
      <c r="N483" s="106"/>
      <c r="O483" s="104">
        <v>0</v>
      </c>
      <c r="P483" s="104">
        <v>0</v>
      </c>
      <c r="Q483" s="104"/>
      <c r="R483" s="105" t="e">
        <f t="shared" si="15"/>
        <v>#DIV/0!</v>
      </c>
      <c r="S483" s="124">
        <v>0</v>
      </c>
      <c r="T483" s="124">
        <v>0</v>
      </c>
      <c r="U483" s="124">
        <v>0</v>
      </c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  <c r="AF483" s="113"/>
      <c r="AG483" s="113"/>
      <c r="AH483" s="113"/>
      <c r="AI483" s="113"/>
      <c r="AJ483" s="113"/>
      <c r="AK483" s="113"/>
      <c r="AL483" s="113"/>
      <c r="AM483" s="113"/>
      <c r="AN483" s="113"/>
      <c r="AO483" s="113"/>
      <c r="AP483" s="113"/>
      <c r="AQ483" s="113"/>
      <c r="AR483" s="113"/>
      <c r="AS483" s="113"/>
      <c r="AT483" s="113"/>
      <c r="AU483" s="113"/>
      <c r="AV483" s="113"/>
      <c r="AW483" s="113"/>
    </row>
    <row r="484" spans="1:49" s="111" customFormat="1" ht="19.95" hidden="1" customHeight="1" x14ac:dyDescent="0.3">
      <c r="A484" s="113">
        <v>0</v>
      </c>
      <c r="B484" s="113">
        <v>4600011605</v>
      </c>
      <c r="C484" s="101" t="s">
        <v>982</v>
      </c>
      <c r="D484" s="112" t="str">
        <f t="shared" si="14"/>
        <v/>
      </c>
      <c r="E484" s="102"/>
      <c r="F484" s="103"/>
      <c r="G484" s="103"/>
      <c r="H484" s="100"/>
      <c r="I484" s="103" t="s">
        <v>1332</v>
      </c>
      <c r="J484" s="103"/>
      <c r="K484" s="103"/>
      <c r="L484" s="103"/>
      <c r="M484" s="103"/>
      <c r="N484" s="106"/>
      <c r="O484" s="104">
        <v>0</v>
      </c>
      <c r="P484" s="104">
        <v>0</v>
      </c>
      <c r="Q484" s="104"/>
      <c r="R484" s="105" t="e">
        <f t="shared" si="15"/>
        <v>#DIV/0!</v>
      </c>
      <c r="S484" s="124">
        <v>0</v>
      </c>
      <c r="T484" s="124">
        <v>0</v>
      </c>
      <c r="U484" s="124">
        <v>0</v>
      </c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13"/>
      <c r="AJ484" s="113"/>
      <c r="AK484" s="113"/>
      <c r="AL484" s="113"/>
      <c r="AM484" s="113"/>
      <c r="AN484" s="113"/>
      <c r="AO484" s="113"/>
      <c r="AP484" s="113"/>
      <c r="AQ484" s="113"/>
      <c r="AR484" s="113"/>
      <c r="AS484" s="113"/>
      <c r="AT484" s="113"/>
      <c r="AU484" s="113"/>
      <c r="AV484" s="113"/>
      <c r="AW484" s="113"/>
    </row>
    <row r="485" spans="1:49" s="111" customFormat="1" ht="19.95" hidden="1" customHeight="1" x14ac:dyDescent="0.3">
      <c r="A485" s="113">
        <v>0</v>
      </c>
      <c r="B485" s="113">
        <v>4600011605</v>
      </c>
      <c r="C485" s="101" t="s">
        <v>983</v>
      </c>
      <c r="D485" s="112" t="str">
        <f t="shared" si="14"/>
        <v/>
      </c>
      <c r="E485" s="102"/>
      <c r="F485" s="103"/>
      <c r="G485" s="103"/>
      <c r="H485" s="100"/>
      <c r="I485" s="103" t="s">
        <v>1333</v>
      </c>
      <c r="J485" s="103"/>
      <c r="K485" s="103"/>
      <c r="L485" s="103"/>
      <c r="M485" s="103"/>
      <c r="N485" s="106"/>
      <c r="O485" s="104">
        <v>0</v>
      </c>
      <c r="P485" s="104">
        <v>0</v>
      </c>
      <c r="Q485" s="104"/>
      <c r="R485" s="105" t="e">
        <f t="shared" si="15"/>
        <v>#DIV/0!</v>
      </c>
      <c r="S485" s="124">
        <v>0</v>
      </c>
      <c r="T485" s="124">
        <v>0</v>
      </c>
      <c r="U485" s="124">
        <v>0</v>
      </c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  <c r="AF485" s="113"/>
      <c r="AG485" s="113"/>
      <c r="AH485" s="113"/>
      <c r="AI485" s="113"/>
      <c r="AJ485" s="113"/>
      <c r="AK485" s="113"/>
      <c r="AL485" s="113"/>
      <c r="AM485" s="113"/>
      <c r="AN485" s="113"/>
      <c r="AO485" s="113"/>
      <c r="AP485" s="113"/>
      <c r="AQ485" s="113"/>
      <c r="AR485" s="113"/>
      <c r="AS485" s="113"/>
      <c r="AT485" s="113"/>
      <c r="AU485" s="113"/>
      <c r="AV485" s="113"/>
      <c r="AW485" s="113"/>
    </row>
    <row r="486" spans="1:49" s="111" customFormat="1" ht="19.95" hidden="1" customHeight="1" x14ac:dyDescent="0.3">
      <c r="A486" s="113">
        <v>0</v>
      </c>
      <c r="B486" s="113">
        <v>4600011605</v>
      </c>
      <c r="C486" s="101" t="s">
        <v>984</v>
      </c>
      <c r="D486" s="112" t="str">
        <f t="shared" si="14"/>
        <v/>
      </c>
      <c r="E486" s="102"/>
      <c r="F486" s="103"/>
      <c r="G486" s="103"/>
      <c r="H486" s="100"/>
      <c r="I486" s="103" t="s">
        <v>1411</v>
      </c>
      <c r="J486" s="103"/>
      <c r="K486" s="103"/>
      <c r="L486" s="103"/>
      <c r="M486" s="103"/>
      <c r="N486" s="106"/>
      <c r="O486" s="104">
        <v>0</v>
      </c>
      <c r="P486" s="104">
        <v>0</v>
      </c>
      <c r="Q486" s="104"/>
      <c r="R486" s="105" t="e">
        <f t="shared" si="15"/>
        <v>#DIV/0!</v>
      </c>
      <c r="S486" s="124">
        <v>0</v>
      </c>
      <c r="T486" s="124">
        <v>0</v>
      </c>
      <c r="U486" s="124">
        <v>0</v>
      </c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  <c r="AF486" s="113"/>
      <c r="AG486" s="113"/>
      <c r="AH486" s="113"/>
      <c r="AI486" s="113"/>
      <c r="AJ486" s="113"/>
      <c r="AK486" s="113"/>
      <c r="AL486" s="113"/>
      <c r="AM486" s="113"/>
      <c r="AN486" s="113"/>
      <c r="AO486" s="113"/>
      <c r="AP486" s="113"/>
      <c r="AQ486" s="113"/>
      <c r="AR486" s="113"/>
      <c r="AS486" s="113"/>
      <c r="AT486" s="113"/>
      <c r="AU486" s="113"/>
      <c r="AV486" s="113"/>
      <c r="AW486" s="113"/>
    </row>
    <row r="487" spans="1:49" s="111" customFormat="1" ht="19.95" hidden="1" customHeight="1" x14ac:dyDescent="0.3">
      <c r="A487" s="113">
        <v>0</v>
      </c>
      <c r="B487" s="113">
        <v>4600011605</v>
      </c>
      <c r="C487" s="101" t="s">
        <v>985</v>
      </c>
      <c r="D487" s="112" t="str">
        <f t="shared" si="14"/>
        <v/>
      </c>
      <c r="E487" s="102"/>
      <c r="F487" s="103"/>
      <c r="G487" s="103"/>
      <c r="H487" s="100"/>
      <c r="I487" s="103" t="s">
        <v>1336</v>
      </c>
      <c r="J487" s="103"/>
      <c r="K487" s="103"/>
      <c r="L487" s="103"/>
      <c r="M487" s="103"/>
      <c r="N487" s="106"/>
      <c r="O487" s="104">
        <v>0</v>
      </c>
      <c r="P487" s="104">
        <v>0</v>
      </c>
      <c r="Q487" s="104"/>
      <c r="R487" s="105" t="e">
        <f t="shared" si="15"/>
        <v>#DIV/0!</v>
      </c>
      <c r="S487" s="124">
        <v>0</v>
      </c>
      <c r="T487" s="124">
        <v>0</v>
      </c>
      <c r="U487" s="124">
        <v>0</v>
      </c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  <c r="AF487" s="113"/>
      <c r="AG487" s="113"/>
      <c r="AH487" s="113"/>
      <c r="AI487" s="113"/>
      <c r="AJ487" s="113"/>
      <c r="AK487" s="113"/>
      <c r="AL487" s="113"/>
      <c r="AM487" s="113"/>
      <c r="AN487" s="113"/>
      <c r="AO487" s="113"/>
      <c r="AP487" s="113"/>
      <c r="AQ487" s="113"/>
      <c r="AR487" s="113"/>
      <c r="AS487" s="113"/>
      <c r="AT487" s="113"/>
      <c r="AU487" s="113"/>
      <c r="AV487" s="113"/>
      <c r="AW487" s="113"/>
    </row>
    <row r="488" spans="1:49" s="111" customFormat="1" ht="19.95" hidden="1" customHeight="1" x14ac:dyDescent="0.3">
      <c r="A488" s="113">
        <v>0</v>
      </c>
      <c r="B488" s="113">
        <v>4600011605</v>
      </c>
      <c r="C488" s="101" t="s">
        <v>986</v>
      </c>
      <c r="D488" s="112" t="str">
        <f t="shared" si="14"/>
        <v/>
      </c>
      <c r="E488" s="102"/>
      <c r="F488" s="103"/>
      <c r="G488" s="103"/>
      <c r="H488" s="100"/>
      <c r="I488" s="103" t="s">
        <v>1337</v>
      </c>
      <c r="J488" s="103"/>
      <c r="K488" s="103"/>
      <c r="L488" s="103"/>
      <c r="M488" s="103"/>
      <c r="N488" s="106"/>
      <c r="O488" s="104">
        <v>0</v>
      </c>
      <c r="P488" s="104">
        <v>0</v>
      </c>
      <c r="Q488" s="104"/>
      <c r="R488" s="105" t="e">
        <f t="shared" si="15"/>
        <v>#DIV/0!</v>
      </c>
      <c r="S488" s="124">
        <v>0</v>
      </c>
      <c r="T488" s="124">
        <v>0</v>
      </c>
      <c r="U488" s="124">
        <v>0</v>
      </c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  <c r="AF488" s="113"/>
      <c r="AG488" s="113"/>
      <c r="AH488" s="113"/>
      <c r="AI488" s="113"/>
      <c r="AJ488" s="113"/>
      <c r="AK488" s="113"/>
      <c r="AL488" s="113"/>
      <c r="AM488" s="113"/>
      <c r="AN488" s="113"/>
      <c r="AO488" s="113"/>
      <c r="AP488" s="113"/>
      <c r="AQ488" s="113"/>
      <c r="AR488" s="113"/>
      <c r="AS488" s="113"/>
      <c r="AT488" s="113"/>
      <c r="AU488" s="113"/>
      <c r="AV488" s="113"/>
      <c r="AW488" s="113"/>
    </row>
    <row r="489" spans="1:49" s="111" customFormat="1" ht="19.95" hidden="1" customHeight="1" x14ac:dyDescent="0.3">
      <c r="A489" s="113">
        <v>0</v>
      </c>
      <c r="B489" s="113">
        <v>4600011605</v>
      </c>
      <c r="C489" s="101" t="s">
        <v>987</v>
      </c>
      <c r="D489" s="112" t="str">
        <f t="shared" si="14"/>
        <v/>
      </c>
      <c r="E489" s="102"/>
      <c r="F489" s="103"/>
      <c r="G489" s="103"/>
      <c r="H489" s="100"/>
      <c r="I489" s="103" t="s">
        <v>1303</v>
      </c>
      <c r="J489" s="103"/>
      <c r="K489" s="103"/>
      <c r="L489" s="103"/>
      <c r="M489" s="103"/>
      <c r="N489" s="106"/>
      <c r="O489" s="104">
        <v>0</v>
      </c>
      <c r="P489" s="104">
        <v>0</v>
      </c>
      <c r="Q489" s="104"/>
      <c r="R489" s="105" t="e">
        <f t="shared" si="15"/>
        <v>#DIV/0!</v>
      </c>
      <c r="S489" s="124">
        <v>0</v>
      </c>
      <c r="T489" s="124">
        <v>0</v>
      </c>
      <c r="U489" s="124">
        <v>0</v>
      </c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  <c r="AF489" s="113"/>
      <c r="AG489" s="113"/>
      <c r="AH489" s="113"/>
      <c r="AI489" s="113"/>
      <c r="AJ489" s="113"/>
      <c r="AK489" s="113"/>
      <c r="AL489" s="113"/>
      <c r="AM489" s="113"/>
      <c r="AN489" s="113"/>
      <c r="AO489" s="113"/>
      <c r="AP489" s="113"/>
      <c r="AQ489" s="113"/>
      <c r="AR489" s="113"/>
      <c r="AS489" s="113"/>
      <c r="AT489" s="113"/>
      <c r="AU489" s="113"/>
      <c r="AV489" s="113"/>
      <c r="AW489" s="113"/>
    </row>
    <row r="490" spans="1:49" s="111" customFormat="1" ht="19.95" hidden="1" customHeight="1" x14ac:dyDescent="0.3">
      <c r="A490" s="113">
        <v>0</v>
      </c>
      <c r="B490" s="113">
        <v>4600011605</v>
      </c>
      <c r="C490" s="101" t="s">
        <v>988</v>
      </c>
      <c r="D490" s="112" t="str">
        <f t="shared" si="14"/>
        <v/>
      </c>
      <c r="E490" s="102"/>
      <c r="F490" s="103"/>
      <c r="G490" s="103"/>
      <c r="H490" s="100"/>
      <c r="I490" s="103" t="s">
        <v>1304</v>
      </c>
      <c r="J490" s="103"/>
      <c r="K490" s="103"/>
      <c r="L490" s="103"/>
      <c r="M490" s="103"/>
      <c r="N490" s="106"/>
      <c r="O490" s="104">
        <v>0</v>
      </c>
      <c r="P490" s="104">
        <v>5</v>
      </c>
      <c r="Q490" s="104"/>
      <c r="R490" s="105" t="e">
        <f t="shared" si="15"/>
        <v>#DIV/0!</v>
      </c>
      <c r="S490" s="124">
        <v>0</v>
      </c>
      <c r="T490" s="124">
        <v>5</v>
      </c>
      <c r="U490" s="124">
        <v>0</v>
      </c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  <c r="AI490" s="113"/>
      <c r="AJ490" s="113"/>
      <c r="AK490" s="113"/>
      <c r="AL490" s="113"/>
      <c r="AM490" s="113"/>
      <c r="AN490" s="113"/>
      <c r="AO490" s="113"/>
      <c r="AP490" s="113"/>
      <c r="AQ490" s="113"/>
      <c r="AR490" s="113"/>
      <c r="AS490" s="113"/>
      <c r="AT490" s="113"/>
      <c r="AU490" s="113"/>
      <c r="AV490" s="113"/>
      <c r="AW490" s="113"/>
    </row>
    <row r="491" spans="1:49" s="111" customFormat="1" ht="19.95" hidden="1" customHeight="1" x14ac:dyDescent="0.3">
      <c r="A491" s="113">
        <v>0</v>
      </c>
      <c r="B491" s="113">
        <v>4600011605</v>
      </c>
      <c r="C491" s="101" t="s">
        <v>989</v>
      </c>
      <c r="D491" s="112" t="str">
        <f t="shared" si="14"/>
        <v/>
      </c>
      <c r="E491" s="102"/>
      <c r="F491" s="103"/>
      <c r="G491" s="103"/>
      <c r="H491" s="100"/>
      <c r="I491" s="103" t="s">
        <v>1305</v>
      </c>
      <c r="J491" s="103"/>
      <c r="K491" s="103"/>
      <c r="L491" s="103"/>
      <c r="M491" s="103"/>
      <c r="N491" s="106"/>
      <c r="O491" s="104">
        <v>0</v>
      </c>
      <c r="P491" s="104">
        <v>0</v>
      </c>
      <c r="Q491" s="104"/>
      <c r="R491" s="105" t="e">
        <f t="shared" si="15"/>
        <v>#DIV/0!</v>
      </c>
      <c r="S491" s="124">
        <v>0</v>
      </c>
      <c r="T491" s="124">
        <v>0</v>
      </c>
      <c r="U491" s="124">
        <v>0</v>
      </c>
      <c r="V491" s="113"/>
      <c r="W491" s="113"/>
      <c r="X491" s="113"/>
      <c r="Y491" s="113"/>
      <c r="Z491" s="113"/>
      <c r="AA491" s="113"/>
      <c r="AB491" s="113"/>
      <c r="AC491" s="113"/>
      <c r="AD491" s="113"/>
      <c r="AE491" s="113"/>
      <c r="AF491" s="113"/>
      <c r="AG491" s="113"/>
      <c r="AH491" s="113"/>
      <c r="AI491" s="113"/>
      <c r="AJ491" s="113"/>
      <c r="AK491" s="113"/>
      <c r="AL491" s="113"/>
      <c r="AM491" s="113"/>
      <c r="AN491" s="113"/>
      <c r="AO491" s="113"/>
      <c r="AP491" s="113"/>
      <c r="AQ491" s="113"/>
      <c r="AR491" s="113"/>
      <c r="AS491" s="113"/>
      <c r="AT491" s="113"/>
      <c r="AU491" s="113"/>
      <c r="AV491" s="113"/>
      <c r="AW491" s="113"/>
    </row>
    <row r="492" spans="1:49" s="111" customFormat="1" ht="41.4" hidden="1" customHeight="1" x14ac:dyDescent="0.3">
      <c r="A492" s="113"/>
      <c r="B492" s="113">
        <v>4600011605</v>
      </c>
      <c r="C492" s="101" t="s">
        <v>990</v>
      </c>
      <c r="D492" s="112" t="str">
        <f t="shared" si="14"/>
        <v>(VP) Sistema de Vapor de média pressão - Fixação do tanque sobre a base</v>
      </c>
      <c r="E492" s="102" t="s">
        <v>491</v>
      </c>
      <c r="F492" s="103" t="s">
        <v>485</v>
      </c>
      <c r="G492" s="103" t="s">
        <v>461</v>
      </c>
      <c r="H492" s="100">
        <v>14</v>
      </c>
      <c r="I492" s="135" t="s">
        <v>1338</v>
      </c>
      <c r="J492" s="103"/>
      <c r="K492" s="103" t="s">
        <v>497</v>
      </c>
      <c r="L492" s="103" t="s">
        <v>482</v>
      </c>
      <c r="M492" s="103"/>
      <c r="N492" s="106"/>
      <c r="O492" s="104">
        <v>10090.794169999999</v>
      </c>
      <c r="P492" s="124">
        <v>1119.3</v>
      </c>
      <c r="Q492" s="104" t="s">
        <v>499</v>
      </c>
      <c r="R492" s="105">
        <f t="shared" si="15"/>
        <v>0.1109228848733915</v>
      </c>
      <c r="S492" s="124">
        <v>0</v>
      </c>
      <c r="T492" s="124">
        <v>1119.3</v>
      </c>
      <c r="U492" s="124">
        <v>0</v>
      </c>
      <c r="V492" s="108"/>
      <c r="W492" s="128"/>
      <c r="X492" s="128">
        <v>2</v>
      </c>
      <c r="Y492" s="128">
        <v>2</v>
      </c>
      <c r="Z492" s="128"/>
      <c r="AA492" s="128"/>
      <c r="AB492" s="108"/>
      <c r="AC492" s="108"/>
      <c r="AD492" s="128">
        <v>1</v>
      </c>
      <c r="AE492" s="128">
        <v>1</v>
      </c>
      <c r="AF492" s="128">
        <v>1</v>
      </c>
      <c r="AG492" s="128">
        <v>1</v>
      </c>
      <c r="AH492" s="128">
        <v>1</v>
      </c>
      <c r="AI492" s="108"/>
      <c r="AJ492" s="113"/>
      <c r="AK492" s="113"/>
      <c r="AL492" s="113"/>
      <c r="AM492" s="113"/>
      <c r="AN492" s="113"/>
      <c r="AO492" s="113"/>
      <c r="AP492" s="113"/>
      <c r="AQ492" s="113"/>
      <c r="AR492" s="113"/>
      <c r="AS492" s="113"/>
      <c r="AT492" s="113"/>
      <c r="AU492" s="113"/>
      <c r="AV492" s="113"/>
      <c r="AW492" s="113"/>
    </row>
    <row r="493" spans="1:49" s="111" customFormat="1" ht="19.95" hidden="1" customHeight="1" x14ac:dyDescent="0.3">
      <c r="A493" s="113"/>
      <c r="B493" s="113">
        <v>4600011605</v>
      </c>
      <c r="C493" s="101" t="s">
        <v>991</v>
      </c>
      <c r="D493" s="112" t="str">
        <f t="shared" si="14"/>
        <v>(SB) Sistema de blowdown - Linha 1/2"-S3-14E-5603-P</v>
      </c>
      <c r="E493" s="102" t="s">
        <v>1461</v>
      </c>
      <c r="F493" s="103" t="s">
        <v>452</v>
      </c>
      <c r="G493" s="103" t="s">
        <v>461</v>
      </c>
      <c r="H493" s="100">
        <v>14</v>
      </c>
      <c r="I493" s="103" t="s">
        <v>1412</v>
      </c>
      <c r="J493" s="103"/>
      <c r="K493" s="103"/>
      <c r="L493" s="103"/>
      <c r="M493" s="136" t="s">
        <v>1063</v>
      </c>
      <c r="N493" s="106"/>
      <c r="O493" s="104">
        <v>0</v>
      </c>
      <c r="P493" s="104">
        <v>0</v>
      </c>
      <c r="Q493" s="104"/>
      <c r="R493" s="105" t="e">
        <f t="shared" si="15"/>
        <v>#DIV/0!</v>
      </c>
      <c r="S493" s="124">
        <v>0</v>
      </c>
      <c r="T493" s="124">
        <v>0</v>
      </c>
      <c r="U493" s="124">
        <v>0</v>
      </c>
      <c r="V493" s="108"/>
      <c r="W493" s="128"/>
      <c r="X493" s="128"/>
      <c r="Y493" s="128"/>
      <c r="Z493" s="128"/>
      <c r="AA493" s="128"/>
      <c r="AB493" s="108"/>
      <c r="AC493" s="108"/>
      <c r="AD493" s="128"/>
      <c r="AE493" s="128"/>
      <c r="AF493" s="128">
        <v>1</v>
      </c>
      <c r="AG493" s="128"/>
      <c r="AH493" s="128"/>
      <c r="AI493" s="108"/>
      <c r="AJ493" s="113"/>
      <c r="AK493" s="113"/>
      <c r="AL493" s="113"/>
      <c r="AM493" s="113"/>
      <c r="AN493" s="113"/>
      <c r="AO493" s="113"/>
      <c r="AP493" s="113"/>
      <c r="AQ493" s="113"/>
      <c r="AR493" s="113"/>
      <c r="AS493" s="113"/>
      <c r="AT493" s="113"/>
      <c r="AU493" s="113"/>
      <c r="AV493" s="113"/>
      <c r="AW493" s="113"/>
    </row>
    <row r="494" spans="1:49" s="111" customFormat="1" ht="19.95" hidden="1" customHeight="1" x14ac:dyDescent="0.3">
      <c r="A494" s="113"/>
      <c r="B494" s="113">
        <v>4600011605</v>
      </c>
      <c r="C494" s="101" t="s">
        <v>992</v>
      </c>
      <c r="D494" s="112" t="str">
        <f t="shared" si="14"/>
        <v>(SB) Sistema de blowdown - Linha 1/2"-S3-14E-5604-P</v>
      </c>
      <c r="E494" s="102" t="s">
        <v>1461</v>
      </c>
      <c r="F494" s="103" t="s">
        <v>452</v>
      </c>
      <c r="G494" s="103" t="s">
        <v>461</v>
      </c>
      <c r="H494" s="100">
        <v>14</v>
      </c>
      <c r="I494" s="103" t="s">
        <v>1413</v>
      </c>
      <c r="J494" s="103"/>
      <c r="K494" s="103"/>
      <c r="L494" s="103"/>
      <c r="M494" s="136" t="s">
        <v>1063</v>
      </c>
      <c r="N494" s="106"/>
      <c r="O494" s="104">
        <v>0</v>
      </c>
      <c r="P494" s="104">
        <v>0</v>
      </c>
      <c r="Q494" s="104"/>
      <c r="R494" s="105" t="e">
        <f t="shared" si="15"/>
        <v>#DIV/0!</v>
      </c>
      <c r="S494" s="124">
        <v>0</v>
      </c>
      <c r="T494" s="124">
        <v>0</v>
      </c>
      <c r="U494" s="124">
        <v>0</v>
      </c>
      <c r="V494" s="108"/>
      <c r="W494" s="128"/>
      <c r="X494" s="128"/>
      <c r="Y494" s="128"/>
      <c r="Z494" s="128"/>
      <c r="AA494" s="128"/>
      <c r="AB494" s="108"/>
      <c r="AC494" s="108"/>
      <c r="AD494" s="128"/>
      <c r="AE494" s="128"/>
      <c r="AF494" s="128"/>
      <c r="AG494" s="128">
        <v>1</v>
      </c>
      <c r="AH494" s="128">
        <v>1</v>
      </c>
      <c r="AI494" s="108"/>
      <c r="AJ494" s="113"/>
      <c r="AK494" s="113"/>
      <c r="AL494" s="113"/>
      <c r="AM494" s="113"/>
      <c r="AN494" s="113"/>
      <c r="AO494" s="113"/>
      <c r="AP494" s="113"/>
      <c r="AQ494" s="113"/>
      <c r="AR494" s="113"/>
      <c r="AS494" s="113"/>
      <c r="AT494" s="113"/>
      <c r="AU494" s="113"/>
      <c r="AV494" s="113"/>
      <c r="AW494" s="113"/>
    </row>
    <row r="495" spans="1:49" s="111" customFormat="1" ht="19.95" hidden="1" customHeight="1" x14ac:dyDescent="0.3">
      <c r="A495" s="113">
        <v>39</v>
      </c>
      <c r="B495" s="113">
        <v>4600011605</v>
      </c>
      <c r="C495" s="101" t="s">
        <v>993</v>
      </c>
      <c r="D495" s="112" t="str">
        <f t="shared" si="14"/>
        <v>(SB) Sistema de blowdown - Linha 2"-S3-14E-5605-P</v>
      </c>
      <c r="E495" s="102" t="s">
        <v>1461</v>
      </c>
      <c r="F495" s="103" t="s">
        <v>452</v>
      </c>
      <c r="G495" s="103" t="s">
        <v>461</v>
      </c>
      <c r="H495" s="100">
        <v>14</v>
      </c>
      <c r="I495" s="103" t="s">
        <v>1414</v>
      </c>
      <c r="J495" s="103"/>
      <c r="K495" s="103"/>
      <c r="L495" s="103"/>
      <c r="M495" s="103"/>
      <c r="N495" s="106"/>
      <c r="O495" s="104">
        <v>0</v>
      </c>
      <c r="P495" s="104">
        <v>0</v>
      </c>
      <c r="Q495" s="104"/>
      <c r="R495" s="105" t="e">
        <f t="shared" si="15"/>
        <v>#DIV/0!</v>
      </c>
      <c r="S495" s="124">
        <v>0</v>
      </c>
      <c r="T495" s="124">
        <v>0</v>
      </c>
      <c r="U495" s="124">
        <v>0</v>
      </c>
      <c r="V495" s="108"/>
      <c r="W495" s="128">
        <v>2</v>
      </c>
      <c r="X495" s="128">
        <v>2</v>
      </c>
      <c r="Y495" s="128">
        <v>2</v>
      </c>
      <c r="Z495" s="128"/>
      <c r="AA495" s="128"/>
      <c r="AB495" s="108"/>
      <c r="AC495" s="108"/>
      <c r="AD495" s="128"/>
      <c r="AE495" s="128"/>
      <c r="AF495" s="128"/>
      <c r="AG495" s="128"/>
      <c r="AH495" s="128"/>
      <c r="AI495" s="108"/>
      <c r="AJ495" s="113"/>
      <c r="AK495" s="113"/>
      <c r="AL495" s="113"/>
      <c r="AM495" s="113"/>
      <c r="AN495" s="113"/>
      <c r="AO495" s="113"/>
      <c r="AP495" s="113"/>
      <c r="AQ495" s="113"/>
      <c r="AR495" s="113"/>
      <c r="AS495" s="113"/>
      <c r="AT495" s="113"/>
      <c r="AU495" s="113"/>
      <c r="AV495" s="113"/>
      <c r="AW495" s="113"/>
    </row>
    <row r="496" spans="1:49" s="111" customFormat="1" ht="19.95" hidden="1" customHeight="1" x14ac:dyDescent="0.3">
      <c r="A496" s="113">
        <v>39</v>
      </c>
      <c r="B496" s="113">
        <v>4600011605</v>
      </c>
      <c r="C496" s="101" t="s">
        <v>994</v>
      </c>
      <c r="D496" s="112" t="str">
        <f t="shared" si="14"/>
        <v>(SB) Sistema de blowdown - Linha 2"-S3-14E-5606-P</v>
      </c>
      <c r="E496" s="102" t="s">
        <v>1461</v>
      </c>
      <c r="F496" s="103" t="s">
        <v>452</v>
      </c>
      <c r="G496" s="103" t="s">
        <v>461</v>
      </c>
      <c r="H496" s="100">
        <v>14</v>
      </c>
      <c r="I496" s="103" t="s">
        <v>1415</v>
      </c>
      <c r="J496" s="103"/>
      <c r="K496" s="103"/>
      <c r="L496" s="103"/>
      <c r="M496" s="103"/>
      <c r="N496" s="106"/>
      <c r="O496" s="104">
        <v>0</v>
      </c>
      <c r="P496" s="104">
        <v>0</v>
      </c>
      <c r="Q496" s="104"/>
      <c r="R496" s="105" t="e">
        <f t="shared" si="15"/>
        <v>#DIV/0!</v>
      </c>
      <c r="S496" s="124">
        <v>0</v>
      </c>
      <c r="T496" s="124">
        <v>0</v>
      </c>
      <c r="U496" s="124">
        <v>0</v>
      </c>
      <c r="V496" s="108"/>
      <c r="W496" s="128"/>
      <c r="X496" s="128"/>
      <c r="Y496" s="128">
        <v>2</v>
      </c>
      <c r="Z496" s="128">
        <v>2</v>
      </c>
      <c r="AA496" s="128">
        <v>2</v>
      </c>
      <c r="AB496" s="108"/>
      <c r="AC496" s="108"/>
      <c r="AD496" s="128"/>
      <c r="AE496" s="128"/>
      <c r="AF496" s="128"/>
      <c r="AG496" s="128"/>
      <c r="AH496" s="128"/>
      <c r="AI496" s="108"/>
      <c r="AJ496" s="113"/>
      <c r="AK496" s="113"/>
      <c r="AL496" s="113"/>
      <c r="AM496" s="113"/>
      <c r="AN496" s="113"/>
      <c r="AO496" s="113"/>
      <c r="AP496" s="113"/>
      <c r="AQ496" s="113"/>
      <c r="AR496" s="113"/>
      <c r="AS496" s="113"/>
      <c r="AT496" s="113"/>
      <c r="AU496" s="113"/>
      <c r="AV496" s="113"/>
      <c r="AW496" s="113"/>
    </row>
    <row r="497" spans="1:49" s="111" customFormat="1" ht="19.95" hidden="1" customHeight="1" x14ac:dyDescent="0.3">
      <c r="A497" s="113">
        <v>42</v>
      </c>
      <c r="B497" s="113">
        <v>4600011605</v>
      </c>
      <c r="C497" s="101" t="s">
        <v>995</v>
      </c>
      <c r="D497" s="112" t="str">
        <f t="shared" si="14"/>
        <v>(SB) Sistema de blowdown - Linha 2"-S3-14E-5600-H</v>
      </c>
      <c r="E497" s="102" t="s">
        <v>1461</v>
      </c>
      <c r="F497" s="103" t="s">
        <v>452</v>
      </c>
      <c r="G497" s="103" t="s">
        <v>461</v>
      </c>
      <c r="H497" s="100">
        <v>14</v>
      </c>
      <c r="I497" s="103" t="s">
        <v>1416</v>
      </c>
      <c r="J497" s="103"/>
      <c r="K497" s="103"/>
      <c r="L497" s="103"/>
      <c r="M497" s="103"/>
      <c r="N497" s="106"/>
      <c r="O497" s="104">
        <v>0</v>
      </c>
      <c r="P497" s="104">
        <v>0</v>
      </c>
      <c r="Q497" s="104"/>
      <c r="R497" s="105" t="e">
        <f t="shared" si="15"/>
        <v>#DIV/0!</v>
      </c>
      <c r="S497" s="124">
        <v>0</v>
      </c>
      <c r="T497" s="124">
        <v>0</v>
      </c>
      <c r="U497" s="124">
        <v>0</v>
      </c>
      <c r="V497" s="108"/>
      <c r="W497" s="128"/>
      <c r="X497" s="128"/>
      <c r="Y497" s="128"/>
      <c r="Z497" s="128"/>
      <c r="AA497" s="128"/>
      <c r="AB497" s="108"/>
      <c r="AC497" s="108"/>
      <c r="AD497" s="128"/>
      <c r="AE497" s="128"/>
      <c r="AF497" s="128"/>
      <c r="AG497" s="128"/>
      <c r="AH497" s="128"/>
      <c r="AI497" s="108"/>
      <c r="AJ497" s="113"/>
      <c r="AK497" s="113"/>
      <c r="AL497" s="113"/>
      <c r="AM497" s="113"/>
      <c r="AN497" s="113"/>
      <c r="AO497" s="113"/>
      <c r="AP497" s="113"/>
      <c r="AQ497" s="113"/>
      <c r="AR497" s="113"/>
      <c r="AS497" s="113"/>
      <c r="AT497" s="113"/>
      <c r="AU497" s="113"/>
      <c r="AV497" s="113"/>
      <c r="AW497" s="113"/>
    </row>
    <row r="498" spans="1:49" s="111" customFormat="1" ht="19.95" hidden="1" customHeight="1" x14ac:dyDescent="0.3">
      <c r="A498" s="113">
        <v>42</v>
      </c>
      <c r="B498" s="113">
        <v>4600011605</v>
      </c>
      <c r="C498" s="101" t="s">
        <v>996</v>
      </c>
      <c r="D498" s="112" t="str">
        <f t="shared" si="14"/>
        <v>(SB) Sistema de blowdown - Linha 1"-S3-14E-5634-P</v>
      </c>
      <c r="E498" s="102" t="s">
        <v>1461</v>
      </c>
      <c r="F498" s="103" t="s">
        <v>452</v>
      </c>
      <c r="G498" s="103" t="s">
        <v>461</v>
      </c>
      <c r="H498" s="100">
        <v>14</v>
      </c>
      <c r="I498" s="103" t="s">
        <v>1417</v>
      </c>
      <c r="J498" s="103"/>
      <c r="K498" s="103"/>
      <c r="L498" s="103"/>
      <c r="M498" s="103"/>
      <c r="N498" s="106"/>
      <c r="O498" s="104">
        <v>0</v>
      </c>
      <c r="P498" s="104">
        <v>0</v>
      </c>
      <c r="Q498" s="104"/>
      <c r="R498" s="105" t="e">
        <f t="shared" si="15"/>
        <v>#DIV/0!</v>
      </c>
      <c r="S498" s="124">
        <v>0</v>
      </c>
      <c r="T498" s="124">
        <v>0</v>
      </c>
      <c r="U498" s="124">
        <v>0</v>
      </c>
      <c r="V498" s="108"/>
      <c r="W498" s="128"/>
      <c r="X498" s="128"/>
      <c r="Y498" s="128"/>
      <c r="Z498" s="128"/>
      <c r="AA498" s="128"/>
      <c r="AB498" s="108"/>
      <c r="AC498" s="108"/>
      <c r="AD498" s="128"/>
      <c r="AE498" s="128"/>
      <c r="AF498" s="128"/>
      <c r="AG498" s="128"/>
      <c r="AH498" s="128"/>
      <c r="AI498" s="108"/>
      <c r="AJ498" s="113"/>
      <c r="AK498" s="113"/>
      <c r="AL498" s="113"/>
      <c r="AM498" s="113"/>
      <c r="AN498" s="113"/>
      <c r="AO498" s="113"/>
      <c r="AP498" s="113"/>
      <c r="AQ498" s="113"/>
      <c r="AR498" s="113"/>
      <c r="AS498" s="113"/>
      <c r="AT498" s="113"/>
      <c r="AU498" s="113"/>
      <c r="AV498" s="113"/>
      <c r="AW498" s="113"/>
    </row>
    <row r="499" spans="1:49" s="111" customFormat="1" ht="19.95" hidden="1" customHeight="1" x14ac:dyDescent="0.3">
      <c r="A499" s="113">
        <v>0</v>
      </c>
      <c r="B499" s="113">
        <v>4600011605</v>
      </c>
      <c r="C499" s="101" t="s">
        <v>1097</v>
      </c>
      <c r="D499" s="112" t="str">
        <f t="shared" si="14"/>
        <v/>
      </c>
      <c r="E499" s="102"/>
      <c r="F499" s="103"/>
      <c r="G499" s="103"/>
      <c r="H499" s="100"/>
      <c r="I499" s="103" t="s">
        <v>1418</v>
      </c>
      <c r="J499" s="103"/>
      <c r="K499" s="103"/>
      <c r="L499" s="103"/>
      <c r="M499" s="103"/>
      <c r="N499" s="106"/>
      <c r="O499" s="104">
        <v>0</v>
      </c>
      <c r="P499" s="104">
        <v>0</v>
      </c>
      <c r="Q499" s="104"/>
      <c r="R499" s="105" t="e">
        <f t="shared" si="15"/>
        <v>#DIV/0!</v>
      </c>
      <c r="S499" s="124">
        <v>0</v>
      </c>
      <c r="T499" s="124">
        <v>0</v>
      </c>
      <c r="U499" s="124">
        <v>0</v>
      </c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  <c r="AF499" s="113"/>
      <c r="AG499" s="113"/>
      <c r="AH499" s="113"/>
      <c r="AI499" s="113"/>
      <c r="AJ499" s="113"/>
      <c r="AK499" s="113"/>
      <c r="AL499" s="113"/>
      <c r="AM499" s="113"/>
      <c r="AN499" s="113"/>
      <c r="AO499" s="113"/>
      <c r="AP499" s="113"/>
      <c r="AQ499" s="113"/>
      <c r="AR499" s="113"/>
      <c r="AS499" s="113"/>
      <c r="AT499" s="113"/>
      <c r="AU499" s="113"/>
      <c r="AV499" s="113"/>
      <c r="AW499" s="113"/>
    </row>
    <row r="500" spans="1:49" s="111" customFormat="1" ht="19.95" hidden="1" customHeight="1" x14ac:dyDescent="0.3">
      <c r="A500" s="113">
        <v>0</v>
      </c>
      <c r="B500" s="113">
        <v>4600011605</v>
      </c>
      <c r="C500" s="101" t="s">
        <v>997</v>
      </c>
      <c r="D500" s="112" t="str">
        <f t="shared" si="14"/>
        <v/>
      </c>
      <c r="E500" s="102"/>
      <c r="F500" s="103"/>
      <c r="G500" s="103"/>
      <c r="H500" s="100"/>
      <c r="I500" s="103" t="s">
        <v>1321</v>
      </c>
      <c r="J500" s="103"/>
      <c r="K500" s="103"/>
      <c r="L500" s="103"/>
      <c r="M500" s="103"/>
      <c r="N500" s="106"/>
      <c r="O500" s="104">
        <v>0</v>
      </c>
      <c r="P500" s="104">
        <v>0</v>
      </c>
      <c r="Q500" s="104"/>
      <c r="R500" s="105" t="e">
        <f t="shared" si="15"/>
        <v>#DIV/0!</v>
      </c>
      <c r="S500" s="124">
        <v>0</v>
      </c>
      <c r="T500" s="124">
        <v>0</v>
      </c>
      <c r="U500" s="124">
        <v>0</v>
      </c>
      <c r="V500" s="113"/>
      <c r="W500" s="113"/>
      <c r="X500" s="113"/>
      <c r="Y500" s="113"/>
      <c r="Z500" s="113"/>
      <c r="AA500" s="113"/>
      <c r="AB500" s="113"/>
      <c r="AC500" s="113"/>
      <c r="AD500" s="113"/>
      <c r="AE500" s="113"/>
      <c r="AF500" s="113"/>
      <c r="AG500" s="113"/>
      <c r="AH500" s="113"/>
      <c r="AI500" s="113"/>
      <c r="AJ500" s="113"/>
      <c r="AK500" s="113"/>
      <c r="AL500" s="113"/>
      <c r="AM500" s="113"/>
      <c r="AN500" s="113"/>
      <c r="AO500" s="113"/>
      <c r="AP500" s="113"/>
      <c r="AQ500" s="113"/>
      <c r="AR500" s="113"/>
      <c r="AS500" s="113"/>
      <c r="AT500" s="113"/>
      <c r="AU500" s="113"/>
      <c r="AV500" s="113"/>
      <c r="AW500" s="113"/>
    </row>
    <row r="501" spans="1:49" s="111" customFormat="1" ht="19.95" customHeight="1" x14ac:dyDescent="0.3">
      <c r="A501" s="113">
        <v>46</v>
      </c>
      <c r="B501" s="113">
        <v>4600011605</v>
      </c>
      <c r="C501" s="101" t="s">
        <v>998</v>
      </c>
      <c r="D501" s="112" t="str">
        <f t="shared" si="14"/>
        <v>(SB) Sistema de blowdown - Isolamento térmico das linha de blowdown E</v>
      </c>
      <c r="E501" s="102" t="s">
        <v>1461</v>
      </c>
      <c r="F501" s="103" t="s">
        <v>485</v>
      </c>
      <c r="G501" s="103" t="s">
        <v>461</v>
      </c>
      <c r="H501" s="100">
        <v>14</v>
      </c>
      <c r="I501" s="103" t="s">
        <v>1470</v>
      </c>
      <c r="J501" s="103"/>
      <c r="K501" s="103"/>
      <c r="L501" s="103"/>
      <c r="M501" s="103"/>
      <c r="N501" s="106"/>
      <c r="O501" s="104">
        <v>0</v>
      </c>
      <c r="P501" s="104">
        <v>0</v>
      </c>
      <c r="Q501" s="104"/>
      <c r="R501" s="105" t="e">
        <f t="shared" si="15"/>
        <v>#DIV/0!</v>
      </c>
      <c r="S501" s="124">
        <v>0</v>
      </c>
      <c r="T501" s="124">
        <v>0</v>
      </c>
      <c r="U501" s="124">
        <v>0</v>
      </c>
      <c r="V501" s="108"/>
      <c r="W501" s="128">
        <v>2</v>
      </c>
      <c r="X501" s="128">
        <v>2</v>
      </c>
      <c r="Y501" s="128">
        <v>2</v>
      </c>
      <c r="Z501" s="128">
        <v>2</v>
      </c>
      <c r="AA501" s="128">
        <v>2</v>
      </c>
      <c r="AB501" s="108"/>
      <c r="AC501" s="108"/>
      <c r="AD501" s="128">
        <v>1</v>
      </c>
      <c r="AE501" s="128">
        <v>1</v>
      </c>
      <c r="AF501" s="128"/>
      <c r="AG501" s="128"/>
      <c r="AH501" s="128"/>
      <c r="AI501" s="108"/>
      <c r="AJ501" s="113"/>
      <c r="AK501" s="113"/>
      <c r="AL501" s="113"/>
      <c r="AM501" s="113"/>
      <c r="AN501" s="113"/>
      <c r="AO501" s="113"/>
      <c r="AP501" s="113"/>
      <c r="AQ501" s="113"/>
      <c r="AR501" s="113"/>
      <c r="AS501" s="113"/>
      <c r="AT501" s="113"/>
      <c r="AU501" s="113"/>
      <c r="AV501" s="113"/>
      <c r="AW501" s="113"/>
    </row>
    <row r="502" spans="1:49" s="111" customFormat="1" ht="19.95" hidden="1" customHeight="1" x14ac:dyDescent="0.3">
      <c r="A502" s="113"/>
      <c r="B502" s="113">
        <v>4600011605</v>
      </c>
      <c r="C502" s="101" t="s">
        <v>999</v>
      </c>
      <c r="D502" s="112" t="str">
        <f t="shared" si="14"/>
        <v/>
      </c>
      <c r="E502" s="102"/>
      <c r="F502" s="103"/>
      <c r="G502" s="103"/>
      <c r="H502" s="100"/>
      <c r="I502" s="103" t="s">
        <v>1419</v>
      </c>
      <c r="J502" s="103"/>
      <c r="K502" s="103"/>
      <c r="L502" s="103"/>
      <c r="M502" s="103"/>
      <c r="N502" s="106"/>
      <c r="O502" s="104">
        <v>0</v>
      </c>
      <c r="P502" s="104">
        <v>0</v>
      </c>
      <c r="Q502" s="104"/>
      <c r="R502" s="105" t="e">
        <f t="shared" si="15"/>
        <v>#DIV/0!</v>
      </c>
      <c r="S502" s="124">
        <v>0</v>
      </c>
      <c r="T502" s="124">
        <v>0</v>
      </c>
      <c r="U502" s="124">
        <v>0</v>
      </c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  <c r="AF502" s="113"/>
      <c r="AG502" s="113"/>
      <c r="AH502" s="113"/>
      <c r="AI502" s="113"/>
      <c r="AJ502" s="113"/>
      <c r="AK502" s="113"/>
      <c r="AL502" s="113"/>
      <c r="AM502" s="113"/>
      <c r="AN502" s="113"/>
      <c r="AO502" s="113"/>
      <c r="AP502" s="113"/>
      <c r="AQ502" s="113"/>
      <c r="AR502" s="113"/>
      <c r="AS502" s="113"/>
      <c r="AT502" s="113"/>
      <c r="AU502" s="113"/>
      <c r="AV502" s="113"/>
      <c r="AW502" s="113"/>
    </row>
    <row r="503" spans="1:49" s="111" customFormat="1" ht="19.95" hidden="1" customHeight="1" x14ac:dyDescent="0.3">
      <c r="A503" s="113">
        <v>0</v>
      </c>
      <c r="B503" s="113">
        <v>4600011605</v>
      </c>
      <c r="C503" s="101" t="s">
        <v>1000</v>
      </c>
      <c r="D503" s="112" t="str">
        <f t="shared" si="14"/>
        <v/>
      </c>
      <c r="E503" s="102"/>
      <c r="F503" s="103"/>
      <c r="G503" s="103"/>
      <c r="H503" s="100"/>
      <c r="I503" s="103" t="s">
        <v>1332</v>
      </c>
      <c r="J503" s="103"/>
      <c r="K503" s="103"/>
      <c r="L503" s="103"/>
      <c r="M503" s="103"/>
      <c r="N503" s="106"/>
      <c r="O503" s="104">
        <v>0</v>
      </c>
      <c r="P503" s="104">
        <v>0</v>
      </c>
      <c r="Q503" s="104"/>
      <c r="R503" s="105" t="e">
        <f t="shared" si="15"/>
        <v>#DIV/0!</v>
      </c>
      <c r="S503" s="124">
        <v>0</v>
      </c>
      <c r="T503" s="124">
        <v>0</v>
      </c>
      <c r="U503" s="124">
        <v>0</v>
      </c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  <c r="AF503" s="113"/>
      <c r="AG503" s="113"/>
      <c r="AH503" s="113"/>
      <c r="AI503" s="113"/>
      <c r="AJ503" s="113"/>
      <c r="AK503" s="113"/>
      <c r="AL503" s="113"/>
      <c r="AM503" s="113"/>
      <c r="AN503" s="113"/>
      <c r="AO503" s="113"/>
      <c r="AP503" s="113"/>
      <c r="AQ503" s="113"/>
      <c r="AR503" s="113"/>
      <c r="AS503" s="113"/>
      <c r="AT503" s="113"/>
      <c r="AU503" s="113"/>
      <c r="AV503" s="113"/>
      <c r="AW503" s="113"/>
    </row>
    <row r="504" spans="1:49" s="111" customFormat="1" ht="19.95" hidden="1" customHeight="1" x14ac:dyDescent="0.3">
      <c r="A504" s="113">
        <v>0</v>
      </c>
      <c r="B504" s="113">
        <v>4600011605</v>
      </c>
      <c r="C504" s="101" t="s">
        <v>1001</v>
      </c>
      <c r="D504" s="112" t="str">
        <f t="shared" si="14"/>
        <v/>
      </c>
      <c r="E504" s="102"/>
      <c r="F504" s="103"/>
      <c r="G504" s="103"/>
      <c r="H504" s="100"/>
      <c r="I504" s="103" t="s">
        <v>1348</v>
      </c>
      <c r="J504" s="103"/>
      <c r="K504" s="103"/>
      <c r="L504" s="103"/>
      <c r="M504" s="103"/>
      <c r="N504" s="106"/>
      <c r="O504" s="104">
        <v>0</v>
      </c>
      <c r="P504" s="104">
        <v>0</v>
      </c>
      <c r="Q504" s="104"/>
      <c r="R504" s="105" t="e">
        <f t="shared" si="15"/>
        <v>#DIV/0!</v>
      </c>
      <c r="S504" s="124">
        <v>0</v>
      </c>
      <c r="T504" s="124">
        <v>0</v>
      </c>
      <c r="U504" s="124">
        <v>0</v>
      </c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  <c r="AF504" s="113"/>
      <c r="AG504" s="113"/>
      <c r="AH504" s="113"/>
      <c r="AI504" s="113"/>
      <c r="AJ504" s="113"/>
      <c r="AK504" s="113"/>
      <c r="AL504" s="113"/>
      <c r="AM504" s="113"/>
      <c r="AN504" s="113"/>
      <c r="AO504" s="113"/>
      <c r="AP504" s="113"/>
      <c r="AQ504" s="113"/>
      <c r="AR504" s="113"/>
      <c r="AS504" s="113"/>
      <c r="AT504" s="113"/>
      <c r="AU504" s="113"/>
      <c r="AV504" s="113"/>
      <c r="AW504" s="113"/>
    </row>
    <row r="505" spans="1:49" s="111" customFormat="1" ht="19.95" hidden="1" customHeight="1" x14ac:dyDescent="0.3">
      <c r="A505" s="113">
        <v>0</v>
      </c>
      <c r="B505" s="113">
        <v>4600011605</v>
      </c>
      <c r="C505" s="101" t="s">
        <v>1002</v>
      </c>
      <c r="D505" s="112" t="str">
        <f t="shared" si="14"/>
        <v/>
      </c>
      <c r="E505" s="102"/>
      <c r="F505" s="103"/>
      <c r="G505" s="103"/>
      <c r="H505" s="100"/>
      <c r="I505" s="103" t="s">
        <v>1420</v>
      </c>
      <c r="J505" s="103"/>
      <c r="K505" s="103"/>
      <c r="L505" s="103"/>
      <c r="M505" s="103"/>
      <c r="N505" s="106"/>
      <c r="O505" s="104">
        <v>0</v>
      </c>
      <c r="P505" s="104">
        <v>0</v>
      </c>
      <c r="Q505" s="104"/>
      <c r="R505" s="105" t="e">
        <f t="shared" si="15"/>
        <v>#DIV/0!</v>
      </c>
      <c r="S505" s="124">
        <v>0</v>
      </c>
      <c r="T505" s="124">
        <v>0</v>
      </c>
      <c r="U505" s="124">
        <v>0</v>
      </c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  <c r="AF505" s="113"/>
      <c r="AG505" s="113"/>
      <c r="AH505" s="113"/>
      <c r="AI505" s="113"/>
      <c r="AJ505" s="113"/>
      <c r="AK505" s="113"/>
      <c r="AL505" s="113"/>
      <c r="AM505" s="113"/>
      <c r="AN505" s="113"/>
      <c r="AO505" s="113"/>
      <c r="AP505" s="113"/>
      <c r="AQ505" s="113"/>
      <c r="AR505" s="113"/>
      <c r="AS505" s="113"/>
      <c r="AT505" s="113"/>
      <c r="AU505" s="113"/>
      <c r="AV505" s="113"/>
      <c r="AW505" s="113"/>
    </row>
    <row r="506" spans="1:49" s="111" customFormat="1" ht="19.95" hidden="1" customHeight="1" x14ac:dyDescent="0.3">
      <c r="A506" s="113">
        <v>0</v>
      </c>
      <c r="B506" s="113">
        <v>4600011605</v>
      </c>
      <c r="C506" s="101" t="s">
        <v>1003</v>
      </c>
      <c r="D506" s="112" t="str">
        <f t="shared" si="14"/>
        <v/>
      </c>
      <c r="E506" s="102"/>
      <c r="F506" s="103"/>
      <c r="G506" s="103"/>
      <c r="H506" s="100"/>
      <c r="I506" s="103" t="s">
        <v>1207</v>
      </c>
      <c r="J506" s="103"/>
      <c r="K506" s="103"/>
      <c r="L506" s="103"/>
      <c r="M506" s="103"/>
      <c r="N506" s="106"/>
      <c r="O506" s="104">
        <v>0</v>
      </c>
      <c r="P506" s="104">
        <v>0</v>
      </c>
      <c r="Q506" s="104"/>
      <c r="R506" s="105" t="e">
        <f t="shared" si="15"/>
        <v>#DIV/0!</v>
      </c>
      <c r="S506" s="124">
        <v>0</v>
      </c>
      <c r="T506" s="124">
        <v>0</v>
      </c>
      <c r="U506" s="124">
        <v>0</v>
      </c>
      <c r="V506" s="113"/>
      <c r="W506" s="113"/>
      <c r="X506" s="113"/>
      <c r="Y506" s="113"/>
      <c r="Z506" s="113"/>
      <c r="AA506" s="113"/>
      <c r="AB506" s="113"/>
      <c r="AC506" s="113"/>
      <c r="AD506" s="113"/>
      <c r="AE506" s="113"/>
      <c r="AF506" s="113"/>
      <c r="AG506" s="113"/>
      <c r="AH506" s="113"/>
      <c r="AI506" s="113"/>
      <c r="AJ506" s="113"/>
      <c r="AK506" s="113"/>
      <c r="AL506" s="113"/>
      <c r="AM506" s="113"/>
      <c r="AN506" s="113"/>
      <c r="AO506" s="113"/>
      <c r="AP506" s="113"/>
      <c r="AQ506" s="113"/>
      <c r="AR506" s="113"/>
      <c r="AS506" s="113"/>
      <c r="AT506" s="113"/>
      <c r="AU506" s="113"/>
      <c r="AV506" s="113"/>
      <c r="AW506" s="113"/>
    </row>
    <row r="507" spans="1:49" s="111" customFormat="1" ht="19.95" hidden="1" customHeight="1" x14ac:dyDescent="0.3">
      <c r="A507" s="113">
        <v>38</v>
      </c>
      <c r="B507" s="113">
        <v>4600011605</v>
      </c>
      <c r="C507" s="101" t="s">
        <v>1004</v>
      </c>
      <c r="D507" s="112" t="str">
        <f t="shared" si="14"/>
        <v>(VP) Sistema de Vapor de média pressão - Montagem de suportes e da linha 14"-S3-14E-5601-H e válvulas saíndo da caldeira até o novo header de vapor</v>
      </c>
      <c r="E507" s="102" t="s">
        <v>491</v>
      </c>
      <c r="F507" s="103" t="s">
        <v>452</v>
      </c>
      <c r="G507" s="103" t="s">
        <v>461</v>
      </c>
      <c r="H507" s="100">
        <v>14</v>
      </c>
      <c r="I507" s="103" t="s">
        <v>1421</v>
      </c>
      <c r="J507" s="103"/>
      <c r="K507" s="103"/>
      <c r="L507" s="103"/>
      <c r="M507" s="103"/>
      <c r="N507" s="106"/>
      <c r="O507" s="104">
        <v>0</v>
      </c>
      <c r="P507" s="104">
        <v>0</v>
      </c>
      <c r="Q507" s="104"/>
      <c r="R507" s="105" t="e">
        <f t="shared" si="15"/>
        <v>#DIV/0!</v>
      </c>
      <c r="S507" s="124">
        <v>0</v>
      </c>
      <c r="T507" s="124">
        <v>0</v>
      </c>
      <c r="U507" s="124">
        <v>0</v>
      </c>
      <c r="V507" s="108"/>
      <c r="W507" s="128"/>
      <c r="X507" s="128"/>
      <c r="Y507" s="128"/>
      <c r="Z507" s="128"/>
      <c r="AA507" s="128"/>
      <c r="AB507" s="108"/>
      <c r="AC507" s="108"/>
      <c r="AD507" s="128">
        <v>1</v>
      </c>
      <c r="AE507" s="128">
        <v>1</v>
      </c>
      <c r="AF507" s="128">
        <v>1</v>
      </c>
      <c r="AG507" s="128">
        <v>1</v>
      </c>
      <c r="AH507" s="128">
        <v>1</v>
      </c>
      <c r="AI507" s="108"/>
      <c r="AJ507" s="113"/>
      <c r="AK507" s="113"/>
      <c r="AL507" s="113"/>
      <c r="AM507" s="113"/>
      <c r="AN507" s="113"/>
      <c r="AO507" s="113"/>
      <c r="AP507" s="113"/>
      <c r="AQ507" s="113"/>
      <c r="AR507" s="113"/>
      <c r="AS507" s="113"/>
      <c r="AT507" s="113"/>
      <c r="AU507" s="113"/>
      <c r="AV507" s="113"/>
      <c r="AW507" s="113"/>
    </row>
    <row r="508" spans="1:49" s="111" customFormat="1" ht="19.95" customHeight="1" x14ac:dyDescent="0.3">
      <c r="A508" s="113">
        <v>46</v>
      </c>
      <c r="B508" s="113">
        <v>4600011605</v>
      </c>
      <c r="C508" s="101" t="s">
        <v>1005</v>
      </c>
      <c r="D508" s="112" t="str">
        <f t="shared" si="14"/>
        <v>(VP) Sistema de Vapor de média pressão - Montagem da linha de alívio 10"-S3-14E-5624 na PSV-14E-801</v>
      </c>
      <c r="E508" s="102" t="s">
        <v>491</v>
      </c>
      <c r="F508" s="103" t="s">
        <v>452</v>
      </c>
      <c r="G508" s="103" t="s">
        <v>461</v>
      </c>
      <c r="H508" s="100">
        <v>14</v>
      </c>
      <c r="I508" s="103" t="s">
        <v>1422</v>
      </c>
      <c r="J508" s="103"/>
      <c r="K508" s="103"/>
      <c r="L508" s="103"/>
      <c r="M508" s="103"/>
      <c r="N508" s="106"/>
      <c r="O508" s="104">
        <v>0</v>
      </c>
      <c r="P508" s="104">
        <v>0</v>
      </c>
      <c r="Q508" s="104"/>
      <c r="R508" s="105" t="e">
        <f t="shared" si="15"/>
        <v>#DIV/0!</v>
      </c>
      <c r="S508" s="124">
        <v>0</v>
      </c>
      <c r="T508" s="124">
        <v>0</v>
      </c>
      <c r="U508" s="124">
        <v>0</v>
      </c>
      <c r="V508" s="108"/>
      <c r="W508" s="128">
        <v>2</v>
      </c>
      <c r="X508" s="128">
        <v>2</v>
      </c>
      <c r="Y508" s="128"/>
      <c r="Z508" s="128"/>
      <c r="AA508" s="128"/>
      <c r="AB508" s="108"/>
      <c r="AC508" s="108"/>
      <c r="AD508" s="128">
        <v>1</v>
      </c>
      <c r="AE508" s="128">
        <v>1</v>
      </c>
      <c r="AF508" s="128">
        <v>1</v>
      </c>
      <c r="AG508" s="128">
        <v>1</v>
      </c>
      <c r="AH508" s="128">
        <v>1</v>
      </c>
      <c r="AI508" s="108"/>
      <c r="AJ508" s="113"/>
      <c r="AK508" s="113"/>
      <c r="AL508" s="113"/>
      <c r="AM508" s="113"/>
      <c r="AN508" s="113"/>
      <c r="AO508" s="113"/>
      <c r="AP508" s="113"/>
      <c r="AQ508" s="113"/>
      <c r="AR508" s="113"/>
      <c r="AS508" s="113"/>
      <c r="AT508" s="113"/>
      <c r="AU508" s="113"/>
      <c r="AV508" s="113"/>
      <c r="AW508" s="113"/>
    </row>
    <row r="509" spans="1:49" s="111" customFormat="1" ht="19.95" customHeight="1" x14ac:dyDescent="0.3">
      <c r="A509" s="113">
        <v>46</v>
      </c>
      <c r="B509" s="113">
        <v>4600011605</v>
      </c>
      <c r="C509" s="101" t="s">
        <v>1006</v>
      </c>
      <c r="D509" s="112" t="str">
        <f t="shared" si="14"/>
        <v>(VP) Sistema de Vapor de média pressão - Montagem da linha de alívio 10"-S3-14E-5625 na PSV-14E-802</v>
      </c>
      <c r="E509" s="102" t="s">
        <v>491</v>
      </c>
      <c r="F509" s="103" t="s">
        <v>452</v>
      </c>
      <c r="G509" s="103" t="s">
        <v>461</v>
      </c>
      <c r="H509" s="100">
        <v>14</v>
      </c>
      <c r="I509" s="103" t="s">
        <v>1423</v>
      </c>
      <c r="J509" s="103"/>
      <c r="K509" s="103"/>
      <c r="L509" s="103"/>
      <c r="M509" s="103"/>
      <c r="N509" s="106"/>
      <c r="O509" s="104">
        <v>0</v>
      </c>
      <c r="P509" s="104">
        <v>0</v>
      </c>
      <c r="Q509" s="104"/>
      <c r="R509" s="105" t="e">
        <f t="shared" si="15"/>
        <v>#DIV/0!</v>
      </c>
      <c r="S509" s="124">
        <v>0</v>
      </c>
      <c r="T509" s="124">
        <v>0</v>
      </c>
      <c r="U509" s="124">
        <v>0</v>
      </c>
      <c r="V509" s="108"/>
      <c r="W509" s="128">
        <v>2</v>
      </c>
      <c r="X509" s="128">
        <v>2</v>
      </c>
      <c r="Y509" s="128"/>
      <c r="Z509" s="128"/>
      <c r="AA509" s="128"/>
      <c r="AB509" s="108"/>
      <c r="AC509" s="108"/>
      <c r="AD509" s="128">
        <v>1</v>
      </c>
      <c r="AE509" s="128">
        <v>1</v>
      </c>
      <c r="AF509" s="128">
        <v>1</v>
      </c>
      <c r="AG509" s="128">
        <v>1</v>
      </c>
      <c r="AH509" s="128">
        <v>1</v>
      </c>
      <c r="AI509" s="108"/>
      <c r="AJ509" s="113"/>
      <c r="AK509" s="113"/>
      <c r="AL509" s="113"/>
      <c r="AM509" s="113"/>
      <c r="AN509" s="113"/>
      <c r="AO509" s="113"/>
      <c r="AP509" s="113"/>
      <c r="AQ509" s="113"/>
      <c r="AR509" s="113"/>
      <c r="AS509" s="113"/>
      <c r="AT509" s="113"/>
      <c r="AU509" s="113"/>
      <c r="AV509" s="113"/>
      <c r="AW509" s="113"/>
    </row>
    <row r="510" spans="1:49" s="111" customFormat="1" ht="19.95" hidden="1" customHeight="1" x14ac:dyDescent="0.3">
      <c r="A510" s="113">
        <v>0</v>
      </c>
      <c r="B510" s="113">
        <v>4600011605</v>
      </c>
      <c r="C510" s="101" t="s">
        <v>1007</v>
      </c>
      <c r="D510" s="112" t="str">
        <f t="shared" si="14"/>
        <v/>
      </c>
      <c r="E510" s="102"/>
      <c r="F510" s="103"/>
      <c r="G510" s="103"/>
      <c r="H510" s="100"/>
      <c r="I510" s="103" t="s">
        <v>1321</v>
      </c>
      <c r="J510" s="103"/>
      <c r="K510" s="103"/>
      <c r="L510" s="103"/>
      <c r="M510" s="103"/>
      <c r="N510" s="106"/>
      <c r="O510" s="104">
        <v>0</v>
      </c>
      <c r="P510" s="104">
        <v>0</v>
      </c>
      <c r="Q510" s="104"/>
      <c r="R510" s="105" t="e">
        <f t="shared" si="15"/>
        <v>#DIV/0!</v>
      </c>
      <c r="S510" s="124">
        <v>0</v>
      </c>
      <c r="T510" s="124">
        <v>0</v>
      </c>
      <c r="U510" s="124">
        <v>0</v>
      </c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  <c r="AI510" s="113"/>
      <c r="AJ510" s="113"/>
      <c r="AK510" s="113"/>
      <c r="AL510" s="113"/>
      <c r="AM510" s="113"/>
      <c r="AN510" s="113"/>
      <c r="AO510" s="113"/>
      <c r="AP510" s="113"/>
      <c r="AQ510" s="113"/>
      <c r="AR510" s="113"/>
      <c r="AS510" s="113"/>
      <c r="AT510" s="113"/>
      <c r="AU510" s="113"/>
      <c r="AV510" s="113"/>
      <c r="AW510" s="113"/>
    </row>
    <row r="511" spans="1:49" s="111" customFormat="1" ht="19.95" customHeight="1" x14ac:dyDescent="0.3">
      <c r="A511" s="113">
        <v>46</v>
      </c>
      <c r="B511" s="113">
        <v>4600011605</v>
      </c>
      <c r="C511" s="101" t="s">
        <v>1008</v>
      </c>
      <c r="D511" s="112" t="str">
        <f t="shared" si="14"/>
        <v/>
      </c>
      <c r="E511" s="102"/>
      <c r="F511" s="103"/>
      <c r="G511" s="103"/>
      <c r="H511" s="100"/>
      <c r="I511" s="103" t="s">
        <v>1471</v>
      </c>
      <c r="J511" s="103"/>
      <c r="K511" s="103"/>
      <c r="L511" s="103"/>
      <c r="M511" s="103"/>
      <c r="N511" s="106"/>
      <c r="O511" s="104">
        <v>0</v>
      </c>
      <c r="P511" s="104">
        <v>0</v>
      </c>
      <c r="Q511" s="104"/>
      <c r="R511" s="105" t="e">
        <f t="shared" si="15"/>
        <v>#DIV/0!</v>
      </c>
      <c r="S511" s="124">
        <v>0</v>
      </c>
      <c r="T511" s="124">
        <v>0</v>
      </c>
      <c r="U511" s="124">
        <v>0</v>
      </c>
      <c r="V511" s="108"/>
      <c r="W511" s="128"/>
      <c r="X511" s="128"/>
      <c r="Y511" s="128"/>
      <c r="Z511" s="128"/>
      <c r="AA511" s="128"/>
      <c r="AB511" s="108"/>
      <c r="AC511" s="108"/>
      <c r="AD511" s="128"/>
      <c r="AE511" s="128"/>
      <c r="AF511" s="128"/>
      <c r="AG511" s="128">
        <v>1</v>
      </c>
      <c r="AH511" s="128">
        <v>1</v>
      </c>
      <c r="AI511" s="108"/>
      <c r="AJ511" s="113"/>
      <c r="AK511" s="113"/>
      <c r="AL511" s="113"/>
      <c r="AM511" s="113"/>
      <c r="AN511" s="113"/>
      <c r="AO511" s="113"/>
      <c r="AP511" s="113"/>
      <c r="AQ511" s="113"/>
      <c r="AR511" s="113"/>
      <c r="AS511" s="113"/>
      <c r="AT511" s="113"/>
      <c r="AU511" s="113"/>
      <c r="AV511" s="113"/>
      <c r="AW511" s="113"/>
    </row>
    <row r="512" spans="1:49" s="111" customFormat="1" ht="19.95" hidden="1" customHeight="1" x14ac:dyDescent="0.3">
      <c r="A512" s="113">
        <v>42</v>
      </c>
      <c r="B512" s="113">
        <v>4600011605</v>
      </c>
      <c r="C512" s="101" t="s">
        <v>1009</v>
      </c>
      <c r="D512" s="112" t="str">
        <f t="shared" si="14"/>
        <v>(VP) Sistema de Vapor de média pressão - Teste hidrostático do sistema de vapor da Caldeira E</v>
      </c>
      <c r="E512" s="102" t="s">
        <v>491</v>
      </c>
      <c r="F512" s="103" t="s">
        <v>452</v>
      </c>
      <c r="G512" s="103" t="s">
        <v>461</v>
      </c>
      <c r="H512" s="100">
        <v>14</v>
      </c>
      <c r="I512" s="103" t="s">
        <v>1424</v>
      </c>
      <c r="J512" s="103"/>
      <c r="K512" s="103"/>
      <c r="L512" s="103"/>
      <c r="M512" s="103"/>
      <c r="N512" s="106"/>
      <c r="O512" s="104">
        <v>0</v>
      </c>
      <c r="P512" s="104">
        <v>0</v>
      </c>
      <c r="Q512" s="104"/>
      <c r="R512" s="105" t="e">
        <f t="shared" si="15"/>
        <v>#DIV/0!</v>
      </c>
      <c r="S512" s="124">
        <v>0</v>
      </c>
      <c r="T512" s="124">
        <v>0</v>
      </c>
      <c r="U512" s="124">
        <v>0</v>
      </c>
      <c r="V512" s="108"/>
      <c r="W512" s="113"/>
      <c r="X512" s="113"/>
      <c r="Y512" s="113"/>
      <c r="Z512" s="113"/>
      <c r="AA512" s="113"/>
      <c r="AB512" s="108"/>
      <c r="AC512" s="108"/>
      <c r="AD512" s="128"/>
      <c r="AE512" s="128"/>
      <c r="AF512" s="128"/>
      <c r="AG512" s="128"/>
      <c r="AH512" s="128"/>
      <c r="AI512" s="108"/>
      <c r="AJ512" s="113"/>
      <c r="AK512" s="113"/>
      <c r="AL512" s="113"/>
      <c r="AM512" s="113"/>
      <c r="AN512" s="113"/>
      <c r="AO512" s="113"/>
      <c r="AP512" s="113"/>
      <c r="AQ512" s="113"/>
      <c r="AR512" s="113"/>
      <c r="AS512" s="113"/>
      <c r="AT512" s="113"/>
      <c r="AU512" s="113"/>
      <c r="AV512" s="113"/>
      <c r="AW512" s="113"/>
    </row>
    <row r="513" spans="1:49" s="111" customFormat="1" ht="19.95" hidden="1" customHeight="1" x14ac:dyDescent="0.3">
      <c r="A513" s="113">
        <v>0</v>
      </c>
      <c r="B513" s="113">
        <v>4600011605</v>
      </c>
      <c r="C513" s="101" t="s">
        <v>1010</v>
      </c>
      <c r="D513" s="112" t="str">
        <f t="shared" si="14"/>
        <v/>
      </c>
      <c r="E513" s="102"/>
      <c r="F513" s="103"/>
      <c r="G513" s="103"/>
      <c r="H513" s="100"/>
      <c r="I513" s="103" t="s">
        <v>1332</v>
      </c>
      <c r="J513" s="103"/>
      <c r="K513" s="103"/>
      <c r="L513" s="103"/>
      <c r="M513" s="103"/>
      <c r="N513" s="106"/>
      <c r="O513" s="104">
        <v>0</v>
      </c>
      <c r="P513" s="104">
        <v>0</v>
      </c>
      <c r="Q513" s="104"/>
      <c r="R513" s="105" t="e">
        <f t="shared" si="15"/>
        <v>#DIV/0!</v>
      </c>
      <c r="S513" s="124">
        <v>0</v>
      </c>
      <c r="T513" s="124">
        <v>0</v>
      </c>
      <c r="U513" s="124">
        <v>0</v>
      </c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  <c r="AI513" s="113"/>
      <c r="AJ513" s="113"/>
      <c r="AK513" s="113"/>
      <c r="AL513" s="113"/>
      <c r="AM513" s="113"/>
      <c r="AN513" s="113"/>
      <c r="AO513" s="113"/>
      <c r="AP513" s="113"/>
      <c r="AQ513" s="113"/>
      <c r="AR513" s="113"/>
      <c r="AS513" s="113"/>
      <c r="AT513" s="113"/>
      <c r="AU513" s="113"/>
      <c r="AV513" s="113"/>
      <c r="AW513" s="113"/>
    </row>
    <row r="514" spans="1:49" s="111" customFormat="1" ht="19.95" hidden="1" customHeight="1" x14ac:dyDescent="0.3">
      <c r="A514" s="113">
        <v>0</v>
      </c>
      <c r="B514" s="113">
        <v>4600011605</v>
      </c>
      <c r="C514" s="101" t="s">
        <v>1011</v>
      </c>
      <c r="D514" s="112" t="str">
        <f t="shared" si="14"/>
        <v/>
      </c>
      <c r="E514" s="102"/>
      <c r="F514" s="103"/>
      <c r="G514" s="103"/>
      <c r="H514" s="100"/>
      <c r="I514" s="103" t="s">
        <v>1333</v>
      </c>
      <c r="J514" s="103"/>
      <c r="K514" s="103"/>
      <c r="L514" s="103"/>
      <c r="M514" s="103"/>
      <c r="N514" s="106"/>
      <c r="O514" s="104">
        <v>0</v>
      </c>
      <c r="P514" s="104">
        <v>0</v>
      </c>
      <c r="Q514" s="104"/>
      <c r="R514" s="105" t="e">
        <f t="shared" si="15"/>
        <v>#DIV/0!</v>
      </c>
      <c r="S514" s="124">
        <v>0</v>
      </c>
      <c r="T514" s="124">
        <v>0</v>
      </c>
      <c r="U514" s="124">
        <v>0</v>
      </c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  <c r="AF514" s="113"/>
      <c r="AG514" s="113"/>
      <c r="AH514" s="113"/>
      <c r="AI514" s="113"/>
      <c r="AJ514" s="113"/>
      <c r="AK514" s="113"/>
      <c r="AL514" s="113"/>
      <c r="AM514" s="113"/>
      <c r="AN514" s="113"/>
      <c r="AO514" s="113"/>
      <c r="AP514" s="113"/>
      <c r="AQ514" s="113"/>
      <c r="AR514" s="113"/>
      <c r="AS514" s="113"/>
      <c r="AT514" s="113"/>
      <c r="AU514" s="113"/>
      <c r="AV514" s="113"/>
      <c r="AW514" s="113"/>
    </row>
    <row r="515" spans="1:49" s="111" customFormat="1" ht="19.95" hidden="1" customHeight="1" x14ac:dyDescent="0.3">
      <c r="A515" s="113">
        <v>0</v>
      </c>
      <c r="B515" s="113">
        <v>4600011605</v>
      </c>
      <c r="C515" s="101" t="s">
        <v>1012</v>
      </c>
      <c r="D515" s="112" t="str">
        <f t="shared" si="14"/>
        <v/>
      </c>
      <c r="E515" s="102"/>
      <c r="F515" s="103"/>
      <c r="G515" s="103"/>
      <c r="H515" s="100"/>
      <c r="I515" s="103" t="s">
        <v>1425</v>
      </c>
      <c r="J515" s="103"/>
      <c r="K515" s="103"/>
      <c r="L515" s="103"/>
      <c r="M515" s="103"/>
      <c r="N515" s="106"/>
      <c r="O515" s="104">
        <v>0</v>
      </c>
      <c r="P515" s="104">
        <v>0</v>
      </c>
      <c r="Q515" s="104"/>
      <c r="R515" s="105" t="e">
        <f t="shared" si="15"/>
        <v>#DIV/0!</v>
      </c>
      <c r="S515" s="124">
        <v>0</v>
      </c>
      <c r="T515" s="124">
        <v>0</v>
      </c>
      <c r="U515" s="124">
        <v>0</v>
      </c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  <c r="AF515" s="113"/>
      <c r="AG515" s="113"/>
      <c r="AH515" s="113"/>
      <c r="AI515" s="113"/>
      <c r="AJ515" s="113"/>
      <c r="AK515" s="113"/>
      <c r="AL515" s="113"/>
      <c r="AM515" s="113"/>
      <c r="AN515" s="113"/>
      <c r="AO515" s="113"/>
      <c r="AP515" s="113"/>
      <c r="AQ515" s="113"/>
      <c r="AR515" s="113"/>
      <c r="AS515" s="113"/>
      <c r="AT515" s="113"/>
      <c r="AU515" s="113"/>
      <c r="AV515" s="113"/>
      <c r="AW515" s="113"/>
    </row>
    <row r="516" spans="1:49" s="111" customFormat="1" ht="19.95" hidden="1" customHeight="1" x14ac:dyDescent="0.3">
      <c r="A516" s="113">
        <v>0</v>
      </c>
      <c r="B516" s="113">
        <v>4600011605</v>
      </c>
      <c r="C516" s="101" t="s">
        <v>1013</v>
      </c>
      <c r="D516" s="112" t="str">
        <f t="shared" si="14"/>
        <v/>
      </c>
      <c r="E516" s="102"/>
      <c r="F516" s="103"/>
      <c r="G516" s="103"/>
      <c r="H516" s="100"/>
      <c r="I516" s="103" t="s">
        <v>1426</v>
      </c>
      <c r="J516" s="103"/>
      <c r="K516" s="103"/>
      <c r="L516" s="103"/>
      <c r="M516" s="103"/>
      <c r="N516" s="106"/>
      <c r="O516" s="104">
        <v>0</v>
      </c>
      <c r="P516" s="104">
        <v>0</v>
      </c>
      <c r="Q516" s="104"/>
      <c r="R516" s="105" t="e">
        <f t="shared" si="15"/>
        <v>#DIV/0!</v>
      </c>
      <c r="S516" s="124">
        <v>0</v>
      </c>
      <c r="T516" s="124">
        <v>0</v>
      </c>
      <c r="U516" s="124">
        <v>0</v>
      </c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  <c r="AF516" s="113"/>
      <c r="AG516" s="113"/>
      <c r="AH516" s="113"/>
      <c r="AI516" s="113"/>
      <c r="AJ516" s="113"/>
      <c r="AK516" s="113"/>
      <c r="AL516" s="113"/>
      <c r="AM516" s="113"/>
      <c r="AN516" s="113"/>
      <c r="AO516" s="113"/>
      <c r="AP516" s="113"/>
      <c r="AQ516" s="113"/>
      <c r="AR516" s="113"/>
      <c r="AS516" s="113"/>
      <c r="AT516" s="113"/>
      <c r="AU516" s="113"/>
      <c r="AV516" s="113"/>
      <c r="AW516" s="113"/>
    </row>
    <row r="517" spans="1:49" s="111" customFormat="1" ht="19.95" hidden="1" customHeight="1" x14ac:dyDescent="0.3">
      <c r="A517" s="113">
        <v>0</v>
      </c>
      <c r="B517" s="113">
        <v>4600011605</v>
      </c>
      <c r="C517" s="101" t="s">
        <v>1014</v>
      </c>
      <c r="D517" s="112" t="str">
        <f t="shared" si="14"/>
        <v/>
      </c>
      <c r="E517" s="102"/>
      <c r="F517" s="103"/>
      <c r="G517" s="103"/>
      <c r="H517" s="100"/>
      <c r="I517" s="103" t="s">
        <v>1357</v>
      </c>
      <c r="J517" s="103"/>
      <c r="K517" s="103"/>
      <c r="L517" s="103"/>
      <c r="M517" s="103"/>
      <c r="N517" s="106"/>
      <c r="O517" s="104">
        <v>0</v>
      </c>
      <c r="P517" s="104">
        <v>0</v>
      </c>
      <c r="Q517" s="104"/>
      <c r="R517" s="105" t="e">
        <f t="shared" si="15"/>
        <v>#DIV/0!</v>
      </c>
      <c r="S517" s="124">
        <v>0</v>
      </c>
      <c r="T517" s="124">
        <v>0</v>
      </c>
      <c r="U517" s="124">
        <v>0</v>
      </c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  <c r="AF517" s="113"/>
      <c r="AG517" s="113"/>
      <c r="AH517" s="113"/>
      <c r="AI517" s="113"/>
      <c r="AJ517" s="113"/>
      <c r="AK517" s="113"/>
      <c r="AL517" s="113"/>
      <c r="AM517" s="113"/>
      <c r="AN517" s="113"/>
      <c r="AO517" s="113"/>
      <c r="AP517" s="113"/>
      <c r="AQ517" s="113"/>
      <c r="AR517" s="113"/>
      <c r="AS517" s="113"/>
      <c r="AT517" s="113"/>
      <c r="AU517" s="113"/>
      <c r="AV517" s="113"/>
      <c r="AW517" s="113"/>
    </row>
    <row r="518" spans="1:49" s="111" customFormat="1" ht="19.95" hidden="1" customHeight="1" x14ac:dyDescent="0.3">
      <c r="A518" s="113">
        <v>41</v>
      </c>
      <c r="B518" s="113">
        <v>4600011605</v>
      </c>
      <c r="C518" s="101" t="s">
        <v>1098</v>
      </c>
      <c r="D518" s="112" t="str">
        <f t="shared" si="14"/>
        <v>(AR) Sistema de Água de Resfriamento - 3-W6-14E-5618</v>
      </c>
      <c r="E518" s="102" t="s">
        <v>492</v>
      </c>
      <c r="F518" s="103" t="s">
        <v>452</v>
      </c>
      <c r="G518" s="103" t="s">
        <v>461</v>
      </c>
      <c r="H518" s="100">
        <v>14</v>
      </c>
      <c r="I518" s="103" t="s">
        <v>1427</v>
      </c>
      <c r="J518" s="103"/>
      <c r="K518" s="103"/>
      <c r="L518" s="103"/>
      <c r="M518" s="103"/>
      <c r="N518" s="106"/>
      <c r="O518" s="104">
        <v>0</v>
      </c>
      <c r="P518" s="104">
        <v>0</v>
      </c>
      <c r="Q518" s="104"/>
      <c r="R518" s="105" t="e">
        <f t="shared" si="15"/>
        <v>#DIV/0!</v>
      </c>
      <c r="S518" s="124">
        <v>0</v>
      </c>
      <c r="T518" s="124">
        <v>0</v>
      </c>
      <c r="U518" s="124">
        <v>0</v>
      </c>
      <c r="V518" s="108"/>
      <c r="W518" s="128"/>
      <c r="X518" s="128"/>
      <c r="Y518" s="128"/>
      <c r="Z518" s="128"/>
      <c r="AA518" s="128"/>
      <c r="AB518" s="108"/>
      <c r="AC518" s="108"/>
      <c r="AD518" s="128"/>
      <c r="AE518" s="128"/>
      <c r="AF518" s="128"/>
      <c r="AG518" s="128"/>
      <c r="AH518" s="128"/>
      <c r="AI518" s="108"/>
      <c r="AJ518" s="113"/>
      <c r="AK518" s="113"/>
      <c r="AL518" s="113"/>
      <c r="AM518" s="113"/>
      <c r="AN518" s="113"/>
      <c r="AO518" s="113"/>
      <c r="AP518" s="113"/>
      <c r="AQ518" s="113"/>
      <c r="AR518" s="113"/>
      <c r="AS518" s="113"/>
      <c r="AT518" s="113"/>
      <c r="AU518" s="113"/>
      <c r="AV518" s="113"/>
      <c r="AW518" s="113"/>
    </row>
    <row r="519" spans="1:49" s="111" customFormat="1" ht="19.95" hidden="1" customHeight="1" x14ac:dyDescent="0.3">
      <c r="A519" s="113">
        <v>41</v>
      </c>
      <c r="B519" s="113">
        <v>4600011605</v>
      </c>
      <c r="C519" s="101" t="s">
        <v>1099</v>
      </c>
      <c r="D519" s="112" t="str">
        <f t="shared" ref="D519:D582" si="16">IF(E519="","",CONCATENATE(TRIM(E519)," - ",TRIM(I519)))</f>
        <v>(AR) Sistema de Água de Resfriamento - 3/4-W6-14E-5616</v>
      </c>
      <c r="E519" s="102" t="s">
        <v>492</v>
      </c>
      <c r="F519" s="103" t="s">
        <v>452</v>
      </c>
      <c r="G519" s="103" t="s">
        <v>461</v>
      </c>
      <c r="H519" s="100">
        <v>14</v>
      </c>
      <c r="I519" s="103" t="s">
        <v>1428</v>
      </c>
      <c r="J519" s="103"/>
      <c r="K519" s="103"/>
      <c r="L519" s="103"/>
      <c r="M519" s="103"/>
      <c r="N519" s="106"/>
      <c r="O519" s="104">
        <v>0</v>
      </c>
      <c r="P519" s="104">
        <v>0</v>
      </c>
      <c r="Q519" s="104"/>
      <c r="R519" s="105" t="e">
        <f t="shared" ref="R519:R582" si="17">IF(O519="","",P519/O519)</f>
        <v>#DIV/0!</v>
      </c>
      <c r="S519" s="124">
        <v>0</v>
      </c>
      <c r="T519" s="124">
        <v>0</v>
      </c>
      <c r="U519" s="124">
        <v>0</v>
      </c>
      <c r="V519" s="108"/>
      <c r="W519" s="128"/>
      <c r="X519" s="128"/>
      <c r="Y519" s="128"/>
      <c r="Z519" s="128"/>
      <c r="AA519" s="128"/>
      <c r="AB519" s="108"/>
      <c r="AC519" s="108"/>
      <c r="AD519" s="128"/>
      <c r="AE519" s="128"/>
      <c r="AF519" s="128"/>
      <c r="AG519" s="128"/>
      <c r="AH519" s="128"/>
      <c r="AI519" s="108"/>
      <c r="AJ519" s="113"/>
      <c r="AK519" s="113"/>
      <c r="AL519" s="113"/>
      <c r="AM519" s="113"/>
      <c r="AN519" s="113"/>
      <c r="AO519" s="113"/>
      <c r="AP519" s="113"/>
      <c r="AQ519" s="113"/>
      <c r="AR519" s="113"/>
      <c r="AS519" s="113"/>
      <c r="AT519" s="113"/>
      <c r="AU519" s="113"/>
      <c r="AV519" s="113"/>
      <c r="AW519" s="113"/>
    </row>
    <row r="520" spans="1:49" s="111" customFormat="1" ht="21" hidden="1" customHeight="1" x14ac:dyDescent="0.3">
      <c r="A520" s="113">
        <v>41</v>
      </c>
      <c r="B520" s="113">
        <v>4600011605</v>
      </c>
      <c r="C520" s="101" t="s">
        <v>1100</v>
      </c>
      <c r="D520" s="112" t="str">
        <f t="shared" si="16"/>
        <v>(AR) Sistema de Água de Resfriamento - 3/4-W6-14E-5617</v>
      </c>
      <c r="E520" s="102" t="s">
        <v>492</v>
      </c>
      <c r="F520" s="103" t="s">
        <v>452</v>
      </c>
      <c r="G520" s="103" t="s">
        <v>461</v>
      </c>
      <c r="H520" s="100">
        <v>14</v>
      </c>
      <c r="I520" s="103" t="s">
        <v>1429</v>
      </c>
      <c r="J520" s="103"/>
      <c r="K520" s="103"/>
      <c r="L520" s="103"/>
      <c r="M520" s="103"/>
      <c r="N520" s="106"/>
      <c r="O520" s="104">
        <v>0</v>
      </c>
      <c r="P520" s="104">
        <v>0</v>
      </c>
      <c r="Q520" s="104"/>
      <c r="R520" s="105" t="e">
        <f t="shared" si="17"/>
        <v>#DIV/0!</v>
      </c>
      <c r="S520" s="124">
        <v>0</v>
      </c>
      <c r="T520" s="124">
        <v>0</v>
      </c>
      <c r="U520" s="124">
        <v>0</v>
      </c>
      <c r="V520" s="108"/>
      <c r="W520" s="128"/>
      <c r="X520" s="128"/>
      <c r="Y520" s="128"/>
      <c r="Z520" s="128"/>
      <c r="AA520" s="128"/>
      <c r="AB520" s="108"/>
      <c r="AC520" s="108"/>
      <c r="AD520" s="128"/>
      <c r="AE520" s="128"/>
      <c r="AF520" s="128"/>
      <c r="AG520" s="128"/>
      <c r="AH520" s="128"/>
      <c r="AI520" s="108"/>
      <c r="AJ520" s="113"/>
      <c r="AK520" s="113"/>
      <c r="AL520" s="113"/>
      <c r="AM520" s="113"/>
      <c r="AN520" s="113"/>
      <c r="AO520" s="113"/>
      <c r="AP520" s="113"/>
      <c r="AQ520" s="113"/>
      <c r="AR520" s="113"/>
      <c r="AS520" s="113"/>
      <c r="AT520" s="113"/>
      <c r="AU520" s="113"/>
      <c r="AV520" s="113"/>
      <c r="AW520" s="113"/>
    </row>
    <row r="521" spans="1:49" s="111" customFormat="1" ht="19.95" hidden="1" customHeight="1" x14ac:dyDescent="0.3">
      <c r="A521" s="113">
        <v>0</v>
      </c>
      <c r="B521" s="113">
        <v>4600011605</v>
      </c>
      <c r="C521" s="101" t="s">
        <v>1015</v>
      </c>
      <c r="D521" s="112" t="str">
        <f t="shared" si="16"/>
        <v/>
      </c>
      <c r="E521" s="102"/>
      <c r="F521" s="103"/>
      <c r="G521" s="103"/>
      <c r="H521" s="100"/>
      <c r="I521" s="103" t="s">
        <v>1321</v>
      </c>
      <c r="J521" s="103"/>
      <c r="K521" s="103"/>
      <c r="L521" s="103"/>
      <c r="M521" s="103"/>
      <c r="N521" s="106"/>
      <c r="O521" s="104">
        <v>0</v>
      </c>
      <c r="P521" s="104">
        <v>0</v>
      </c>
      <c r="Q521" s="104"/>
      <c r="R521" s="105" t="e">
        <f t="shared" si="17"/>
        <v>#DIV/0!</v>
      </c>
      <c r="S521" s="124">
        <v>0</v>
      </c>
      <c r="T521" s="124">
        <v>0</v>
      </c>
      <c r="U521" s="124">
        <v>0</v>
      </c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  <c r="AF521" s="113"/>
      <c r="AG521" s="113"/>
      <c r="AH521" s="113"/>
      <c r="AI521" s="113"/>
      <c r="AJ521" s="113"/>
      <c r="AK521" s="113"/>
      <c r="AL521" s="113"/>
      <c r="AM521" s="113"/>
      <c r="AN521" s="113"/>
      <c r="AO521" s="113"/>
      <c r="AP521" s="113"/>
      <c r="AQ521" s="113"/>
      <c r="AR521" s="113"/>
      <c r="AS521" s="113"/>
      <c r="AT521" s="113"/>
      <c r="AU521" s="113"/>
      <c r="AV521" s="113"/>
      <c r="AW521" s="113"/>
    </row>
    <row r="522" spans="1:49" s="111" customFormat="1" ht="19.95" hidden="1" customHeight="1" x14ac:dyDescent="0.3">
      <c r="A522" s="113">
        <v>0</v>
      </c>
      <c r="B522" s="113">
        <v>4600011605</v>
      </c>
      <c r="C522" s="101" t="s">
        <v>1016</v>
      </c>
      <c r="D522" s="112" t="str">
        <f t="shared" si="16"/>
        <v/>
      </c>
      <c r="E522" s="102"/>
      <c r="F522" s="103"/>
      <c r="G522" s="103"/>
      <c r="H522" s="100"/>
      <c r="I522" s="103" t="s">
        <v>1430</v>
      </c>
      <c r="J522" s="103"/>
      <c r="K522" s="103"/>
      <c r="L522" s="103"/>
      <c r="M522" s="103"/>
      <c r="N522" s="106"/>
      <c r="O522" s="104">
        <v>0</v>
      </c>
      <c r="P522" s="104">
        <v>0</v>
      </c>
      <c r="Q522" s="104"/>
      <c r="R522" s="105" t="e">
        <f t="shared" si="17"/>
        <v>#DIV/0!</v>
      </c>
      <c r="S522" s="124">
        <v>0</v>
      </c>
      <c r="T522" s="124">
        <v>0</v>
      </c>
      <c r="U522" s="124">
        <v>0</v>
      </c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  <c r="AF522" s="113"/>
      <c r="AG522" s="113"/>
      <c r="AH522" s="113"/>
      <c r="AI522" s="113"/>
      <c r="AJ522" s="113"/>
      <c r="AK522" s="113"/>
      <c r="AL522" s="113"/>
      <c r="AM522" s="113"/>
      <c r="AN522" s="113"/>
      <c r="AO522" s="113"/>
      <c r="AP522" s="113"/>
      <c r="AQ522" s="113"/>
      <c r="AR522" s="113"/>
      <c r="AS522" s="113"/>
      <c r="AT522" s="113"/>
      <c r="AU522" s="113"/>
      <c r="AV522" s="113"/>
      <c r="AW522" s="113"/>
    </row>
    <row r="523" spans="1:49" s="111" customFormat="1" ht="19.95" hidden="1" customHeight="1" x14ac:dyDescent="0.3">
      <c r="A523" s="113">
        <v>0</v>
      </c>
      <c r="B523" s="113">
        <v>4600011605</v>
      </c>
      <c r="C523" s="101" t="s">
        <v>1017</v>
      </c>
      <c r="D523" s="112" t="str">
        <f t="shared" si="16"/>
        <v/>
      </c>
      <c r="E523" s="102"/>
      <c r="F523" s="103"/>
      <c r="G523" s="103"/>
      <c r="H523" s="100"/>
      <c r="I523" s="103" t="s">
        <v>1331</v>
      </c>
      <c r="J523" s="103"/>
      <c r="K523" s="103"/>
      <c r="L523" s="103"/>
      <c r="M523" s="103"/>
      <c r="N523" s="106"/>
      <c r="O523" s="104">
        <v>0</v>
      </c>
      <c r="P523" s="104">
        <v>0</v>
      </c>
      <c r="Q523" s="104"/>
      <c r="R523" s="105" t="e">
        <f t="shared" si="17"/>
        <v>#DIV/0!</v>
      </c>
      <c r="S523" s="124">
        <v>0</v>
      </c>
      <c r="T523" s="124">
        <v>0</v>
      </c>
      <c r="U523" s="124">
        <v>0</v>
      </c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  <c r="AF523" s="113"/>
      <c r="AG523" s="113"/>
      <c r="AH523" s="113"/>
      <c r="AI523" s="113"/>
      <c r="AJ523" s="113"/>
      <c r="AK523" s="113"/>
      <c r="AL523" s="113"/>
      <c r="AM523" s="113"/>
      <c r="AN523" s="113"/>
      <c r="AO523" s="113"/>
      <c r="AP523" s="113"/>
      <c r="AQ523" s="113"/>
      <c r="AR523" s="113"/>
      <c r="AS523" s="113"/>
      <c r="AT523" s="113"/>
      <c r="AU523" s="113"/>
      <c r="AV523" s="113"/>
      <c r="AW523" s="113"/>
    </row>
    <row r="524" spans="1:49" s="111" customFormat="1" ht="19.95" hidden="1" customHeight="1" x14ac:dyDescent="0.3">
      <c r="A524" s="113">
        <v>0</v>
      </c>
      <c r="B524" s="113">
        <v>4600011605</v>
      </c>
      <c r="C524" s="101" t="s">
        <v>1018</v>
      </c>
      <c r="D524" s="112" t="str">
        <f t="shared" si="16"/>
        <v/>
      </c>
      <c r="E524" s="102"/>
      <c r="F524" s="103"/>
      <c r="G524" s="103"/>
      <c r="H524" s="100"/>
      <c r="I524" s="103" t="s">
        <v>1332</v>
      </c>
      <c r="J524" s="103"/>
      <c r="K524" s="103"/>
      <c r="L524" s="103"/>
      <c r="M524" s="103"/>
      <c r="N524" s="106"/>
      <c r="O524" s="104">
        <v>0</v>
      </c>
      <c r="P524" s="104">
        <v>0</v>
      </c>
      <c r="Q524" s="104"/>
      <c r="R524" s="105" t="e">
        <f t="shared" si="17"/>
        <v>#DIV/0!</v>
      </c>
      <c r="S524" s="124">
        <v>0</v>
      </c>
      <c r="T524" s="124">
        <v>0</v>
      </c>
      <c r="U524" s="124">
        <v>0</v>
      </c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  <c r="AI524" s="113"/>
      <c r="AJ524" s="113"/>
      <c r="AK524" s="113"/>
      <c r="AL524" s="113"/>
      <c r="AM524" s="113"/>
      <c r="AN524" s="113"/>
      <c r="AO524" s="113"/>
      <c r="AP524" s="113"/>
      <c r="AQ524" s="113"/>
      <c r="AR524" s="113"/>
      <c r="AS524" s="113"/>
      <c r="AT524" s="113"/>
      <c r="AU524" s="113"/>
      <c r="AV524" s="113"/>
      <c r="AW524" s="113"/>
    </row>
    <row r="525" spans="1:49" s="111" customFormat="1" ht="19.95" hidden="1" customHeight="1" x14ac:dyDescent="0.3">
      <c r="A525" s="113">
        <v>0</v>
      </c>
      <c r="B525" s="113">
        <v>4600011605</v>
      </c>
      <c r="C525" s="101" t="s">
        <v>1019</v>
      </c>
      <c r="D525" s="112" t="str">
        <f t="shared" si="16"/>
        <v/>
      </c>
      <c r="E525" s="102"/>
      <c r="F525" s="103"/>
      <c r="G525" s="103"/>
      <c r="H525" s="100"/>
      <c r="I525" s="103" t="s">
        <v>1333</v>
      </c>
      <c r="J525" s="103"/>
      <c r="K525" s="103"/>
      <c r="L525" s="103"/>
      <c r="M525" s="103"/>
      <c r="N525" s="106"/>
      <c r="O525" s="104">
        <v>0</v>
      </c>
      <c r="P525" s="104">
        <v>0</v>
      </c>
      <c r="Q525" s="104"/>
      <c r="R525" s="105" t="e">
        <f t="shared" si="17"/>
        <v>#DIV/0!</v>
      </c>
      <c r="S525" s="124">
        <v>0</v>
      </c>
      <c r="T525" s="124">
        <v>0</v>
      </c>
      <c r="U525" s="124">
        <v>0</v>
      </c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  <c r="AF525" s="113"/>
      <c r="AG525" s="113"/>
      <c r="AH525" s="113"/>
      <c r="AI525" s="113"/>
      <c r="AJ525" s="113"/>
      <c r="AK525" s="113"/>
      <c r="AL525" s="113"/>
      <c r="AM525" s="113"/>
      <c r="AN525" s="113"/>
      <c r="AO525" s="113"/>
      <c r="AP525" s="113"/>
      <c r="AQ525" s="113"/>
      <c r="AR525" s="113"/>
      <c r="AS525" s="113"/>
      <c r="AT525" s="113"/>
      <c r="AU525" s="113"/>
      <c r="AV525" s="113"/>
      <c r="AW525" s="113"/>
    </row>
    <row r="526" spans="1:49" s="111" customFormat="1" ht="19.95" hidden="1" customHeight="1" x14ac:dyDescent="0.3">
      <c r="A526" s="113">
        <v>0</v>
      </c>
      <c r="B526" s="113">
        <v>4600011605</v>
      </c>
      <c r="C526" s="101" t="s">
        <v>1020</v>
      </c>
      <c r="D526" s="112" t="str">
        <f t="shared" si="16"/>
        <v/>
      </c>
      <c r="E526" s="102"/>
      <c r="F526" s="103"/>
      <c r="G526" s="103"/>
      <c r="H526" s="100"/>
      <c r="I526" s="103" t="s">
        <v>1431</v>
      </c>
      <c r="J526" s="103"/>
      <c r="K526" s="103"/>
      <c r="L526" s="103"/>
      <c r="M526" s="103"/>
      <c r="N526" s="106"/>
      <c r="O526" s="104">
        <v>0</v>
      </c>
      <c r="P526" s="104">
        <v>0</v>
      </c>
      <c r="Q526" s="104"/>
      <c r="R526" s="105" t="e">
        <f t="shared" si="17"/>
        <v>#DIV/0!</v>
      </c>
      <c r="S526" s="124">
        <v>0</v>
      </c>
      <c r="T526" s="124">
        <v>0</v>
      </c>
      <c r="U526" s="124">
        <v>0</v>
      </c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  <c r="AF526" s="113"/>
      <c r="AG526" s="113"/>
      <c r="AH526" s="113"/>
      <c r="AI526" s="113"/>
      <c r="AJ526" s="113"/>
      <c r="AK526" s="113"/>
      <c r="AL526" s="113"/>
      <c r="AM526" s="113"/>
      <c r="AN526" s="113"/>
      <c r="AO526" s="113"/>
      <c r="AP526" s="113"/>
      <c r="AQ526" s="113"/>
      <c r="AR526" s="113"/>
      <c r="AS526" s="113"/>
      <c r="AT526" s="113"/>
      <c r="AU526" s="113"/>
      <c r="AV526" s="113"/>
      <c r="AW526" s="113"/>
    </row>
    <row r="527" spans="1:49" s="111" customFormat="1" ht="19.95" hidden="1" customHeight="1" x14ac:dyDescent="0.3">
      <c r="A527" s="113"/>
      <c r="B527" s="113">
        <v>4600011605</v>
      </c>
      <c r="C527" s="101" t="s">
        <v>1021</v>
      </c>
      <c r="D527" s="112" t="str">
        <f t="shared" si="16"/>
        <v>(CO) Sistema de Controle, retorno e transferência de condensado - Montagem de andaime linha 8"-S1-14E-5620 VENT</v>
      </c>
      <c r="E527" s="102" t="s">
        <v>489</v>
      </c>
      <c r="F527" s="103" t="s">
        <v>452</v>
      </c>
      <c r="G527" s="103" t="s">
        <v>461</v>
      </c>
      <c r="H527" s="100">
        <v>14</v>
      </c>
      <c r="I527" s="103" t="s">
        <v>1432</v>
      </c>
      <c r="J527" s="103"/>
      <c r="K527" s="103"/>
      <c r="L527" s="103"/>
      <c r="M527" s="103"/>
      <c r="N527" s="106"/>
      <c r="O527" s="104">
        <v>0</v>
      </c>
      <c r="P527" s="104">
        <v>0</v>
      </c>
      <c r="Q527" s="104"/>
      <c r="R527" s="105" t="e">
        <f t="shared" si="17"/>
        <v>#DIV/0!</v>
      </c>
      <c r="S527" s="124">
        <v>0</v>
      </c>
      <c r="T527" s="124">
        <v>0</v>
      </c>
      <c r="U527" s="124">
        <v>0</v>
      </c>
      <c r="V527" s="108"/>
      <c r="W527" s="128"/>
      <c r="X527" s="128"/>
      <c r="Y527" s="128"/>
      <c r="Z527" s="128"/>
      <c r="AA527" s="128"/>
      <c r="AB527" s="108"/>
      <c r="AC527" s="108"/>
      <c r="AD527" s="128"/>
      <c r="AE527" s="128"/>
      <c r="AF527" s="128"/>
      <c r="AG527" s="128"/>
      <c r="AH527" s="128"/>
      <c r="AI527" s="108"/>
      <c r="AJ527" s="113"/>
      <c r="AK527" s="113"/>
      <c r="AL527" s="113"/>
      <c r="AM527" s="113"/>
      <c r="AN527" s="113"/>
      <c r="AO527" s="113"/>
      <c r="AP527" s="113"/>
      <c r="AQ527" s="113"/>
      <c r="AR527" s="113"/>
      <c r="AS527" s="113"/>
      <c r="AT527" s="113"/>
      <c r="AU527" s="113"/>
      <c r="AV527" s="113"/>
      <c r="AW527" s="113"/>
    </row>
    <row r="528" spans="1:49" s="111" customFormat="1" ht="19.95" hidden="1" customHeight="1" x14ac:dyDescent="0.3">
      <c r="A528" s="113"/>
      <c r="B528" s="113">
        <v>4600011605</v>
      </c>
      <c r="C528" s="101" t="s">
        <v>1022</v>
      </c>
      <c r="D528" s="112" t="str">
        <f t="shared" si="16"/>
        <v>(CO) Sistema de Controle, retorno e transferência de condensado - Instalação do chumbador 01 na coluna do prédio linha 8"-S1-14E-5620 VENT</v>
      </c>
      <c r="E528" s="102" t="s">
        <v>489</v>
      </c>
      <c r="F528" s="103" t="s">
        <v>452</v>
      </c>
      <c r="G528" s="103" t="s">
        <v>461</v>
      </c>
      <c r="H528" s="100">
        <v>14</v>
      </c>
      <c r="I528" s="103" t="s">
        <v>1433</v>
      </c>
      <c r="J528" s="103"/>
      <c r="K528" s="103"/>
      <c r="L528" s="103"/>
      <c r="M528" s="103"/>
      <c r="N528" s="106"/>
      <c r="O528" s="104">
        <v>0</v>
      </c>
      <c r="P528" s="104">
        <v>0</v>
      </c>
      <c r="Q528" s="104"/>
      <c r="R528" s="105" t="e">
        <f t="shared" si="17"/>
        <v>#DIV/0!</v>
      </c>
      <c r="S528" s="124">
        <v>0</v>
      </c>
      <c r="T528" s="124">
        <v>0</v>
      </c>
      <c r="U528" s="124">
        <v>0</v>
      </c>
      <c r="V528" s="108"/>
      <c r="W528" s="128"/>
      <c r="X528" s="128"/>
      <c r="Y528" s="128"/>
      <c r="Z528" s="128"/>
      <c r="AA528" s="128"/>
      <c r="AB528" s="108"/>
      <c r="AC528" s="108"/>
      <c r="AD528" s="128"/>
      <c r="AE528" s="128"/>
      <c r="AF528" s="128"/>
      <c r="AG528" s="128"/>
      <c r="AH528" s="128"/>
      <c r="AI528" s="108"/>
      <c r="AJ528" s="113"/>
      <c r="AK528" s="113"/>
      <c r="AL528" s="113"/>
      <c r="AM528" s="113"/>
      <c r="AN528" s="113"/>
      <c r="AO528" s="113"/>
      <c r="AP528" s="113"/>
      <c r="AQ528" s="113"/>
      <c r="AR528" s="113"/>
      <c r="AS528" s="113"/>
      <c r="AT528" s="113"/>
      <c r="AU528" s="113"/>
      <c r="AV528" s="113"/>
      <c r="AW528" s="113"/>
    </row>
    <row r="529" spans="1:49" s="111" customFormat="1" ht="19.95" hidden="1" customHeight="1" x14ac:dyDescent="0.3">
      <c r="A529" s="113"/>
      <c r="B529" s="113">
        <v>4600011605</v>
      </c>
      <c r="C529" s="101" t="s">
        <v>1023</v>
      </c>
      <c r="D529" s="112" t="str">
        <f t="shared" si="16"/>
        <v>(CO) Sistema de Controle, retorno e transferência de condensado - Instalação do chumbador 02 na coluna do prédio linha 8"-S1-14E-5620 VENT</v>
      </c>
      <c r="E529" s="102" t="s">
        <v>489</v>
      </c>
      <c r="F529" s="103" t="s">
        <v>452</v>
      </c>
      <c r="G529" s="103" t="s">
        <v>461</v>
      </c>
      <c r="H529" s="100">
        <v>14</v>
      </c>
      <c r="I529" s="103" t="s">
        <v>1434</v>
      </c>
      <c r="J529" s="103"/>
      <c r="K529" s="103"/>
      <c r="L529" s="103"/>
      <c r="M529" s="103"/>
      <c r="N529" s="106"/>
      <c r="O529" s="104">
        <v>0</v>
      </c>
      <c r="P529" s="104">
        <v>0</v>
      </c>
      <c r="Q529" s="104"/>
      <c r="R529" s="105" t="e">
        <f t="shared" si="17"/>
        <v>#DIV/0!</v>
      </c>
      <c r="S529" s="124">
        <v>0</v>
      </c>
      <c r="T529" s="124">
        <v>0</v>
      </c>
      <c r="U529" s="124">
        <v>0</v>
      </c>
      <c r="V529" s="108"/>
      <c r="W529" s="128"/>
      <c r="X529" s="128"/>
      <c r="Y529" s="128"/>
      <c r="Z529" s="128"/>
      <c r="AA529" s="128"/>
      <c r="AB529" s="108"/>
      <c r="AC529" s="108"/>
      <c r="AD529" s="128"/>
      <c r="AE529" s="128"/>
      <c r="AF529" s="128"/>
      <c r="AG529" s="128"/>
      <c r="AH529" s="128"/>
      <c r="AI529" s="108"/>
      <c r="AJ529" s="113"/>
      <c r="AK529" s="113"/>
      <c r="AL529" s="113"/>
      <c r="AM529" s="113"/>
      <c r="AN529" s="113"/>
      <c r="AO529" s="113"/>
      <c r="AP529" s="113"/>
      <c r="AQ529" s="113"/>
      <c r="AR529" s="113"/>
      <c r="AS529" s="113"/>
      <c r="AT529" s="113"/>
      <c r="AU529" s="113"/>
      <c r="AV529" s="113"/>
      <c r="AW529" s="113"/>
    </row>
    <row r="530" spans="1:49" s="111" customFormat="1" ht="19.95" hidden="1" customHeight="1" x14ac:dyDescent="0.3">
      <c r="A530" s="113"/>
      <c r="B530" s="113">
        <v>4600011605</v>
      </c>
      <c r="C530" s="101" t="s">
        <v>1024</v>
      </c>
      <c r="D530" s="112" t="str">
        <f t="shared" si="16"/>
        <v>(CO) Sistema de Controle, retorno e transferência de condensado - Instalação do chumbador 03 na coluna do prédio linha 8"-S1-14E-5620 VENT</v>
      </c>
      <c r="E530" s="102" t="s">
        <v>489</v>
      </c>
      <c r="F530" s="103" t="s">
        <v>452</v>
      </c>
      <c r="G530" s="103" t="s">
        <v>461</v>
      </c>
      <c r="H530" s="100">
        <v>14</v>
      </c>
      <c r="I530" s="103" t="s">
        <v>1435</v>
      </c>
      <c r="J530" s="103"/>
      <c r="K530" s="103"/>
      <c r="L530" s="103"/>
      <c r="M530" s="103"/>
      <c r="N530" s="106"/>
      <c r="O530" s="104">
        <v>0</v>
      </c>
      <c r="P530" s="104">
        <v>0</v>
      </c>
      <c r="Q530" s="104"/>
      <c r="R530" s="105" t="e">
        <f t="shared" si="17"/>
        <v>#DIV/0!</v>
      </c>
      <c r="S530" s="124">
        <v>0</v>
      </c>
      <c r="T530" s="124">
        <v>0</v>
      </c>
      <c r="U530" s="124">
        <v>0</v>
      </c>
      <c r="V530" s="108"/>
      <c r="W530" s="128"/>
      <c r="X530" s="128"/>
      <c r="Y530" s="128"/>
      <c r="Z530" s="128"/>
      <c r="AA530" s="128"/>
      <c r="AB530" s="108"/>
      <c r="AC530" s="108"/>
      <c r="AD530" s="128"/>
      <c r="AE530" s="128"/>
      <c r="AF530" s="128"/>
      <c r="AG530" s="128"/>
      <c r="AH530" s="128"/>
      <c r="AI530" s="108"/>
      <c r="AJ530" s="113"/>
      <c r="AK530" s="113"/>
      <c r="AL530" s="113"/>
      <c r="AM530" s="113"/>
      <c r="AN530" s="113"/>
      <c r="AO530" s="113"/>
      <c r="AP530" s="113"/>
      <c r="AQ530" s="113"/>
      <c r="AR530" s="113"/>
      <c r="AS530" s="113"/>
      <c r="AT530" s="113"/>
      <c r="AU530" s="113"/>
      <c r="AV530" s="113"/>
      <c r="AW530" s="113"/>
    </row>
    <row r="531" spans="1:49" s="111" customFormat="1" ht="19.95" hidden="1" customHeight="1" x14ac:dyDescent="0.3">
      <c r="A531" s="113"/>
      <c r="B531" s="113">
        <v>4600011605</v>
      </c>
      <c r="C531" s="101" t="s">
        <v>1025</v>
      </c>
      <c r="D531" s="112" t="str">
        <f t="shared" si="16"/>
        <v>(CO) Sistema de Controle, retorno e transferência de condensado - Instalação do chumbador 04 na coluna do prédio linha 8"-S1-14E-5620 VENT</v>
      </c>
      <c r="E531" s="102" t="s">
        <v>489</v>
      </c>
      <c r="F531" s="103" t="s">
        <v>452</v>
      </c>
      <c r="G531" s="103" t="s">
        <v>461</v>
      </c>
      <c r="H531" s="100">
        <v>14</v>
      </c>
      <c r="I531" s="103" t="s">
        <v>1436</v>
      </c>
      <c r="J531" s="103"/>
      <c r="K531" s="103"/>
      <c r="L531" s="103"/>
      <c r="M531" s="103"/>
      <c r="N531" s="106"/>
      <c r="O531" s="104">
        <v>0</v>
      </c>
      <c r="P531" s="104">
        <v>0</v>
      </c>
      <c r="Q531" s="104"/>
      <c r="R531" s="105" t="e">
        <f t="shared" si="17"/>
        <v>#DIV/0!</v>
      </c>
      <c r="S531" s="124">
        <v>0</v>
      </c>
      <c r="T531" s="124">
        <v>0</v>
      </c>
      <c r="U531" s="124">
        <v>0</v>
      </c>
      <c r="V531" s="108"/>
      <c r="W531" s="128"/>
      <c r="X531" s="128"/>
      <c r="Y531" s="128"/>
      <c r="Z531" s="128"/>
      <c r="AA531" s="128"/>
      <c r="AB531" s="108"/>
      <c r="AC531" s="108"/>
      <c r="AD531" s="128"/>
      <c r="AE531" s="128"/>
      <c r="AF531" s="128"/>
      <c r="AG531" s="128"/>
      <c r="AH531" s="128"/>
      <c r="AI531" s="108"/>
      <c r="AJ531" s="113"/>
      <c r="AK531" s="113"/>
      <c r="AL531" s="113"/>
      <c r="AM531" s="113"/>
      <c r="AN531" s="113"/>
      <c r="AO531" s="113"/>
      <c r="AP531" s="113"/>
      <c r="AQ531" s="113"/>
      <c r="AR531" s="113"/>
      <c r="AS531" s="113"/>
      <c r="AT531" s="113"/>
      <c r="AU531" s="113"/>
      <c r="AV531" s="113"/>
      <c r="AW531" s="113"/>
    </row>
    <row r="532" spans="1:49" s="111" customFormat="1" ht="19.95" hidden="1" customHeight="1" x14ac:dyDescent="0.3">
      <c r="A532" s="113"/>
      <c r="B532" s="113">
        <v>4600011605</v>
      </c>
      <c r="C532" s="101" t="s">
        <v>1026</v>
      </c>
      <c r="D532" s="112" t="str">
        <f t="shared" si="16"/>
        <v>(CO) Sistema de Controle, retorno e transferência de condensado - Montagem e soldagem da linha 8"-S1-14E-5620 VENT</v>
      </c>
      <c r="E532" s="102" t="s">
        <v>489</v>
      </c>
      <c r="F532" s="103" t="s">
        <v>452</v>
      </c>
      <c r="G532" s="103" t="s">
        <v>461</v>
      </c>
      <c r="H532" s="100">
        <v>14</v>
      </c>
      <c r="I532" s="103" t="s">
        <v>1437</v>
      </c>
      <c r="J532" s="103"/>
      <c r="K532" s="103"/>
      <c r="L532" s="103"/>
      <c r="M532" s="103"/>
      <c r="N532" s="106"/>
      <c r="O532" s="104">
        <v>0</v>
      </c>
      <c r="P532" s="104">
        <v>0</v>
      </c>
      <c r="Q532" s="104"/>
      <c r="R532" s="105" t="e">
        <f t="shared" si="17"/>
        <v>#DIV/0!</v>
      </c>
      <c r="S532" s="124">
        <v>0</v>
      </c>
      <c r="T532" s="124">
        <v>0</v>
      </c>
      <c r="U532" s="124">
        <v>0</v>
      </c>
      <c r="V532" s="108"/>
      <c r="W532" s="128"/>
      <c r="X532" s="128"/>
      <c r="Y532" s="128"/>
      <c r="Z532" s="128"/>
      <c r="AA532" s="128"/>
      <c r="AB532" s="108"/>
      <c r="AC532" s="108"/>
      <c r="AD532" s="128"/>
      <c r="AE532" s="128"/>
      <c r="AF532" s="128"/>
      <c r="AG532" s="128"/>
      <c r="AH532" s="128"/>
      <c r="AI532" s="108"/>
      <c r="AJ532" s="113"/>
      <c r="AK532" s="113"/>
      <c r="AL532" s="113"/>
      <c r="AM532" s="113"/>
      <c r="AN532" s="113"/>
      <c r="AO532" s="113"/>
      <c r="AP532" s="113"/>
      <c r="AQ532" s="113"/>
      <c r="AR532" s="113"/>
      <c r="AS532" s="113"/>
      <c r="AT532" s="113"/>
      <c r="AU532" s="113"/>
      <c r="AV532" s="113"/>
      <c r="AW532" s="113"/>
    </row>
    <row r="533" spans="1:49" s="111" customFormat="1" ht="19.95" hidden="1" customHeight="1" x14ac:dyDescent="0.3">
      <c r="A533" s="113">
        <v>0</v>
      </c>
      <c r="B533" s="113">
        <v>4600011605</v>
      </c>
      <c r="C533" s="101" t="s">
        <v>1027</v>
      </c>
      <c r="D533" s="112" t="str">
        <f t="shared" si="16"/>
        <v/>
      </c>
      <c r="E533" s="102"/>
      <c r="F533" s="103"/>
      <c r="G533" s="103"/>
      <c r="H533" s="100"/>
      <c r="I533" s="103" t="s">
        <v>1438</v>
      </c>
      <c r="J533" s="103"/>
      <c r="K533" s="103"/>
      <c r="L533" s="103"/>
      <c r="M533" s="103"/>
      <c r="N533" s="106"/>
      <c r="O533" s="104">
        <v>0</v>
      </c>
      <c r="P533" s="104">
        <v>0</v>
      </c>
      <c r="Q533" s="104"/>
      <c r="R533" s="105" t="e">
        <f t="shared" si="17"/>
        <v>#DIV/0!</v>
      </c>
      <c r="S533" s="124">
        <v>0</v>
      </c>
      <c r="T533" s="124">
        <v>0</v>
      </c>
      <c r="U533" s="124">
        <v>0</v>
      </c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  <c r="AF533" s="113"/>
      <c r="AG533" s="113"/>
      <c r="AH533" s="113"/>
      <c r="AI533" s="113"/>
      <c r="AJ533" s="113"/>
      <c r="AK533" s="113"/>
      <c r="AL533" s="113"/>
      <c r="AM533" s="113"/>
      <c r="AN533" s="113"/>
      <c r="AO533" s="113"/>
      <c r="AP533" s="113"/>
      <c r="AQ533" s="113"/>
      <c r="AR533" s="113"/>
      <c r="AS533" s="113"/>
      <c r="AT533" s="113"/>
      <c r="AU533" s="113"/>
      <c r="AV533" s="113"/>
      <c r="AW533" s="113"/>
    </row>
    <row r="534" spans="1:49" s="111" customFormat="1" ht="19.95" hidden="1" customHeight="1" x14ac:dyDescent="0.3">
      <c r="A534" s="113">
        <v>0</v>
      </c>
      <c r="B534" s="113">
        <v>4600011605</v>
      </c>
      <c r="C534" s="101" t="s">
        <v>1028</v>
      </c>
      <c r="D534" s="112" t="str">
        <f t="shared" si="16"/>
        <v/>
      </c>
      <c r="E534" s="102"/>
      <c r="F534" s="103"/>
      <c r="G534" s="103"/>
      <c r="H534" s="100"/>
      <c r="I534" s="103" t="s">
        <v>1439</v>
      </c>
      <c r="J534" s="103"/>
      <c r="K534" s="103"/>
      <c r="L534" s="103"/>
      <c r="M534" s="103"/>
      <c r="N534" s="106"/>
      <c r="O534" s="104">
        <v>0</v>
      </c>
      <c r="P534" s="104">
        <v>0</v>
      </c>
      <c r="Q534" s="104"/>
      <c r="R534" s="105" t="e">
        <f t="shared" si="17"/>
        <v>#DIV/0!</v>
      </c>
      <c r="S534" s="124">
        <v>0</v>
      </c>
      <c r="T534" s="124">
        <v>0</v>
      </c>
      <c r="U534" s="124">
        <v>0</v>
      </c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  <c r="AF534" s="113"/>
      <c r="AG534" s="113"/>
      <c r="AH534" s="113"/>
      <c r="AI534" s="113"/>
      <c r="AJ534" s="113"/>
      <c r="AK534" s="113"/>
      <c r="AL534" s="113"/>
      <c r="AM534" s="113"/>
      <c r="AN534" s="113"/>
      <c r="AO534" s="113"/>
      <c r="AP534" s="113"/>
      <c r="AQ534" s="113"/>
      <c r="AR534" s="113"/>
      <c r="AS534" s="113"/>
      <c r="AT534" s="113"/>
      <c r="AU534" s="113"/>
      <c r="AV534" s="113"/>
      <c r="AW534" s="113"/>
    </row>
    <row r="535" spans="1:49" s="111" customFormat="1" ht="19.95" hidden="1" customHeight="1" x14ac:dyDescent="0.3">
      <c r="A535" s="113">
        <v>0</v>
      </c>
      <c r="B535" s="113">
        <v>4600011605</v>
      </c>
      <c r="C535" s="101" t="s">
        <v>1029</v>
      </c>
      <c r="D535" s="112" t="str">
        <f t="shared" si="16"/>
        <v/>
      </c>
      <c r="E535" s="102"/>
      <c r="F535" s="103"/>
      <c r="G535" s="103"/>
      <c r="H535" s="100"/>
      <c r="I535" s="103" t="s">
        <v>1440</v>
      </c>
      <c r="J535" s="103"/>
      <c r="K535" s="103"/>
      <c r="L535" s="103"/>
      <c r="M535" s="103"/>
      <c r="N535" s="106"/>
      <c r="O535" s="104">
        <v>0</v>
      </c>
      <c r="P535" s="104">
        <v>0</v>
      </c>
      <c r="Q535" s="104"/>
      <c r="R535" s="105" t="e">
        <f t="shared" si="17"/>
        <v>#DIV/0!</v>
      </c>
      <c r="S535" s="124">
        <v>0</v>
      </c>
      <c r="T535" s="124">
        <v>0</v>
      </c>
      <c r="U535" s="124">
        <v>0</v>
      </c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  <c r="AI535" s="113"/>
      <c r="AJ535" s="113"/>
      <c r="AK535" s="113"/>
      <c r="AL535" s="113"/>
      <c r="AM535" s="113"/>
      <c r="AN535" s="113"/>
      <c r="AO535" s="113"/>
      <c r="AP535" s="113"/>
      <c r="AQ535" s="113"/>
      <c r="AR535" s="113"/>
      <c r="AS535" s="113"/>
      <c r="AT535" s="113"/>
      <c r="AU535" s="113"/>
      <c r="AV535" s="113"/>
      <c r="AW535" s="113"/>
    </row>
    <row r="536" spans="1:49" s="111" customFormat="1" ht="19.95" hidden="1" customHeight="1" x14ac:dyDescent="0.3">
      <c r="A536" s="113">
        <v>43</v>
      </c>
      <c r="B536" s="113">
        <v>4600011605</v>
      </c>
      <c r="C536" s="101" t="s">
        <v>1030</v>
      </c>
      <c r="D536" s="112" t="str">
        <f t="shared" si="16"/>
        <v>(SB) Sistema de blowdown - Montagem da linha de 1"-S3-14E-5637</v>
      </c>
      <c r="E536" s="102" t="s">
        <v>1461</v>
      </c>
      <c r="F536" s="103" t="s">
        <v>452</v>
      </c>
      <c r="G536" s="103" t="s">
        <v>461</v>
      </c>
      <c r="H536" s="100">
        <v>14</v>
      </c>
      <c r="I536" s="103" t="s">
        <v>1441</v>
      </c>
      <c r="J536" s="103"/>
      <c r="K536" s="103"/>
      <c r="L536" s="103"/>
      <c r="M536" s="103"/>
      <c r="N536" s="106"/>
      <c r="O536" s="104">
        <v>0</v>
      </c>
      <c r="P536" s="104">
        <v>0</v>
      </c>
      <c r="Q536" s="104"/>
      <c r="R536" s="105" t="e">
        <f t="shared" si="17"/>
        <v>#DIV/0!</v>
      </c>
      <c r="S536" s="124">
        <v>0</v>
      </c>
      <c r="T536" s="124">
        <v>0</v>
      </c>
      <c r="U536" s="124">
        <v>0</v>
      </c>
      <c r="V536" s="108"/>
      <c r="W536" s="128"/>
      <c r="X536" s="128"/>
      <c r="Y536" s="128"/>
      <c r="Z536" s="128"/>
      <c r="AA536" s="128"/>
      <c r="AB536" s="108"/>
      <c r="AC536" s="108"/>
      <c r="AD536" s="128"/>
      <c r="AE536" s="128"/>
      <c r="AF536" s="128"/>
      <c r="AG536" s="128"/>
      <c r="AH536" s="128"/>
      <c r="AI536" s="108"/>
      <c r="AJ536" s="113"/>
      <c r="AK536" s="113"/>
      <c r="AL536" s="113"/>
      <c r="AM536" s="113"/>
      <c r="AN536" s="113"/>
      <c r="AO536" s="113"/>
      <c r="AP536" s="113"/>
      <c r="AQ536" s="113"/>
      <c r="AR536" s="113"/>
      <c r="AS536" s="113"/>
      <c r="AT536" s="113"/>
      <c r="AU536" s="113"/>
      <c r="AV536" s="113"/>
      <c r="AW536" s="113"/>
    </row>
    <row r="537" spans="1:49" s="111" customFormat="1" ht="19.95" hidden="1" customHeight="1" x14ac:dyDescent="0.3">
      <c r="A537" s="113">
        <v>0</v>
      </c>
      <c r="B537" s="113">
        <v>4600011605</v>
      </c>
      <c r="C537" s="101" t="s">
        <v>1031</v>
      </c>
      <c r="D537" s="112" t="str">
        <f t="shared" si="16"/>
        <v/>
      </c>
      <c r="E537" s="102"/>
      <c r="F537" s="103"/>
      <c r="G537" s="103"/>
      <c r="H537" s="100"/>
      <c r="I537" s="103" t="s">
        <v>1442</v>
      </c>
      <c r="J537" s="103"/>
      <c r="K537" s="103"/>
      <c r="L537" s="103"/>
      <c r="M537" s="103"/>
      <c r="N537" s="106"/>
      <c r="O537" s="104">
        <v>0</v>
      </c>
      <c r="P537" s="104">
        <v>0</v>
      </c>
      <c r="Q537" s="104"/>
      <c r="R537" s="105" t="e">
        <f t="shared" si="17"/>
        <v>#DIV/0!</v>
      </c>
      <c r="S537" s="124">
        <v>0</v>
      </c>
      <c r="T537" s="124">
        <v>0</v>
      </c>
      <c r="U537" s="124">
        <v>0</v>
      </c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  <c r="AF537" s="113"/>
      <c r="AG537" s="113"/>
      <c r="AH537" s="113"/>
      <c r="AI537" s="113"/>
      <c r="AJ537" s="113"/>
      <c r="AK537" s="113"/>
      <c r="AL537" s="113"/>
      <c r="AM537" s="113"/>
      <c r="AN537" s="113"/>
      <c r="AO537" s="113"/>
      <c r="AP537" s="113"/>
      <c r="AQ537" s="113"/>
      <c r="AR537" s="113"/>
      <c r="AS537" s="113"/>
      <c r="AT537" s="113"/>
      <c r="AU537" s="113"/>
      <c r="AV537" s="113"/>
      <c r="AW537" s="113"/>
    </row>
    <row r="538" spans="1:49" s="111" customFormat="1" ht="19.95" hidden="1" customHeight="1" x14ac:dyDescent="0.3">
      <c r="A538" s="113">
        <v>0</v>
      </c>
      <c r="B538" s="113">
        <v>4600011605</v>
      </c>
      <c r="C538" s="101" t="s">
        <v>1032</v>
      </c>
      <c r="D538" s="112" t="str">
        <f t="shared" si="16"/>
        <v/>
      </c>
      <c r="E538" s="102"/>
      <c r="F538" s="103"/>
      <c r="G538" s="103"/>
      <c r="H538" s="100"/>
      <c r="I538" s="103" t="s">
        <v>1321</v>
      </c>
      <c r="J538" s="103"/>
      <c r="K538" s="103"/>
      <c r="L538" s="103"/>
      <c r="M538" s="103"/>
      <c r="N538" s="106"/>
      <c r="O538" s="104">
        <v>0</v>
      </c>
      <c r="P538" s="104">
        <v>0</v>
      </c>
      <c r="Q538" s="104"/>
      <c r="R538" s="105" t="e">
        <f t="shared" si="17"/>
        <v>#DIV/0!</v>
      </c>
      <c r="S538" s="124">
        <v>0</v>
      </c>
      <c r="T538" s="124">
        <v>0</v>
      </c>
      <c r="U538" s="124">
        <v>0</v>
      </c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F538" s="113"/>
      <c r="AG538" s="113"/>
      <c r="AH538" s="113"/>
      <c r="AI538" s="113"/>
      <c r="AJ538" s="113"/>
      <c r="AK538" s="113"/>
      <c r="AL538" s="113"/>
      <c r="AM538" s="113"/>
      <c r="AN538" s="113"/>
      <c r="AO538" s="113"/>
      <c r="AP538" s="113"/>
      <c r="AQ538" s="113"/>
      <c r="AR538" s="113"/>
      <c r="AS538" s="113"/>
      <c r="AT538" s="113"/>
      <c r="AU538" s="113"/>
      <c r="AV538" s="113"/>
      <c r="AW538" s="113"/>
    </row>
    <row r="539" spans="1:49" s="111" customFormat="1" ht="19.95" hidden="1" customHeight="1" x14ac:dyDescent="0.3">
      <c r="A539" s="113">
        <v>0</v>
      </c>
      <c r="B539" s="113">
        <v>4600011605</v>
      </c>
      <c r="C539" s="101" t="s">
        <v>1033</v>
      </c>
      <c r="D539" s="112" t="str">
        <f t="shared" si="16"/>
        <v/>
      </c>
      <c r="E539" s="102"/>
      <c r="F539" s="103"/>
      <c r="G539" s="103"/>
      <c r="H539" s="100"/>
      <c r="I539" s="103" t="s">
        <v>1332</v>
      </c>
      <c r="J539" s="103"/>
      <c r="K539" s="103"/>
      <c r="L539" s="103"/>
      <c r="M539" s="103"/>
      <c r="N539" s="106"/>
      <c r="O539" s="104">
        <v>0</v>
      </c>
      <c r="P539" s="104">
        <v>0</v>
      </c>
      <c r="Q539" s="104"/>
      <c r="R539" s="105" t="e">
        <f t="shared" si="17"/>
        <v>#DIV/0!</v>
      </c>
      <c r="S539" s="124">
        <v>0</v>
      </c>
      <c r="T539" s="124">
        <v>0</v>
      </c>
      <c r="U539" s="124">
        <v>0</v>
      </c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  <c r="AF539" s="113"/>
      <c r="AG539" s="113"/>
      <c r="AH539" s="113"/>
      <c r="AI539" s="113"/>
      <c r="AJ539" s="113"/>
      <c r="AK539" s="113"/>
      <c r="AL539" s="113"/>
      <c r="AM539" s="113"/>
      <c r="AN539" s="113"/>
      <c r="AO539" s="113"/>
      <c r="AP539" s="113"/>
      <c r="AQ539" s="113"/>
      <c r="AR539" s="113"/>
      <c r="AS539" s="113"/>
      <c r="AT539" s="113"/>
      <c r="AU539" s="113"/>
      <c r="AV539" s="113"/>
      <c r="AW539" s="113"/>
    </row>
    <row r="540" spans="1:49" s="111" customFormat="1" ht="19.95" hidden="1" customHeight="1" x14ac:dyDescent="0.3">
      <c r="A540" s="113">
        <v>0</v>
      </c>
      <c r="B540" s="113">
        <v>4600011605</v>
      </c>
      <c r="C540" s="101" t="s">
        <v>1034</v>
      </c>
      <c r="D540" s="112" t="str">
        <f t="shared" si="16"/>
        <v/>
      </c>
      <c r="E540" s="102"/>
      <c r="F540" s="103"/>
      <c r="G540" s="103"/>
      <c r="H540" s="100"/>
      <c r="I540" s="103" t="s">
        <v>1333</v>
      </c>
      <c r="J540" s="103"/>
      <c r="K540" s="103"/>
      <c r="L540" s="103"/>
      <c r="M540" s="103"/>
      <c r="N540" s="106"/>
      <c r="O540" s="104">
        <v>0</v>
      </c>
      <c r="P540" s="104">
        <v>0</v>
      </c>
      <c r="Q540" s="104"/>
      <c r="R540" s="105" t="e">
        <f t="shared" si="17"/>
        <v>#DIV/0!</v>
      </c>
      <c r="S540" s="124">
        <v>0</v>
      </c>
      <c r="T540" s="124">
        <v>0</v>
      </c>
      <c r="U540" s="124">
        <v>0</v>
      </c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  <c r="AF540" s="113"/>
      <c r="AG540" s="113"/>
      <c r="AH540" s="113"/>
      <c r="AI540" s="113"/>
      <c r="AJ540" s="113"/>
      <c r="AK540" s="113"/>
      <c r="AL540" s="113"/>
      <c r="AM540" s="113"/>
      <c r="AN540" s="113"/>
      <c r="AO540" s="113"/>
      <c r="AP540" s="113"/>
      <c r="AQ540" s="113"/>
      <c r="AR540" s="113"/>
      <c r="AS540" s="113"/>
      <c r="AT540" s="113"/>
      <c r="AU540" s="113"/>
      <c r="AV540" s="113"/>
      <c r="AW540" s="113"/>
    </row>
    <row r="541" spans="1:49" s="111" customFormat="1" ht="19.95" hidden="1" customHeight="1" x14ac:dyDescent="0.3">
      <c r="A541" s="113">
        <v>0</v>
      </c>
      <c r="B541" s="113">
        <v>4600011605</v>
      </c>
      <c r="C541" s="101" t="s">
        <v>1035</v>
      </c>
      <c r="D541" s="112" t="str">
        <f t="shared" si="16"/>
        <v/>
      </c>
      <c r="E541" s="102"/>
      <c r="F541" s="103"/>
      <c r="G541" s="103"/>
      <c r="H541" s="100"/>
      <c r="I541" s="103" t="s">
        <v>1443</v>
      </c>
      <c r="J541" s="103"/>
      <c r="K541" s="103"/>
      <c r="L541" s="103"/>
      <c r="M541" s="103"/>
      <c r="N541" s="106"/>
      <c r="O541" s="104">
        <v>0</v>
      </c>
      <c r="P541" s="104">
        <v>0</v>
      </c>
      <c r="Q541" s="104"/>
      <c r="R541" s="105" t="e">
        <f t="shared" si="17"/>
        <v>#DIV/0!</v>
      </c>
      <c r="S541" s="124">
        <v>0</v>
      </c>
      <c r="T541" s="124">
        <v>0</v>
      </c>
      <c r="U541" s="124">
        <v>0</v>
      </c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  <c r="AF541" s="113"/>
      <c r="AG541" s="113"/>
      <c r="AH541" s="113"/>
      <c r="AI541" s="113"/>
      <c r="AJ541" s="113"/>
      <c r="AK541" s="113"/>
      <c r="AL541" s="113"/>
      <c r="AM541" s="113"/>
      <c r="AN541" s="113"/>
      <c r="AO541" s="113"/>
      <c r="AP541" s="113"/>
      <c r="AQ541" s="113"/>
      <c r="AR541" s="113"/>
      <c r="AS541" s="113"/>
      <c r="AT541" s="113"/>
      <c r="AU541" s="113"/>
      <c r="AV541" s="113"/>
      <c r="AW541" s="113"/>
    </row>
    <row r="542" spans="1:49" s="111" customFormat="1" ht="19.95" hidden="1" customHeight="1" x14ac:dyDescent="0.3">
      <c r="A542" s="113">
        <v>35</v>
      </c>
      <c r="B542" s="113">
        <v>4600011605</v>
      </c>
      <c r="C542" s="101" t="s">
        <v>1036</v>
      </c>
      <c r="D542" s="112" t="str">
        <f t="shared" si="16"/>
        <v>(CAL) Caldeiras Elétricas - Montagem do T-14E-02E</v>
      </c>
      <c r="E542" s="102" t="s">
        <v>1060</v>
      </c>
      <c r="F542" s="103" t="s">
        <v>485</v>
      </c>
      <c r="G542" s="103" t="s">
        <v>461</v>
      </c>
      <c r="H542" s="100">
        <v>14</v>
      </c>
      <c r="I542" s="103" t="s">
        <v>1444</v>
      </c>
      <c r="J542" s="103"/>
      <c r="K542" s="103" t="s">
        <v>497</v>
      </c>
      <c r="L542" s="103" t="s">
        <v>484</v>
      </c>
      <c r="M542" s="103"/>
      <c r="N542" s="106"/>
      <c r="O542" s="104">
        <v>1</v>
      </c>
      <c r="P542" s="104">
        <v>0</v>
      </c>
      <c r="Q542" s="104"/>
      <c r="R542" s="105">
        <f t="shared" si="17"/>
        <v>0</v>
      </c>
      <c r="S542" s="124">
        <v>0</v>
      </c>
      <c r="T542" s="124">
        <v>0</v>
      </c>
      <c r="U542" s="124">
        <v>1</v>
      </c>
      <c r="V542" s="108"/>
      <c r="W542" s="128"/>
      <c r="X542" s="128"/>
      <c r="Y542" s="128"/>
      <c r="Z542" s="128"/>
      <c r="AA542" s="128"/>
      <c r="AB542" s="108"/>
      <c r="AC542" s="108"/>
      <c r="AD542" s="128"/>
      <c r="AE542" s="128"/>
      <c r="AF542" s="128"/>
      <c r="AG542" s="128"/>
      <c r="AH542" s="128"/>
      <c r="AI542" s="108"/>
      <c r="AJ542" s="113"/>
      <c r="AK542" s="113"/>
      <c r="AL542" s="113"/>
      <c r="AM542" s="113"/>
      <c r="AN542" s="113"/>
      <c r="AO542" s="113"/>
      <c r="AP542" s="113"/>
      <c r="AQ542" s="113"/>
      <c r="AR542" s="113"/>
      <c r="AS542" s="113"/>
      <c r="AT542" s="113"/>
      <c r="AU542" s="113"/>
      <c r="AV542" s="113"/>
      <c r="AW542" s="113"/>
    </row>
    <row r="543" spans="1:49" s="111" customFormat="1" ht="19.95" hidden="1" customHeight="1" x14ac:dyDescent="0.3">
      <c r="A543" s="113">
        <v>0</v>
      </c>
      <c r="B543" s="113">
        <v>4600011605</v>
      </c>
      <c r="C543" s="101" t="s">
        <v>1037</v>
      </c>
      <c r="D543" s="112" t="str">
        <f t="shared" si="16"/>
        <v/>
      </c>
      <c r="E543" s="102"/>
      <c r="F543" s="103"/>
      <c r="G543" s="103"/>
      <c r="H543" s="100"/>
      <c r="I543" s="103" t="s">
        <v>1357</v>
      </c>
      <c r="J543" s="103"/>
      <c r="K543" s="103"/>
      <c r="L543" s="103"/>
      <c r="M543" s="103"/>
      <c r="N543" s="106"/>
      <c r="O543" s="104">
        <v>0</v>
      </c>
      <c r="P543" s="104">
        <v>0</v>
      </c>
      <c r="Q543" s="104"/>
      <c r="R543" s="105" t="e">
        <f t="shared" si="17"/>
        <v>#DIV/0!</v>
      </c>
      <c r="S543" s="124">
        <v>0</v>
      </c>
      <c r="T543" s="124">
        <v>0</v>
      </c>
      <c r="U543" s="124">
        <v>0</v>
      </c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  <c r="AF543" s="113"/>
      <c r="AG543" s="113"/>
      <c r="AH543" s="113"/>
      <c r="AI543" s="113"/>
      <c r="AJ543" s="113"/>
      <c r="AK543" s="113"/>
      <c r="AL543" s="113"/>
      <c r="AM543" s="113"/>
      <c r="AN543" s="113"/>
      <c r="AO543" s="113"/>
      <c r="AP543" s="113"/>
      <c r="AQ543" s="113"/>
      <c r="AR543" s="113"/>
      <c r="AS543" s="113"/>
      <c r="AT543" s="113"/>
      <c r="AU543" s="113"/>
      <c r="AV543" s="113"/>
      <c r="AW543" s="113"/>
    </row>
    <row r="544" spans="1:49" s="111" customFormat="1" ht="19.95" customHeight="1" x14ac:dyDescent="0.3">
      <c r="A544" s="113">
        <v>45</v>
      </c>
      <c r="B544" s="113">
        <v>4600011605</v>
      </c>
      <c r="C544" s="101" t="s">
        <v>1101</v>
      </c>
      <c r="D544" s="112" t="str">
        <f t="shared" si="16"/>
        <v>(SB) Sistema de blowdown - 3/4-W2-14E-5621</v>
      </c>
      <c r="E544" s="102" t="s">
        <v>1461</v>
      </c>
      <c r="F544" s="103" t="s">
        <v>452</v>
      </c>
      <c r="G544" s="103" t="s">
        <v>461</v>
      </c>
      <c r="H544" s="100">
        <v>14</v>
      </c>
      <c r="I544" s="103" t="s">
        <v>1445</v>
      </c>
      <c r="J544" s="103"/>
      <c r="K544" s="103"/>
      <c r="L544" s="103"/>
      <c r="M544" s="103"/>
      <c r="N544" s="106"/>
      <c r="O544" s="104">
        <v>0</v>
      </c>
      <c r="P544" s="104">
        <v>0</v>
      </c>
      <c r="Q544" s="104"/>
      <c r="R544" s="105" t="e">
        <f t="shared" si="17"/>
        <v>#DIV/0!</v>
      </c>
      <c r="S544" s="124">
        <v>0</v>
      </c>
      <c r="T544" s="124">
        <v>0</v>
      </c>
      <c r="U544" s="124">
        <v>0</v>
      </c>
      <c r="V544" s="108"/>
      <c r="W544" s="128"/>
      <c r="X544" s="128"/>
      <c r="Y544" s="128"/>
      <c r="Z544" s="128">
        <v>2</v>
      </c>
      <c r="AA544" s="128"/>
      <c r="AB544" s="108"/>
      <c r="AC544" s="108"/>
      <c r="AD544" s="128"/>
      <c r="AE544" s="128"/>
      <c r="AF544" s="128"/>
      <c r="AG544" s="128"/>
      <c r="AH544" s="128"/>
      <c r="AI544" s="108"/>
      <c r="AJ544" s="113"/>
      <c r="AK544" s="113"/>
      <c r="AL544" s="113"/>
      <c r="AM544" s="113"/>
      <c r="AN544" s="113"/>
      <c r="AO544" s="113"/>
      <c r="AP544" s="113"/>
      <c r="AQ544" s="113"/>
      <c r="AR544" s="113"/>
      <c r="AS544" s="113"/>
      <c r="AT544" s="113"/>
      <c r="AU544" s="113"/>
      <c r="AV544" s="113"/>
      <c r="AW544" s="113"/>
    </row>
    <row r="545" spans="1:49" s="111" customFormat="1" ht="19.95" hidden="1" customHeight="1" x14ac:dyDescent="0.3">
      <c r="A545" s="113">
        <v>43</v>
      </c>
      <c r="B545" s="113">
        <v>4600011605</v>
      </c>
      <c r="C545" s="101" t="s">
        <v>1102</v>
      </c>
      <c r="D545" s="112" t="str">
        <f t="shared" si="16"/>
        <v>(DQ) Sistema de Dosagem Química - 1/2-S3-14E-5632</v>
      </c>
      <c r="E545" s="102" t="s">
        <v>1062</v>
      </c>
      <c r="F545" s="103" t="s">
        <v>452</v>
      </c>
      <c r="G545" s="103" t="s">
        <v>461</v>
      </c>
      <c r="H545" s="100">
        <v>14</v>
      </c>
      <c r="I545" s="103" t="s">
        <v>1446</v>
      </c>
      <c r="J545" s="103"/>
      <c r="K545" s="103"/>
      <c r="L545" s="103"/>
      <c r="M545" s="103"/>
      <c r="N545" s="106"/>
      <c r="O545" s="104">
        <v>0</v>
      </c>
      <c r="P545" s="104">
        <v>0</v>
      </c>
      <c r="Q545" s="104"/>
      <c r="R545" s="105" t="e">
        <f t="shared" si="17"/>
        <v>#DIV/0!</v>
      </c>
      <c r="S545" s="124">
        <v>0</v>
      </c>
      <c r="T545" s="124">
        <v>0</v>
      </c>
      <c r="U545" s="124">
        <v>0</v>
      </c>
      <c r="V545" s="108"/>
      <c r="W545" s="128"/>
      <c r="X545" s="128"/>
      <c r="Y545" s="128"/>
      <c r="Z545" s="128"/>
      <c r="AA545" s="128"/>
      <c r="AB545" s="108"/>
      <c r="AC545" s="108"/>
      <c r="AD545" s="128"/>
      <c r="AE545" s="128"/>
      <c r="AF545" s="128"/>
      <c r="AG545" s="128"/>
      <c r="AH545" s="128"/>
      <c r="AI545" s="108"/>
      <c r="AJ545" s="113"/>
      <c r="AK545" s="113"/>
      <c r="AL545" s="113"/>
      <c r="AM545" s="113"/>
      <c r="AN545" s="113"/>
      <c r="AO545" s="113"/>
      <c r="AP545" s="113"/>
      <c r="AQ545" s="113"/>
      <c r="AR545" s="113"/>
      <c r="AS545" s="113"/>
      <c r="AT545" s="113"/>
      <c r="AU545" s="113"/>
      <c r="AV545" s="113"/>
      <c r="AW545" s="113"/>
    </row>
    <row r="546" spans="1:49" s="111" customFormat="1" ht="19.95" hidden="1" customHeight="1" x14ac:dyDescent="0.3">
      <c r="A546" s="113">
        <v>0</v>
      </c>
      <c r="B546" s="113">
        <v>4600011605</v>
      </c>
      <c r="C546" s="101" t="s">
        <v>1038</v>
      </c>
      <c r="D546" s="112" t="str">
        <f t="shared" si="16"/>
        <v/>
      </c>
      <c r="E546" s="102"/>
      <c r="F546" s="103"/>
      <c r="G546" s="103"/>
      <c r="H546" s="100"/>
      <c r="I546" s="103" t="s">
        <v>1321</v>
      </c>
      <c r="J546" s="103"/>
      <c r="K546" s="103"/>
      <c r="L546" s="103"/>
      <c r="M546" s="103"/>
      <c r="N546" s="106"/>
      <c r="O546" s="104">
        <v>0</v>
      </c>
      <c r="P546" s="104">
        <v>0</v>
      </c>
      <c r="Q546" s="104"/>
      <c r="R546" s="105" t="e">
        <f t="shared" si="17"/>
        <v>#DIV/0!</v>
      </c>
      <c r="S546" s="124">
        <v>0</v>
      </c>
      <c r="T546" s="124">
        <v>0</v>
      </c>
      <c r="U546" s="124">
        <v>0</v>
      </c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  <c r="AF546" s="113"/>
      <c r="AG546" s="113"/>
      <c r="AH546" s="113"/>
      <c r="AI546" s="113"/>
      <c r="AJ546" s="113"/>
      <c r="AK546" s="113"/>
      <c r="AL546" s="113"/>
      <c r="AM546" s="113"/>
      <c r="AN546" s="113"/>
      <c r="AO546" s="113"/>
      <c r="AP546" s="113"/>
      <c r="AQ546" s="113"/>
      <c r="AR546" s="113"/>
      <c r="AS546" s="113"/>
      <c r="AT546" s="113"/>
      <c r="AU546" s="113"/>
      <c r="AV546" s="113"/>
      <c r="AW546" s="113"/>
    </row>
    <row r="547" spans="1:49" s="111" customFormat="1" ht="19.95" hidden="1" customHeight="1" x14ac:dyDescent="0.3">
      <c r="A547" s="113">
        <v>0</v>
      </c>
      <c r="B547" s="113">
        <v>4600011605</v>
      </c>
      <c r="C547" s="101" t="s">
        <v>1039</v>
      </c>
      <c r="D547" s="112" t="str">
        <f t="shared" si="16"/>
        <v/>
      </c>
      <c r="E547" s="102"/>
      <c r="F547" s="103"/>
      <c r="G547" s="103"/>
      <c r="H547" s="100"/>
      <c r="I547" s="103" t="s">
        <v>1332</v>
      </c>
      <c r="J547" s="103"/>
      <c r="K547" s="103"/>
      <c r="L547" s="103"/>
      <c r="M547" s="103"/>
      <c r="N547" s="106"/>
      <c r="O547" s="104">
        <v>0</v>
      </c>
      <c r="P547" s="104">
        <v>0</v>
      </c>
      <c r="Q547" s="104"/>
      <c r="R547" s="105" t="e">
        <f t="shared" si="17"/>
        <v>#DIV/0!</v>
      </c>
      <c r="S547" s="124">
        <v>0</v>
      </c>
      <c r="T547" s="124">
        <v>0</v>
      </c>
      <c r="U547" s="124">
        <v>0</v>
      </c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  <c r="AI547" s="113"/>
      <c r="AJ547" s="113"/>
      <c r="AK547" s="113"/>
      <c r="AL547" s="113"/>
      <c r="AM547" s="113"/>
      <c r="AN547" s="113"/>
      <c r="AO547" s="113"/>
      <c r="AP547" s="113"/>
      <c r="AQ547" s="113"/>
      <c r="AR547" s="113"/>
      <c r="AS547" s="113"/>
      <c r="AT547" s="113"/>
      <c r="AU547" s="113"/>
      <c r="AV547" s="113"/>
      <c r="AW547" s="113"/>
    </row>
    <row r="548" spans="1:49" s="111" customFormat="1" ht="19.95" hidden="1" customHeight="1" x14ac:dyDescent="0.3">
      <c r="A548" s="113">
        <v>0</v>
      </c>
      <c r="B548" s="113">
        <v>4600011605</v>
      </c>
      <c r="C548" s="101" t="s">
        <v>1040</v>
      </c>
      <c r="D548" s="112" t="str">
        <f t="shared" si="16"/>
        <v/>
      </c>
      <c r="E548" s="102"/>
      <c r="F548" s="103"/>
      <c r="G548" s="103"/>
      <c r="H548" s="100"/>
      <c r="I548" s="103" t="s">
        <v>1333</v>
      </c>
      <c r="J548" s="103"/>
      <c r="K548" s="103"/>
      <c r="L548" s="103"/>
      <c r="M548" s="103"/>
      <c r="N548" s="106"/>
      <c r="O548" s="104">
        <v>0</v>
      </c>
      <c r="P548" s="104">
        <v>0</v>
      </c>
      <c r="Q548" s="104"/>
      <c r="R548" s="105" t="e">
        <f t="shared" si="17"/>
        <v>#DIV/0!</v>
      </c>
      <c r="S548" s="124">
        <v>0</v>
      </c>
      <c r="T548" s="124">
        <v>0</v>
      </c>
      <c r="U548" s="124">
        <v>0</v>
      </c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  <c r="AF548" s="113"/>
      <c r="AG548" s="113"/>
      <c r="AH548" s="113"/>
      <c r="AI548" s="113"/>
      <c r="AJ548" s="113"/>
      <c r="AK548" s="113"/>
      <c r="AL548" s="113"/>
      <c r="AM548" s="113"/>
      <c r="AN548" s="113"/>
      <c r="AO548" s="113"/>
      <c r="AP548" s="113"/>
      <c r="AQ548" s="113"/>
      <c r="AR548" s="113"/>
      <c r="AS548" s="113"/>
      <c r="AT548" s="113"/>
      <c r="AU548" s="113"/>
      <c r="AV548" s="113"/>
      <c r="AW548" s="113"/>
    </row>
    <row r="549" spans="1:49" s="111" customFormat="1" ht="19.95" hidden="1" customHeight="1" x14ac:dyDescent="0.3">
      <c r="A549" s="113">
        <v>0</v>
      </c>
      <c r="B549" s="113">
        <v>4600011605</v>
      </c>
      <c r="C549" s="101" t="s">
        <v>1041</v>
      </c>
      <c r="D549" s="112" t="str">
        <f t="shared" si="16"/>
        <v/>
      </c>
      <c r="E549" s="102"/>
      <c r="F549" s="103"/>
      <c r="G549" s="103"/>
      <c r="H549" s="100"/>
      <c r="I549" s="103" t="s">
        <v>1447</v>
      </c>
      <c r="J549" s="103"/>
      <c r="K549" s="103"/>
      <c r="L549" s="103"/>
      <c r="M549" s="103"/>
      <c r="N549" s="106"/>
      <c r="O549" s="104">
        <v>0</v>
      </c>
      <c r="P549" s="104">
        <v>0</v>
      </c>
      <c r="Q549" s="104"/>
      <c r="R549" s="105" t="e">
        <f t="shared" si="17"/>
        <v>#DIV/0!</v>
      </c>
      <c r="S549" s="124">
        <v>0</v>
      </c>
      <c r="T549" s="124">
        <v>0</v>
      </c>
      <c r="U549" s="124">
        <v>0</v>
      </c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  <c r="AF549" s="113"/>
      <c r="AG549" s="113"/>
      <c r="AH549" s="113"/>
      <c r="AI549" s="113"/>
      <c r="AJ549" s="113"/>
      <c r="AK549" s="113"/>
      <c r="AL549" s="113"/>
      <c r="AM549" s="113"/>
      <c r="AN549" s="113"/>
      <c r="AO549" s="113"/>
      <c r="AP549" s="113"/>
      <c r="AQ549" s="113"/>
      <c r="AR549" s="113"/>
      <c r="AS549" s="113"/>
      <c r="AT549" s="113"/>
      <c r="AU549" s="113"/>
      <c r="AV549" s="113"/>
      <c r="AW549" s="113"/>
    </row>
    <row r="550" spans="1:49" s="111" customFormat="1" ht="19.95" hidden="1" customHeight="1" x14ac:dyDescent="0.3">
      <c r="A550" s="113">
        <v>0</v>
      </c>
      <c r="B550" s="113">
        <v>4600011605</v>
      </c>
      <c r="C550" s="101" t="s">
        <v>1042</v>
      </c>
      <c r="D550" s="112" t="str">
        <f t="shared" si="16"/>
        <v/>
      </c>
      <c r="E550" s="102"/>
      <c r="F550" s="103"/>
      <c r="G550" s="103"/>
      <c r="H550" s="100"/>
      <c r="I550" s="103" t="s">
        <v>1388</v>
      </c>
      <c r="J550" s="103"/>
      <c r="K550" s="103"/>
      <c r="L550" s="103"/>
      <c r="M550" s="103"/>
      <c r="N550" s="106"/>
      <c r="O550" s="104">
        <v>0</v>
      </c>
      <c r="P550" s="104">
        <v>0</v>
      </c>
      <c r="Q550" s="104"/>
      <c r="R550" s="105" t="e">
        <f t="shared" si="17"/>
        <v>#DIV/0!</v>
      </c>
      <c r="S550" s="124">
        <v>0</v>
      </c>
      <c r="T550" s="124">
        <v>0</v>
      </c>
      <c r="U550" s="124">
        <v>0</v>
      </c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  <c r="AF550" s="113"/>
      <c r="AG550" s="113"/>
      <c r="AH550" s="113"/>
      <c r="AI550" s="113"/>
      <c r="AJ550" s="113"/>
      <c r="AK550" s="113"/>
      <c r="AL550" s="113"/>
      <c r="AM550" s="113"/>
      <c r="AN550" s="113"/>
      <c r="AO550" s="113"/>
      <c r="AP550" s="113"/>
      <c r="AQ550" s="113"/>
      <c r="AR550" s="113"/>
      <c r="AS550" s="113"/>
      <c r="AT550" s="113"/>
      <c r="AU550" s="113"/>
      <c r="AV550" s="113"/>
      <c r="AW550" s="113"/>
    </row>
    <row r="551" spans="1:49" s="111" customFormat="1" ht="19.95" hidden="1" customHeight="1" x14ac:dyDescent="0.3">
      <c r="A551" s="113">
        <v>0</v>
      </c>
      <c r="B551" s="113">
        <v>4600011605</v>
      </c>
      <c r="C551" s="101" t="s">
        <v>1103</v>
      </c>
      <c r="D551" s="112" t="str">
        <f t="shared" si="16"/>
        <v/>
      </c>
      <c r="E551" s="102"/>
      <c r="F551" s="103"/>
      <c r="G551" s="103"/>
      <c r="H551" s="100"/>
      <c r="I551" s="103" t="s">
        <v>1448</v>
      </c>
      <c r="J551" s="103"/>
      <c r="K551" s="103"/>
      <c r="L551" s="103"/>
      <c r="M551" s="103"/>
      <c r="N551" s="106"/>
      <c r="O551" s="104">
        <v>0</v>
      </c>
      <c r="P551" s="104">
        <v>0</v>
      </c>
      <c r="Q551" s="104"/>
      <c r="R551" s="105" t="e">
        <f t="shared" si="17"/>
        <v>#DIV/0!</v>
      </c>
      <c r="S551" s="124">
        <v>0</v>
      </c>
      <c r="T551" s="124">
        <v>0</v>
      </c>
      <c r="U551" s="124">
        <v>0</v>
      </c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  <c r="AF551" s="113"/>
      <c r="AG551" s="113"/>
      <c r="AH551" s="113"/>
      <c r="AI551" s="113"/>
      <c r="AJ551" s="113"/>
      <c r="AK551" s="113"/>
      <c r="AL551" s="113"/>
      <c r="AM551" s="113"/>
      <c r="AN551" s="113"/>
      <c r="AO551" s="113"/>
      <c r="AP551" s="113"/>
      <c r="AQ551" s="113"/>
      <c r="AR551" s="113"/>
      <c r="AS551" s="113"/>
      <c r="AT551" s="113"/>
      <c r="AU551" s="113"/>
      <c r="AV551" s="113"/>
      <c r="AW551" s="113"/>
    </row>
    <row r="552" spans="1:49" s="111" customFormat="1" ht="19.95" hidden="1" customHeight="1" x14ac:dyDescent="0.3">
      <c r="A552" s="113">
        <v>0</v>
      </c>
      <c r="B552" s="113">
        <v>4600011605</v>
      </c>
      <c r="C552" s="101" t="s">
        <v>1104</v>
      </c>
      <c r="D552" s="112" t="str">
        <f t="shared" si="16"/>
        <v/>
      </c>
      <c r="E552" s="102"/>
      <c r="F552" s="103"/>
      <c r="G552" s="103"/>
      <c r="H552" s="100"/>
      <c r="I552" s="103" t="s">
        <v>1449</v>
      </c>
      <c r="J552" s="103"/>
      <c r="K552" s="103"/>
      <c r="L552" s="103"/>
      <c r="M552" s="103"/>
      <c r="N552" s="106"/>
      <c r="O552" s="104">
        <v>0</v>
      </c>
      <c r="P552" s="104">
        <v>0</v>
      </c>
      <c r="Q552" s="104"/>
      <c r="R552" s="105" t="e">
        <f t="shared" si="17"/>
        <v>#DIV/0!</v>
      </c>
      <c r="S552" s="124">
        <v>0</v>
      </c>
      <c r="T552" s="124">
        <v>0</v>
      </c>
      <c r="U552" s="124">
        <v>0</v>
      </c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  <c r="AF552" s="113"/>
      <c r="AG552" s="113"/>
      <c r="AH552" s="113"/>
      <c r="AI552" s="113"/>
      <c r="AJ552" s="113"/>
      <c r="AK552" s="113"/>
      <c r="AL552" s="113"/>
      <c r="AM552" s="113"/>
      <c r="AN552" s="113"/>
      <c r="AO552" s="113"/>
      <c r="AP552" s="113"/>
      <c r="AQ552" s="113"/>
      <c r="AR552" s="113"/>
      <c r="AS552" s="113"/>
      <c r="AT552" s="113"/>
      <c r="AU552" s="113"/>
      <c r="AV552" s="113"/>
      <c r="AW552" s="113"/>
    </row>
    <row r="553" spans="1:49" s="111" customFormat="1" ht="19.95" hidden="1" customHeight="1" x14ac:dyDescent="0.3">
      <c r="A553" s="113">
        <v>35</v>
      </c>
      <c r="B553" s="113">
        <v>4600011605</v>
      </c>
      <c r="C553" s="101" t="s">
        <v>1105</v>
      </c>
      <c r="D553" s="112" t="str">
        <f t="shared" si="16"/>
        <v>(CAL) Caldeiras Elétricas - 3/4-A2-14E-5629</v>
      </c>
      <c r="E553" s="102" t="s">
        <v>1060</v>
      </c>
      <c r="F553" s="103" t="s">
        <v>485</v>
      </c>
      <c r="G553" s="103" t="s">
        <v>461</v>
      </c>
      <c r="H553" s="100">
        <v>14</v>
      </c>
      <c r="I553" s="103" t="s">
        <v>1450</v>
      </c>
      <c r="J553" s="103"/>
      <c r="K553" s="103" t="s">
        <v>497</v>
      </c>
      <c r="L553" s="103" t="s">
        <v>484</v>
      </c>
      <c r="M553" s="103"/>
      <c r="N553" s="106"/>
      <c r="O553" s="104">
        <v>1</v>
      </c>
      <c r="P553" s="104">
        <v>0</v>
      </c>
      <c r="Q553" s="104"/>
      <c r="R553" s="105">
        <f t="shared" si="17"/>
        <v>0</v>
      </c>
      <c r="S553" s="124">
        <v>0</v>
      </c>
      <c r="T553" s="124">
        <v>0</v>
      </c>
      <c r="U553" s="124">
        <v>1</v>
      </c>
      <c r="V553" s="108"/>
      <c r="W553" s="128"/>
      <c r="X553" s="128"/>
      <c r="Y553" s="128"/>
      <c r="Z553" s="128"/>
      <c r="AA553" s="128"/>
      <c r="AB553" s="108"/>
      <c r="AC553" s="108"/>
      <c r="AD553" s="128"/>
      <c r="AE553" s="128"/>
      <c r="AF553" s="128"/>
      <c r="AG553" s="128"/>
      <c r="AH553" s="128"/>
      <c r="AI553" s="108"/>
      <c r="AJ553" s="113"/>
      <c r="AK553" s="113"/>
      <c r="AL553" s="113"/>
      <c r="AM553" s="113"/>
      <c r="AN553" s="113"/>
      <c r="AO553" s="113"/>
      <c r="AP553" s="113"/>
      <c r="AQ553" s="113"/>
      <c r="AR553" s="113"/>
      <c r="AS553" s="113"/>
      <c r="AT553" s="113"/>
      <c r="AU553" s="113"/>
      <c r="AV553" s="113"/>
      <c r="AW553" s="113"/>
    </row>
    <row r="554" spans="1:49" s="111" customFormat="1" ht="19.95" hidden="1" customHeight="1" x14ac:dyDescent="0.3">
      <c r="A554" s="113">
        <v>0</v>
      </c>
      <c r="B554" s="113">
        <v>4600011605</v>
      </c>
      <c r="C554" s="101" t="s">
        <v>1043</v>
      </c>
      <c r="D554" s="112" t="str">
        <f t="shared" si="16"/>
        <v/>
      </c>
      <c r="E554" s="102"/>
      <c r="F554" s="103"/>
      <c r="G554" s="103"/>
      <c r="H554" s="100"/>
      <c r="I554" s="103" t="s">
        <v>1392</v>
      </c>
      <c r="J554" s="103"/>
      <c r="K554" s="103"/>
      <c r="L554" s="103"/>
      <c r="M554" s="103"/>
      <c r="N554" s="106"/>
      <c r="O554" s="104">
        <v>0</v>
      </c>
      <c r="P554" s="104">
        <v>0</v>
      </c>
      <c r="Q554" s="104"/>
      <c r="R554" s="105" t="e">
        <f t="shared" si="17"/>
        <v>#DIV/0!</v>
      </c>
      <c r="S554" s="124">
        <v>0</v>
      </c>
      <c r="T554" s="124">
        <v>0</v>
      </c>
      <c r="U554" s="124">
        <v>0</v>
      </c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  <c r="AF554" s="113"/>
      <c r="AG554" s="113"/>
      <c r="AH554" s="113"/>
      <c r="AI554" s="113"/>
      <c r="AJ554" s="113"/>
      <c r="AK554" s="113"/>
      <c r="AL554" s="113"/>
      <c r="AM554" s="113"/>
      <c r="AN554" s="113"/>
      <c r="AO554" s="113"/>
      <c r="AP554" s="113"/>
      <c r="AQ554" s="113"/>
      <c r="AR554" s="113"/>
      <c r="AS554" s="113"/>
      <c r="AT554" s="113"/>
      <c r="AU554" s="113"/>
      <c r="AV554" s="113"/>
      <c r="AW554" s="113"/>
    </row>
    <row r="555" spans="1:49" s="111" customFormat="1" ht="19.95" hidden="1" customHeight="1" x14ac:dyDescent="0.3">
      <c r="A555" s="113">
        <v>0</v>
      </c>
      <c r="B555" s="113">
        <v>4600011605</v>
      </c>
      <c r="C555" s="101" t="s">
        <v>1044</v>
      </c>
      <c r="D555" s="112" t="str">
        <f t="shared" si="16"/>
        <v/>
      </c>
      <c r="E555" s="102"/>
      <c r="F555" s="103"/>
      <c r="G555" s="103"/>
      <c r="H555" s="100"/>
      <c r="I555" s="103" t="s">
        <v>1332</v>
      </c>
      <c r="J555" s="103"/>
      <c r="K555" s="103"/>
      <c r="L555" s="103"/>
      <c r="M555" s="103"/>
      <c r="N555" s="106"/>
      <c r="O555" s="104">
        <v>0</v>
      </c>
      <c r="P555" s="104">
        <v>0</v>
      </c>
      <c r="Q555" s="104"/>
      <c r="R555" s="105" t="e">
        <f t="shared" si="17"/>
        <v>#DIV/0!</v>
      </c>
      <c r="S555" s="124">
        <v>0</v>
      </c>
      <c r="T555" s="124">
        <v>0</v>
      </c>
      <c r="U555" s="124">
        <v>0</v>
      </c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  <c r="AF555" s="113"/>
      <c r="AG555" s="113"/>
      <c r="AH555" s="113"/>
      <c r="AI555" s="113"/>
      <c r="AJ555" s="113"/>
      <c r="AK555" s="113"/>
      <c r="AL555" s="113"/>
      <c r="AM555" s="113"/>
      <c r="AN555" s="113"/>
      <c r="AO555" s="113"/>
      <c r="AP555" s="113"/>
      <c r="AQ555" s="113"/>
      <c r="AR555" s="113"/>
      <c r="AS555" s="113"/>
      <c r="AT555" s="113"/>
      <c r="AU555" s="113"/>
      <c r="AV555" s="113"/>
      <c r="AW555" s="113"/>
    </row>
    <row r="556" spans="1:49" s="111" customFormat="1" ht="19.95" hidden="1" customHeight="1" x14ac:dyDescent="0.3">
      <c r="A556" s="113">
        <v>0</v>
      </c>
      <c r="B556" s="113">
        <v>4600011605</v>
      </c>
      <c r="C556" s="101" t="s">
        <v>1045</v>
      </c>
      <c r="D556" s="112" t="str">
        <f t="shared" si="16"/>
        <v/>
      </c>
      <c r="E556" s="102"/>
      <c r="F556" s="103"/>
      <c r="G556" s="103"/>
      <c r="H556" s="100"/>
      <c r="I556" s="103" t="s">
        <v>1333</v>
      </c>
      <c r="J556" s="103"/>
      <c r="K556" s="103"/>
      <c r="L556" s="103"/>
      <c r="M556" s="103"/>
      <c r="N556" s="106"/>
      <c r="O556" s="104">
        <v>0</v>
      </c>
      <c r="P556" s="104">
        <v>0</v>
      </c>
      <c r="Q556" s="104"/>
      <c r="R556" s="105" t="e">
        <f t="shared" si="17"/>
        <v>#DIV/0!</v>
      </c>
      <c r="S556" s="124">
        <v>0</v>
      </c>
      <c r="T556" s="124">
        <v>0</v>
      </c>
      <c r="U556" s="124">
        <v>0</v>
      </c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  <c r="AF556" s="113"/>
      <c r="AG556" s="113"/>
      <c r="AH556" s="113"/>
      <c r="AI556" s="113"/>
      <c r="AJ556" s="113"/>
      <c r="AK556" s="113"/>
      <c r="AL556" s="113"/>
      <c r="AM556" s="113"/>
      <c r="AN556" s="113"/>
      <c r="AO556" s="113"/>
      <c r="AP556" s="113"/>
      <c r="AQ556" s="113"/>
      <c r="AR556" s="113"/>
      <c r="AS556" s="113"/>
      <c r="AT556" s="113"/>
      <c r="AU556" s="113"/>
      <c r="AV556" s="113"/>
      <c r="AW556" s="113"/>
    </row>
    <row r="557" spans="1:49" s="111" customFormat="1" ht="19.95" customHeight="1" x14ac:dyDescent="0.3">
      <c r="A557" s="113">
        <v>46</v>
      </c>
      <c r="B557" s="113">
        <v>4600011605</v>
      </c>
      <c r="C557" s="101" t="s">
        <v>1046</v>
      </c>
      <c r="D557" s="112" t="str">
        <f t="shared" si="16"/>
        <v/>
      </c>
      <c r="E557" s="102"/>
      <c r="F557" s="103"/>
      <c r="G557" s="103"/>
      <c r="H557" s="100"/>
      <c r="I557" s="103" t="s">
        <v>1451</v>
      </c>
      <c r="J557" s="103"/>
      <c r="K557" s="103"/>
      <c r="L557" s="103"/>
      <c r="M557" s="103"/>
      <c r="N557" s="106"/>
      <c r="O557" s="104">
        <v>0</v>
      </c>
      <c r="P557" s="104">
        <v>0</v>
      </c>
      <c r="Q557" s="104"/>
      <c r="R557" s="105" t="e">
        <f t="shared" si="17"/>
        <v>#DIV/0!</v>
      </c>
      <c r="S557" s="124">
        <v>0</v>
      </c>
      <c r="T557" s="124">
        <v>0</v>
      </c>
      <c r="U557" s="124">
        <v>0</v>
      </c>
      <c r="V557" s="108"/>
      <c r="W557" s="128"/>
      <c r="X557" s="128"/>
      <c r="Y557" s="128"/>
      <c r="Z557" s="128"/>
      <c r="AA557" s="128"/>
      <c r="AB557" s="108"/>
      <c r="AC557" s="108"/>
      <c r="AD557" s="128">
        <v>1</v>
      </c>
      <c r="AE557" s="128">
        <v>1</v>
      </c>
      <c r="AF557" s="128">
        <v>1</v>
      </c>
      <c r="AG557" s="128">
        <v>1</v>
      </c>
      <c r="AH557" s="128">
        <v>1</v>
      </c>
      <c r="AI557" s="108"/>
      <c r="AJ557" s="113"/>
      <c r="AK557" s="113"/>
      <c r="AL557" s="113"/>
      <c r="AM557" s="113"/>
      <c r="AN557" s="113"/>
      <c r="AO557" s="113"/>
      <c r="AP557" s="113"/>
      <c r="AQ557" s="113"/>
      <c r="AR557" s="113"/>
      <c r="AS557" s="113"/>
      <c r="AT557" s="113"/>
      <c r="AU557" s="113"/>
      <c r="AV557" s="113"/>
      <c r="AW557" s="113"/>
    </row>
    <row r="558" spans="1:49" s="111" customFormat="1" ht="19.95" hidden="1" customHeight="1" x14ac:dyDescent="0.3">
      <c r="A558" s="113">
        <v>0</v>
      </c>
      <c r="B558" s="113">
        <v>4600011605</v>
      </c>
      <c r="C558" s="101" t="s">
        <v>1047</v>
      </c>
      <c r="D558" s="112" t="str">
        <f t="shared" si="16"/>
        <v/>
      </c>
      <c r="E558" s="102"/>
      <c r="F558" s="103"/>
      <c r="G558" s="103"/>
      <c r="H558" s="100"/>
      <c r="I558" s="103" t="s">
        <v>1452</v>
      </c>
      <c r="J558" s="103"/>
      <c r="K558" s="103"/>
      <c r="L558" s="103"/>
      <c r="M558" s="103"/>
      <c r="N558" s="106"/>
      <c r="O558" s="104">
        <v>0</v>
      </c>
      <c r="P558" s="104">
        <v>0</v>
      </c>
      <c r="Q558" s="104"/>
      <c r="R558" s="105" t="e">
        <f t="shared" si="17"/>
        <v>#DIV/0!</v>
      </c>
      <c r="S558" s="124">
        <v>0</v>
      </c>
      <c r="T558" s="124">
        <v>0</v>
      </c>
      <c r="U558" s="124">
        <v>0</v>
      </c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  <c r="AI558" s="113"/>
      <c r="AJ558" s="113"/>
      <c r="AK558" s="113"/>
      <c r="AL558" s="113"/>
      <c r="AM558" s="113"/>
      <c r="AN558" s="113"/>
      <c r="AO558" s="113"/>
      <c r="AP558" s="113"/>
      <c r="AQ558" s="113"/>
      <c r="AR558" s="113"/>
      <c r="AS558" s="113"/>
      <c r="AT558" s="113"/>
      <c r="AU558" s="113"/>
      <c r="AV558" s="113"/>
      <c r="AW558" s="113"/>
    </row>
    <row r="559" spans="1:49" s="111" customFormat="1" ht="19.95" hidden="1" customHeight="1" x14ac:dyDescent="0.3">
      <c r="A559" s="113">
        <v>0</v>
      </c>
      <c r="B559" s="113">
        <v>4600011605</v>
      </c>
      <c r="C559" s="101" t="s">
        <v>1048</v>
      </c>
      <c r="D559" s="112" t="str">
        <f t="shared" si="16"/>
        <v/>
      </c>
      <c r="E559" s="102"/>
      <c r="F559" s="103"/>
      <c r="G559" s="103"/>
      <c r="H559" s="100"/>
      <c r="I559" s="103" t="s">
        <v>1453</v>
      </c>
      <c r="J559" s="103"/>
      <c r="K559" s="103"/>
      <c r="L559" s="103"/>
      <c r="M559" s="103"/>
      <c r="N559" s="106"/>
      <c r="O559" s="104">
        <v>0</v>
      </c>
      <c r="P559" s="104">
        <v>0</v>
      </c>
      <c r="Q559" s="104"/>
      <c r="R559" s="105" t="e">
        <f t="shared" si="17"/>
        <v>#DIV/0!</v>
      </c>
      <c r="S559" s="124">
        <v>0</v>
      </c>
      <c r="T559" s="124">
        <v>0</v>
      </c>
      <c r="U559" s="124">
        <v>0</v>
      </c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  <c r="AF559" s="113"/>
      <c r="AG559" s="113"/>
      <c r="AH559" s="113"/>
      <c r="AI559" s="113"/>
      <c r="AJ559" s="113"/>
      <c r="AK559" s="113"/>
      <c r="AL559" s="113"/>
      <c r="AM559" s="113"/>
      <c r="AN559" s="113"/>
      <c r="AO559" s="113"/>
      <c r="AP559" s="113"/>
      <c r="AQ559" s="113"/>
      <c r="AR559" s="113"/>
      <c r="AS559" s="113"/>
      <c r="AT559" s="113"/>
      <c r="AU559" s="113"/>
      <c r="AV559" s="113"/>
      <c r="AW559" s="113"/>
    </row>
    <row r="560" spans="1:49" s="111" customFormat="1" ht="19.95" hidden="1" customHeight="1" x14ac:dyDescent="0.3">
      <c r="A560" s="113">
        <v>0</v>
      </c>
      <c r="B560" s="113">
        <v>4600011605</v>
      </c>
      <c r="C560" s="101" t="s">
        <v>444</v>
      </c>
      <c r="D560" s="112" t="str">
        <f t="shared" si="16"/>
        <v/>
      </c>
      <c r="E560" s="102"/>
      <c r="F560" s="103"/>
      <c r="G560" s="103"/>
      <c r="H560" s="100"/>
      <c r="I560" s="103" t="s">
        <v>1454</v>
      </c>
      <c r="J560" s="103"/>
      <c r="K560" s="103"/>
      <c r="L560" s="103"/>
      <c r="M560" s="103"/>
      <c r="N560" s="106"/>
      <c r="O560" s="104">
        <v>0</v>
      </c>
      <c r="P560" s="104">
        <v>0</v>
      </c>
      <c r="Q560" s="104"/>
      <c r="R560" s="105" t="e">
        <f t="shared" si="17"/>
        <v>#DIV/0!</v>
      </c>
      <c r="S560" s="124">
        <v>0</v>
      </c>
      <c r="T560" s="124">
        <v>0</v>
      </c>
      <c r="U560" s="124">
        <v>0</v>
      </c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  <c r="AF560" s="113"/>
      <c r="AG560" s="113"/>
      <c r="AH560" s="113"/>
      <c r="AI560" s="113"/>
      <c r="AJ560" s="113"/>
      <c r="AK560" s="113"/>
      <c r="AL560" s="113"/>
      <c r="AM560" s="113"/>
      <c r="AN560" s="113"/>
      <c r="AO560" s="113"/>
      <c r="AP560" s="113"/>
      <c r="AQ560" s="113"/>
      <c r="AR560" s="113"/>
      <c r="AS560" s="113"/>
      <c r="AT560" s="113"/>
      <c r="AU560" s="113"/>
      <c r="AV560" s="113"/>
      <c r="AW560" s="113"/>
    </row>
    <row r="561" spans="1:49" s="111" customFormat="1" ht="19.95" hidden="1" customHeight="1" x14ac:dyDescent="0.3">
      <c r="A561" s="113">
        <v>0</v>
      </c>
      <c r="B561" s="113">
        <v>4600011605</v>
      </c>
      <c r="C561" s="101" t="s">
        <v>116</v>
      </c>
      <c r="D561" s="112" t="str">
        <f t="shared" si="16"/>
        <v/>
      </c>
      <c r="E561" s="102"/>
      <c r="F561" s="103"/>
      <c r="G561" s="103"/>
      <c r="H561" s="100"/>
      <c r="I561" s="103" t="s">
        <v>1455</v>
      </c>
      <c r="J561" s="103"/>
      <c r="K561" s="103"/>
      <c r="L561" s="103"/>
      <c r="M561" s="103"/>
      <c r="N561" s="106"/>
      <c r="O561" s="104">
        <v>0</v>
      </c>
      <c r="P561" s="104">
        <v>0</v>
      </c>
      <c r="Q561" s="104"/>
      <c r="R561" s="105" t="e">
        <f t="shared" si="17"/>
        <v>#DIV/0!</v>
      </c>
      <c r="S561" s="124">
        <v>0</v>
      </c>
      <c r="T561" s="124">
        <v>0</v>
      </c>
      <c r="U561" s="124">
        <v>0</v>
      </c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  <c r="AI561" s="113"/>
      <c r="AJ561" s="113"/>
      <c r="AK561" s="113"/>
      <c r="AL561" s="113"/>
      <c r="AM561" s="113"/>
      <c r="AN561" s="113"/>
      <c r="AO561" s="113"/>
      <c r="AP561" s="113"/>
      <c r="AQ561" s="113"/>
      <c r="AR561" s="113"/>
      <c r="AS561" s="113"/>
      <c r="AT561" s="113"/>
      <c r="AU561" s="113"/>
      <c r="AV561" s="113"/>
      <c r="AW561" s="113"/>
    </row>
    <row r="562" spans="1:49" s="111" customFormat="1" ht="19.95" hidden="1" customHeight="1" x14ac:dyDescent="0.3">
      <c r="A562" s="113">
        <v>0</v>
      </c>
      <c r="B562" s="113">
        <v>4600011605</v>
      </c>
      <c r="C562" s="101" t="s">
        <v>134</v>
      </c>
      <c r="D562" s="112" t="str">
        <f t="shared" si="16"/>
        <v/>
      </c>
      <c r="E562" s="102"/>
      <c r="F562" s="103"/>
      <c r="G562" s="103"/>
      <c r="H562" s="100"/>
      <c r="I562" s="103" t="s">
        <v>1456</v>
      </c>
      <c r="J562" s="103"/>
      <c r="K562" s="103"/>
      <c r="L562" s="103"/>
      <c r="M562" s="103"/>
      <c r="N562" s="106"/>
      <c r="O562" s="104">
        <v>0</v>
      </c>
      <c r="P562" s="104">
        <v>0</v>
      </c>
      <c r="Q562" s="104"/>
      <c r="R562" s="105" t="e">
        <f t="shared" si="17"/>
        <v>#DIV/0!</v>
      </c>
      <c r="S562" s="124">
        <v>0</v>
      </c>
      <c r="T562" s="124">
        <v>0</v>
      </c>
      <c r="U562" s="124">
        <v>0</v>
      </c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  <c r="AF562" s="113"/>
      <c r="AG562" s="113"/>
      <c r="AH562" s="113"/>
      <c r="AI562" s="113"/>
      <c r="AJ562" s="113"/>
      <c r="AK562" s="113"/>
      <c r="AL562" s="113"/>
      <c r="AM562" s="113"/>
      <c r="AN562" s="113"/>
      <c r="AO562" s="113"/>
      <c r="AP562" s="113"/>
      <c r="AQ562" s="113"/>
      <c r="AR562" s="113"/>
      <c r="AS562" s="113"/>
      <c r="AT562" s="113"/>
      <c r="AU562" s="113"/>
      <c r="AV562" s="113"/>
      <c r="AW562" s="113"/>
    </row>
    <row r="563" spans="1:49" s="111" customFormat="1" ht="19.95" hidden="1" customHeight="1" x14ac:dyDescent="0.3">
      <c r="A563" s="113">
        <v>0</v>
      </c>
      <c r="B563" s="113">
        <v>4600011605</v>
      </c>
      <c r="C563" s="101" t="s">
        <v>957</v>
      </c>
      <c r="D563" s="112" t="str">
        <f t="shared" si="16"/>
        <v/>
      </c>
      <c r="E563" s="102"/>
      <c r="F563" s="103"/>
      <c r="G563" s="103"/>
      <c r="H563" s="100"/>
      <c r="I563" s="103" t="s">
        <v>515</v>
      </c>
      <c r="J563" s="103"/>
      <c r="K563" s="103"/>
      <c r="L563" s="103"/>
      <c r="M563" s="103"/>
      <c r="N563" s="106"/>
      <c r="O563" s="104">
        <v>0</v>
      </c>
      <c r="P563" s="104">
        <v>0</v>
      </c>
      <c r="Q563" s="104"/>
      <c r="R563" s="105" t="e">
        <f t="shared" si="17"/>
        <v>#DIV/0!</v>
      </c>
      <c r="S563" s="124">
        <v>0</v>
      </c>
      <c r="T563" s="124">
        <v>0</v>
      </c>
      <c r="U563" s="124">
        <v>0</v>
      </c>
      <c r="V563" s="113"/>
      <c r="W563" s="113"/>
      <c r="X563" s="113"/>
      <c r="Y563" s="113"/>
      <c r="Z563" s="113"/>
      <c r="AA563" s="113"/>
      <c r="AB563" s="113"/>
      <c r="AC563" s="113"/>
      <c r="AD563" s="113"/>
      <c r="AE563" s="113"/>
      <c r="AF563" s="113"/>
      <c r="AG563" s="113"/>
      <c r="AH563" s="113"/>
      <c r="AI563" s="113"/>
      <c r="AJ563" s="113"/>
      <c r="AK563" s="113"/>
      <c r="AL563" s="113"/>
      <c r="AM563" s="113"/>
      <c r="AN563" s="113"/>
      <c r="AO563" s="113"/>
      <c r="AP563" s="113"/>
      <c r="AQ563" s="113"/>
      <c r="AR563" s="113"/>
      <c r="AS563" s="113"/>
      <c r="AT563" s="113"/>
      <c r="AU563" s="113"/>
      <c r="AV563" s="113"/>
      <c r="AW563" s="113"/>
    </row>
    <row r="564" spans="1:49" s="111" customFormat="1" ht="19.95" hidden="1" customHeight="1" x14ac:dyDescent="0.3">
      <c r="A564" s="113">
        <v>35</v>
      </c>
      <c r="B564" s="113">
        <v>4600011605</v>
      </c>
      <c r="C564" s="101" t="s">
        <v>958</v>
      </c>
      <c r="D564" s="112" t="str">
        <f t="shared" si="16"/>
        <v>(CAL) Caldeiras Elétricas - Instalação da bomba P-14E-06O - Sistema de água da caldeira E</v>
      </c>
      <c r="E564" s="102" t="s">
        <v>1060</v>
      </c>
      <c r="F564" s="103" t="s">
        <v>485</v>
      </c>
      <c r="G564" s="103" t="s">
        <v>461</v>
      </c>
      <c r="H564" s="100">
        <v>14</v>
      </c>
      <c r="I564" s="103" t="s">
        <v>529</v>
      </c>
      <c r="J564" s="103"/>
      <c r="K564" s="103" t="s">
        <v>497</v>
      </c>
      <c r="L564" s="103" t="s">
        <v>484</v>
      </c>
      <c r="M564" s="103"/>
      <c r="N564" s="106"/>
      <c r="O564" s="104">
        <v>1</v>
      </c>
      <c r="P564" s="104">
        <v>0</v>
      </c>
      <c r="Q564" s="104"/>
      <c r="R564" s="105">
        <f t="shared" si="17"/>
        <v>0</v>
      </c>
      <c r="S564" s="124">
        <v>0</v>
      </c>
      <c r="T564" s="124">
        <v>0</v>
      </c>
      <c r="U564" s="124">
        <v>1</v>
      </c>
      <c r="V564" s="108"/>
      <c r="W564" s="128"/>
      <c r="X564" s="128"/>
      <c r="Y564" s="128"/>
      <c r="Z564" s="128"/>
      <c r="AA564" s="128"/>
      <c r="AB564" s="108"/>
      <c r="AC564" s="108"/>
      <c r="AD564" s="128"/>
      <c r="AE564" s="128"/>
      <c r="AF564" s="128"/>
      <c r="AG564" s="128"/>
      <c r="AH564" s="128"/>
      <c r="AI564" s="108"/>
      <c r="AJ564" s="113"/>
      <c r="AK564" s="113"/>
      <c r="AL564" s="113"/>
      <c r="AM564" s="113"/>
      <c r="AN564" s="113"/>
      <c r="AO564" s="113"/>
      <c r="AP564" s="113"/>
      <c r="AQ564" s="113"/>
      <c r="AR564" s="113"/>
      <c r="AS564" s="113"/>
      <c r="AT564" s="113"/>
      <c r="AU564" s="113"/>
      <c r="AV564" s="113"/>
      <c r="AW564" s="113"/>
    </row>
    <row r="565" spans="1:49" s="111" customFormat="1" ht="19.95" hidden="1" customHeight="1" x14ac:dyDescent="0.3">
      <c r="A565" s="113">
        <v>0</v>
      </c>
      <c r="B565" s="113">
        <v>4600011605</v>
      </c>
      <c r="C565" s="101" t="s">
        <v>959</v>
      </c>
      <c r="D565" s="112" t="str">
        <f t="shared" si="16"/>
        <v/>
      </c>
      <c r="E565" s="102"/>
      <c r="F565" s="103"/>
      <c r="G565" s="103"/>
      <c r="H565" s="100"/>
      <c r="I565" s="103" t="s">
        <v>506</v>
      </c>
      <c r="J565" s="103"/>
      <c r="K565" s="103"/>
      <c r="L565" s="103"/>
      <c r="M565" s="103"/>
      <c r="N565" s="106"/>
      <c r="O565" s="104">
        <v>0</v>
      </c>
      <c r="P565" s="104">
        <v>0</v>
      </c>
      <c r="Q565" s="104"/>
      <c r="R565" s="105" t="e">
        <f t="shared" si="17"/>
        <v>#DIV/0!</v>
      </c>
      <c r="S565" s="124">
        <v>0</v>
      </c>
      <c r="T565" s="124">
        <v>0</v>
      </c>
      <c r="U565" s="124">
        <v>0</v>
      </c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  <c r="AF565" s="113"/>
      <c r="AG565" s="113"/>
      <c r="AH565" s="113"/>
      <c r="AI565" s="113"/>
      <c r="AJ565" s="113"/>
      <c r="AK565" s="113"/>
      <c r="AL565" s="113"/>
      <c r="AM565" s="113"/>
      <c r="AN565" s="113"/>
      <c r="AO565" s="113"/>
      <c r="AP565" s="113"/>
      <c r="AQ565" s="113"/>
      <c r="AR565" s="113"/>
      <c r="AS565" s="113"/>
      <c r="AT565" s="113"/>
      <c r="AU565" s="113"/>
      <c r="AV565" s="113"/>
      <c r="AW565" s="113"/>
    </row>
    <row r="566" spans="1:49" s="111" customFormat="1" ht="19.95" hidden="1" customHeight="1" x14ac:dyDescent="0.3">
      <c r="A566" s="113">
        <v>0</v>
      </c>
      <c r="B566" s="113">
        <v>4600011605</v>
      </c>
      <c r="C566" s="101" t="s">
        <v>960</v>
      </c>
      <c r="D566" s="112" t="str">
        <f t="shared" si="16"/>
        <v/>
      </c>
      <c r="E566" s="102"/>
      <c r="F566" s="103"/>
      <c r="G566" s="103"/>
      <c r="H566" s="100"/>
      <c r="I566" s="103" t="s">
        <v>507</v>
      </c>
      <c r="J566" s="103"/>
      <c r="K566" s="103"/>
      <c r="L566" s="103"/>
      <c r="M566" s="103"/>
      <c r="N566" s="106"/>
      <c r="O566" s="104">
        <v>0</v>
      </c>
      <c r="P566" s="104">
        <v>0</v>
      </c>
      <c r="Q566" s="104"/>
      <c r="R566" s="105" t="e">
        <f t="shared" si="17"/>
        <v>#DIV/0!</v>
      </c>
      <c r="S566" s="124">
        <v>0</v>
      </c>
      <c r="T566" s="124">
        <v>0</v>
      </c>
      <c r="U566" s="124">
        <v>0</v>
      </c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  <c r="AF566" s="113"/>
      <c r="AG566" s="113"/>
      <c r="AH566" s="113"/>
      <c r="AI566" s="113"/>
      <c r="AJ566" s="113"/>
      <c r="AK566" s="113"/>
      <c r="AL566" s="113"/>
      <c r="AM566" s="113"/>
      <c r="AN566" s="113"/>
      <c r="AO566" s="113"/>
      <c r="AP566" s="113"/>
      <c r="AQ566" s="113"/>
      <c r="AR566" s="113"/>
      <c r="AS566" s="113"/>
      <c r="AT566" s="113"/>
      <c r="AU566" s="113"/>
      <c r="AV566" s="113"/>
      <c r="AW566" s="113"/>
    </row>
    <row r="567" spans="1:49" s="111" customFormat="1" ht="19.95" hidden="1" customHeight="1" x14ac:dyDescent="0.3">
      <c r="A567" s="113">
        <v>0</v>
      </c>
      <c r="B567" s="113">
        <v>4600011605</v>
      </c>
      <c r="C567" s="101" t="s">
        <v>961</v>
      </c>
      <c r="D567" s="112" t="str">
        <f t="shared" si="16"/>
        <v/>
      </c>
      <c r="E567" s="102"/>
      <c r="F567" s="103"/>
      <c r="G567" s="103"/>
      <c r="H567" s="100"/>
      <c r="I567" s="103" t="s">
        <v>508</v>
      </c>
      <c r="J567" s="103"/>
      <c r="K567" s="103"/>
      <c r="L567" s="103"/>
      <c r="M567" s="103"/>
      <c r="N567" s="106"/>
      <c r="O567" s="104">
        <v>0</v>
      </c>
      <c r="P567" s="104">
        <v>0</v>
      </c>
      <c r="Q567" s="104"/>
      <c r="R567" s="105" t="e">
        <f t="shared" si="17"/>
        <v>#DIV/0!</v>
      </c>
      <c r="S567" s="124">
        <v>0</v>
      </c>
      <c r="T567" s="124">
        <v>0</v>
      </c>
      <c r="U567" s="124">
        <v>0</v>
      </c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  <c r="AF567" s="113"/>
      <c r="AG567" s="113"/>
      <c r="AH567" s="113"/>
      <c r="AI567" s="113"/>
      <c r="AJ567" s="113"/>
      <c r="AK567" s="113"/>
      <c r="AL567" s="113"/>
      <c r="AM567" s="113"/>
      <c r="AN567" s="113"/>
      <c r="AO567" s="113"/>
      <c r="AP567" s="113"/>
      <c r="AQ567" s="113"/>
      <c r="AR567" s="113"/>
      <c r="AS567" s="113"/>
      <c r="AT567" s="113"/>
      <c r="AU567" s="113"/>
      <c r="AV567" s="113"/>
      <c r="AW567" s="113"/>
    </row>
    <row r="568" spans="1:49" s="111" customFormat="1" ht="19.95" hidden="1" customHeight="1" x14ac:dyDescent="0.3">
      <c r="A568" s="113">
        <v>0</v>
      </c>
      <c r="B568" s="113">
        <v>4600011605</v>
      </c>
      <c r="C568" s="101" t="s">
        <v>962</v>
      </c>
      <c r="D568" s="112" t="str">
        <f t="shared" si="16"/>
        <v/>
      </c>
      <c r="E568" s="102"/>
      <c r="F568" s="103"/>
      <c r="G568" s="103"/>
      <c r="H568" s="100"/>
      <c r="I568" s="103" t="s">
        <v>509</v>
      </c>
      <c r="J568" s="103"/>
      <c r="K568" s="103"/>
      <c r="L568" s="103"/>
      <c r="M568" s="103"/>
      <c r="N568" s="106"/>
      <c r="O568" s="104">
        <v>0</v>
      </c>
      <c r="P568" s="104">
        <v>0</v>
      </c>
      <c r="Q568" s="104"/>
      <c r="R568" s="105" t="e">
        <f t="shared" si="17"/>
        <v>#DIV/0!</v>
      </c>
      <c r="S568" s="124">
        <v>0</v>
      </c>
      <c r="T568" s="124">
        <v>0</v>
      </c>
      <c r="U568" s="124">
        <v>0</v>
      </c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  <c r="AF568" s="113"/>
      <c r="AG568" s="113"/>
      <c r="AH568" s="113"/>
      <c r="AI568" s="113"/>
      <c r="AJ568" s="113"/>
      <c r="AK568" s="113"/>
      <c r="AL568" s="113"/>
      <c r="AM568" s="113"/>
      <c r="AN568" s="113"/>
      <c r="AO568" s="113"/>
      <c r="AP568" s="113"/>
      <c r="AQ568" s="113"/>
      <c r="AR568" s="113"/>
      <c r="AS568" s="113"/>
      <c r="AT568" s="113"/>
      <c r="AU568" s="113"/>
      <c r="AV568" s="113"/>
      <c r="AW568" s="113"/>
    </row>
    <row r="569" spans="1:49" s="111" customFormat="1" ht="19.95" hidden="1" customHeight="1" x14ac:dyDescent="0.3">
      <c r="A569" s="113">
        <v>0</v>
      </c>
      <c r="B569" s="113">
        <v>4600011605</v>
      </c>
      <c r="C569" s="101" t="s">
        <v>963</v>
      </c>
      <c r="D569" s="112" t="str">
        <f t="shared" si="16"/>
        <v/>
      </c>
      <c r="E569" s="102"/>
      <c r="F569" s="103"/>
      <c r="G569" s="103"/>
      <c r="H569" s="100"/>
      <c r="I569" s="103" t="s">
        <v>510</v>
      </c>
      <c r="J569" s="103"/>
      <c r="K569" s="103"/>
      <c r="L569" s="103"/>
      <c r="M569" s="103"/>
      <c r="N569" s="106"/>
      <c r="O569" s="104">
        <v>0</v>
      </c>
      <c r="P569" s="104">
        <v>0</v>
      </c>
      <c r="Q569" s="104"/>
      <c r="R569" s="105" t="e">
        <f t="shared" si="17"/>
        <v>#DIV/0!</v>
      </c>
      <c r="S569" s="124">
        <v>0</v>
      </c>
      <c r="T569" s="124">
        <v>0</v>
      </c>
      <c r="U569" s="124">
        <v>0</v>
      </c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  <c r="AI569" s="113"/>
      <c r="AJ569" s="113"/>
      <c r="AK569" s="113"/>
      <c r="AL569" s="113"/>
      <c r="AM569" s="113"/>
      <c r="AN569" s="113"/>
      <c r="AO569" s="113"/>
      <c r="AP569" s="113"/>
      <c r="AQ569" s="113"/>
      <c r="AR569" s="113"/>
      <c r="AS569" s="113"/>
      <c r="AT569" s="113"/>
      <c r="AU569" s="113"/>
      <c r="AV569" s="113"/>
      <c r="AW569" s="113"/>
    </row>
    <row r="570" spans="1:49" s="111" customFormat="1" ht="19.95" hidden="1" customHeight="1" x14ac:dyDescent="0.3">
      <c r="A570" s="113">
        <v>0</v>
      </c>
      <c r="B570" s="113">
        <v>4600011605</v>
      </c>
      <c r="C570" s="101" t="s">
        <v>964</v>
      </c>
      <c r="D570" s="112" t="str">
        <f t="shared" si="16"/>
        <v/>
      </c>
      <c r="E570" s="102"/>
      <c r="F570" s="103"/>
      <c r="G570" s="103"/>
      <c r="H570" s="100"/>
      <c r="I570" s="103" t="s">
        <v>511</v>
      </c>
      <c r="J570" s="103"/>
      <c r="K570" s="103"/>
      <c r="L570" s="103"/>
      <c r="M570" s="103"/>
      <c r="N570" s="106"/>
      <c r="O570" s="104">
        <v>0</v>
      </c>
      <c r="P570" s="104">
        <v>0</v>
      </c>
      <c r="Q570" s="104"/>
      <c r="R570" s="105" t="e">
        <f t="shared" si="17"/>
        <v>#DIV/0!</v>
      </c>
      <c r="S570" s="124">
        <v>0</v>
      </c>
      <c r="T570" s="124">
        <v>0</v>
      </c>
      <c r="U570" s="124">
        <v>0</v>
      </c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  <c r="AF570" s="113"/>
      <c r="AG570" s="113"/>
      <c r="AH570" s="113"/>
      <c r="AI570" s="113"/>
      <c r="AJ570" s="113"/>
      <c r="AK570" s="113"/>
      <c r="AL570" s="113"/>
      <c r="AM570" s="113"/>
      <c r="AN570" s="113"/>
      <c r="AO570" s="113"/>
      <c r="AP570" s="113"/>
      <c r="AQ570" s="113"/>
      <c r="AR570" s="113"/>
      <c r="AS570" s="113"/>
      <c r="AT570" s="113"/>
      <c r="AU570" s="113"/>
      <c r="AV570" s="113"/>
      <c r="AW570" s="113"/>
    </row>
    <row r="571" spans="1:49" s="111" customFormat="1" ht="19.95" hidden="1" customHeight="1" x14ac:dyDescent="0.3">
      <c r="A571" s="113">
        <v>0</v>
      </c>
      <c r="B571" s="113">
        <v>4600011605</v>
      </c>
      <c r="C571" s="101" t="s">
        <v>965</v>
      </c>
      <c r="D571" s="112" t="str">
        <f t="shared" si="16"/>
        <v/>
      </c>
      <c r="E571" s="102"/>
      <c r="F571" s="103"/>
      <c r="G571" s="103"/>
      <c r="H571" s="100"/>
      <c r="I571" s="103" t="s">
        <v>512</v>
      </c>
      <c r="J571" s="103"/>
      <c r="K571" s="103"/>
      <c r="L571" s="103"/>
      <c r="M571" s="103"/>
      <c r="N571" s="106"/>
      <c r="O571" s="104">
        <v>0</v>
      </c>
      <c r="P571" s="104">
        <v>0</v>
      </c>
      <c r="Q571" s="104"/>
      <c r="R571" s="105" t="e">
        <f t="shared" si="17"/>
        <v>#DIV/0!</v>
      </c>
      <c r="S571" s="124">
        <v>0</v>
      </c>
      <c r="T571" s="124">
        <v>0</v>
      </c>
      <c r="U571" s="124">
        <v>0</v>
      </c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  <c r="AF571" s="113"/>
      <c r="AG571" s="113"/>
      <c r="AH571" s="113"/>
      <c r="AI571" s="113"/>
      <c r="AJ571" s="113"/>
      <c r="AK571" s="113"/>
      <c r="AL571" s="113"/>
      <c r="AM571" s="113"/>
      <c r="AN571" s="113"/>
      <c r="AO571" s="113"/>
      <c r="AP571" s="113"/>
      <c r="AQ571" s="113"/>
      <c r="AR571" s="113"/>
      <c r="AS571" s="113"/>
      <c r="AT571" s="113"/>
      <c r="AU571" s="113"/>
      <c r="AV571" s="113"/>
      <c r="AW571" s="113"/>
    </row>
    <row r="572" spans="1:49" s="111" customFormat="1" ht="19.95" hidden="1" customHeight="1" x14ac:dyDescent="0.3">
      <c r="A572" s="113">
        <v>0</v>
      </c>
      <c r="B572" s="113">
        <v>4600011605</v>
      </c>
      <c r="C572" s="101" t="s">
        <v>966</v>
      </c>
      <c r="D572" s="112" t="str">
        <f t="shared" si="16"/>
        <v/>
      </c>
      <c r="E572" s="102"/>
      <c r="F572" s="103"/>
      <c r="G572" s="103"/>
      <c r="H572" s="100"/>
      <c r="I572" s="103" t="s">
        <v>513</v>
      </c>
      <c r="J572" s="103"/>
      <c r="K572" s="103"/>
      <c r="L572" s="103"/>
      <c r="M572" s="103"/>
      <c r="N572" s="106"/>
      <c r="O572" s="104">
        <v>0</v>
      </c>
      <c r="P572" s="104">
        <v>0</v>
      </c>
      <c r="Q572" s="104"/>
      <c r="R572" s="105" t="e">
        <f t="shared" si="17"/>
        <v>#DIV/0!</v>
      </c>
      <c r="S572" s="124">
        <v>0</v>
      </c>
      <c r="T572" s="124">
        <v>0</v>
      </c>
      <c r="U572" s="124">
        <v>0</v>
      </c>
      <c r="V572" s="113"/>
      <c r="W572" s="113"/>
      <c r="X572" s="113"/>
      <c r="Y572" s="113"/>
      <c r="Z572" s="113"/>
      <c r="AA572" s="113"/>
      <c r="AB572" s="113"/>
      <c r="AC572" s="113"/>
      <c r="AD572" s="113"/>
      <c r="AE572" s="113"/>
      <c r="AF572" s="113"/>
      <c r="AG572" s="113"/>
      <c r="AH572" s="113"/>
      <c r="AI572" s="113"/>
      <c r="AJ572" s="113"/>
      <c r="AK572" s="113"/>
      <c r="AL572" s="113"/>
      <c r="AM572" s="113"/>
      <c r="AN572" s="113"/>
      <c r="AO572" s="113"/>
      <c r="AP572" s="113"/>
      <c r="AQ572" s="113"/>
      <c r="AR572" s="113"/>
      <c r="AS572" s="113"/>
      <c r="AT572" s="113"/>
      <c r="AU572" s="113"/>
      <c r="AV572" s="113"/>
      <c r="AW572" s="113"/>
    </row>
    <row r="573" spans="1:49" s="111" customFormat="1" ht="19.95" hidden="1" customHeight="1" x14ac:dyDescent="0.3">
      <c r="A573" s="113">
        <v>0</v>
      </c>
      <c r="B573" s="113">
        <v>4600011605</v>
      </c>
      <c r="C573" s="101" t="s">
        <v>967</v>
      </c>
      <c r="D573" s="112" t="str">
        <f t="shared" si="16"/>
        <v/>
      </c>
      <c r="E573" s="102"/>
      <c r="F573" s="103"/>
      <c r="G573" s="103"/>
      <c r="H573" s="100"/>
      <c r="I573" s="103" t="s">
        <v>514</v>
      </c>
      <c r="J573" s="103"/>
      <c r="K573" s="103"/>
      <c r="L573" s="103"/>
      <c r="M573" s="103"/>
      <c r="N573" s="106"/>
      <c r="O573" s="104">
        <v>0</v>
      </c>
      <c r="P573" s="104">
        <v>0</v>
      </c>
      <c r="Q573" s="104"/>
      <c r="R573" s="105" t="e">
        <f t="shared" si="17"/>
        <v>#DIV/0!</v>
      </c>
      <c r="S573" s="124">
        <v>0</v>
      </c>
      <c r="T573" s="124">
        <v>0</v>
      </c>
      <c r="U573" s="124">
        <v>0</v>
      </c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  <c r="AF573" s="113"/>
      <c r="AG573" s="113"/>
      <c r="AH573" s="113"/>
      <c r="AI573" s="113"/>
      <c r="AJ573" s="113"/>
      <c r="AK573" s="113"/>
      <c r="AL573" s="113"/>
      <c r="AM573" s="113"/>
      <c r="AN573" s="113"/>
      <c r="AO573" s="113"/>
      <c r="AP573" s="113"/>
      <c r="AQ573" s="113"/>
      <c r="AR573" s="113"/>
      <c r="AS573" s="113"/>
      <c r="AT573" s="113"/>
      <c r="AU573" s="113"/>
      <c r="AV573" s="113"/>
      <c r="AW573" s="113"/>
    </row>
    <row r="574" spans="1:49" s="111" customFormat="1" ht="19.95" hidden="1" customHeight="1" x14ac:dyDescent="0.3">
      <c r="A574" s="113">
        <v>0</v>
      </c>
      <c r="B574" s="113">
        <v>4600011605</v>
      </c>
      <c r="C574" s="101" t="s">
        <v>968</v>
      </c>
      <c r="D574" s="112" t="str">
        <f t="shared" si="16"/>
        <v/>
      </c>
      <c r="E574" s="102"/>
      <c r="F574" s="103"/>
      <c r="G574" s="103"/>
      <c r="H574" s="100"/>
      <c r="I574" s="103" t="s">
        <v>515</v>
      </c>
      <c r="J574" s="103"/>
      <c r="K574" s="103"/>
      <c r="L574" s="103"/>
      <c r="M574" s="103"/>
      <c r="N574" s="106"/>
      <c r="O574" s="104">
        <v>0</v>
      </c>
      <c r="P574" s="104">
        <v>0</v>
      </c>
      <c r="Q574" s="104"/>
      <c r="R574" s="105" t="e">
        <f t="shared" si="17"/>
        <v>#DIV/0!</v>
      </c>
      <c r="S574" s="124">
        <v>0</v>
      </c>
      <c r="T574" s="124">
        <v>0</v>
      </c>
      <c r="U574" s="124">
        <v>0</v>
      </c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  <c r="AF574" s="113"/>
      <c r="AG574" s="113"/>
      <c r="AH574" s="113"/>
      <c r="AI574" s="113"/>
      <c r="AJ574" s="113"/>
      <c r="AK574" s="113"/>
      <c r="AL574" s="113"/>
      <c r="AM574" s="113"/>
      <c r="AN574" s="113"/>
      <c r="AO574" s="113"/>
      <c r="AP574" s="113"/>
      <c r="AQ574" s="113"/>
      <c r="AR574" s="113"/>
      <c r="AS574" s="113"/>
      <c r="AT574" s="113"/>
      <c r="AU574" s="113"/>
      <c r="AV574" s="113"/>
      <c r="AW574" s="113"/>
    </row>
    <row r="575" spans="1:49" s="111" customFormat="1" ht="19.95" hidden="1" customHeight="1" x14ac:dyDescent="0.3">
      <c r="A575" s="113">
        <v>0</v>
      </c>
      <c r="B575" s="113">
        <v>4600011605</v>
      </c>
      <c r="C575" s="101" t="s">
        <v>969</v>
      </c>
      <c r="D575" s="112" t="str">
        <f t="shared" si="16"/>
        <v/>
      </c>
      <c r="E575" s="102"/>
      <c r="F575" s="103"/>
      <c r="G575" s="103"/>
      <c r="H575" s="100"/>
      <c r="I575" s="103" t="s">
        <v>530</v>
      </c>
      <c r="J575" s="103"/>
      <c r="K575" s="103"/>
      <c r="L575" s="103"/>
      <c r="M575" s="103"/>
      <c r="N575" s="106"/>
      <c r="O575" s="104">
        <v>0</v>
      </c>
      <c r="P575" s="104">
        <v>0</v>
      </c>
      <c r="Q575" s="104"/>
      <c r="R575" s="105" t="e">
        <f t="shared" si="17"/>
        <v>#DIV/0!</v>
      </c>
      <c r="S575" s="124">
        <v>0</v>
      </c>
      <c r="T575" s="124">
        <v>0</v>
      </c>
      <c r="U575" s="124">
        <v>0</v>
      </c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  <c r="AI575" s="113"/>
      <c r="AJ575" s="113"/>
      <c r="AK575" s="113"/>
      <c r="AL575" s="113"/>
      <c r="AM575" s="113"/>
      <c r="AN575" s="113"/>
      <c r="AO575" s="113"/>
      <c r="AP575" s="113"/>
      <c r="AQ575" s="113"/>
      <c r="AR575" s="113"/>
      <c r="AS575" s="113"/>
      <c r="AT575" s="113"/>
      <c r="AU575" s="113"/>
      <c r="AV575" s="113"/>
      <c r="AW575" s="113"/>
    </row>
    <row r="576" spans="1:49" s="111" customFormat="1" ht="19.95" hidden="1" customHeight="1" x14ac:dyDescent="0.3">
      <c r="A576" s="113">
        <v>0</v>
      </c>
      <c r="B576" s="113">
        <v>4600011605</v>
      </c>
      <c r="C576" s="101" t="s">
        <v>970</v>
      </c>
      <c r="D576" s="112" t="str">
        <f t="shared" si="16"/>
        <v/>
      </c>
      <c r="E576" s="102"/>
      <c r="F576" s="103"/>
      <c r="G576" s="103"/>
      <c r="H576" s="100"/>
      <c r="I576" s="103" t="s">
        <v>445</v>
      </c>
      <c r="J576" s="103"/>
      <c r="K576" s="103"/>
      <c r="L576" s="103"/>
      <c r="M576" s="103"/>
      <c r="N576" s="106"/>
      <c r="O576" s="104">
        <v>0</v>
      </c>
      <c r="P576" s="104">
        <v>0</v>
      </c>
      <c r="Q576" s="104"/>
      <c r="R576" s="105" t="e">
        <f t="shared" si="17"/>
        <v>#DIV/0!</v>
      </c>
      <c r="S576" s="124">
        <v>0</v>
      </c>
      <c r="T576" s="124">
        <v>0</v>
      </c>
      <c r="U576" s="124">
        <v>0</v>
      </c>
      <c r="V576" s="113"/>
      <c r="W576" s="113"/>
      <c r="X576" s="113"/>
      <c r="Y576" s="113"/>
      <c r="Z576" s="113"/>
      <c r="AA576" s="113"/>
      <c r="AB576" s="113"/>
      <c r="AC576" s="113"/>
      <c r="AD576" s="113"/>
      <c r="AE576" s="113"/>
      <c r="AF576" s="113"/>
      <c r="AG576" s="113"/>
      <c r="AH576" s="113"/>
      <c r="AI576" s="113"/>
      <c r="AJ576" s="113"/>
      <c r="AK576" s="113"/>
      <c r="AL576" s="113"/>
      <c r="AM576" s="113"/>
      <c r="AN576" s="113"/>
      <c r="AO576" s="113"/>
      <c r="AP576" s="113"/>
      <c r="AQ576" s="113"/>
      <c r="AR576" s="113"/>
      <c r="AS576" s="113"/>
      <c r="AT576" s="113"/>
      <c r="AU576" s="113"/>
      <c r="AV576" s="113"/>
      <c r="AW576" s="113"/>
    </row>
    <row r="577" spans="1:49" s="111" customFormat="1" ht="19.95" hidden="1" customHeight="1" x14ac:dyDescent="0.3">
      <c r="A577" s="113"/>
      <c r="B577" s="113">
        <v>4600011605</v>
      </c>
      <c r="C577" s="101" t="s">
        <v>971</v>
      </c>
      <c r="D577" s="112" t="str">
        <f t="shared" si="16"/>
        <v/>
      </c>
      <c r="E577" s="102"/>
      <c r="F577" s="103" t="s">
        <v>485</v>
      </c>
      <c r="G577" s="103" t="s">
        <v>461</v>
      </c>
      <c r="H577" s="100">
        <v>14</v>
      </c>
      <c r="I577" s="103" t="s">
        <v>531</v>
      </c>
      <c r="J577" s="103"/>
      <c r="K577" s="103"/>
      <c r="L577" s="103"/>
      <c r="M577" s="103"/>
      <c r="N577" s="106"/>
      <c r="O577" s="104">
        <v>0</v>
      </c>
      <c r="P577" s="104">
        <v>0</v>
      </c>
      <c r="Q577" s="104"/>
      <c r="R577" s="105" t="e">
        <f t="shared" si="17"/>
        <v>#DIV/0!</v>
      </c>
      <c r="S577" s="124">
        <v>0</v>
      </c>
      <c r="T577" s="124">
        <v>0</v>
      </c>
      <c r="U577" s="124">
        <v>0</v>
      </c>
      <c r="V577" s="108"/>
      <c r="W577" s="128">
        <v>2</v>
      </c>
      <c r="X577" s="128">
        <v>2</v>
      </c>
      <c r="Y577" s="128">
        <v>2</v>
      </c>
      <c r="Z577" s="128">
        <v>2</v>
      </c>
      <c r="AA577" s="128">
        <v>2</v>
      </c>
      <c r="AB577" s="108"/>
      <c r="AC577" s="108"/>
      <c r="AD577" s="128">
        <v>1</v>
      </c>
      <c r="AE577" s="128">
        <v>1</v>
      </c>
      <c r="AF577" s="128">
        <v>1</v>
      </c>
      <c r="AG577" s="128">
        <v>1</v>
      </c>
      <c r="AH577" s="128">
        <v>1</v>
      </c>
      <c r="AI577" s="108"/>
      <c r="AJ577" s="113"/>
      <c r="AK577" s="113"/>
      <c r="AL577" s="113"/>
      <c r="AM577" s="113"/>
      <c r="AN577" s="113"/>
      <c r="AO577" s="113"/>
      <c r="AP577" s="113"/>
      <c r="AQ577" s="113"/>
      <c r="AR577" s="113"/>
      <c r="AS577" s="113"/>
      <c r="AT577" s="113"/>
      <c r="AU577" s="113"/>
      <c r="AV577" s="113"/>
      <c r="AW577" s="113"/>
    </row>
    <row r="578" spans="1:49" s="111" customFormat="1" ht="19.95" hidden="1" customHeight="1" x14ac:dyDescent="0.3">
      <c r="A578" s="113">
        <v>0</v>
      </c>
      <c r="B578" s="113">
        <v>4600011605</v>
      </c>
      <c r="C578" s="101" t="s">
        <v>972</v>
      </c>
      <c r="D578" s="112" t="str">
        <f t="shared" si="16"/>
        <v/>
      </c>
      <c r="E578" s="102"/>
      <c r="F578" s="103"/>
      <c r="G578" s="103"/>
      <c r="H578" s="100"/>
      <c r="I578" s="103" t="s">
        <v>516</v>
      </c>
      <c r="J578" s="103"/>
      <c r="K578" s="103"/>
      <c r="L578" s="103"/>
      <c r="M578" s="103"/>
      <c r="N578" s="106"/>
      <c r="O578" s="104">
        <v>0</v>
      </c>
      <c r="P578" s="104">
        <v>0</v>
      </c>
      <c r="Q578" s="104"/>
      <c r="R578" s="105" t="e">
        <f t="shared" si="17"/>
        <v>#DIV/0!</v>
      </c>
      <c r="S578" s="124">
        <v>0</v>
      </c>
      <c r="T578" s="124">
        <v>0</v>
      </c>
      <c r="U578" s="124">
        <v>0</v>
      </c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  <c r="AF578" s="113"/>
      <c r="AG578" s="113"/>
      <c r="AH578" s="113"/>
      <c r="AI578" s="113"/>
      <c r="AJ578" s="113"/>
      <c r="AK578" s="113"/>
      <c r="AL578" s="113"/>
      <c r="AM578" s="113"/>
      <c r="AN578" s="113"/>
      <c r="AO578" s="113"/>
      <c r="AP578" s="113"/>
      <c r="AQ578" s="113"/>
      <c r="AR578" s="113"/>
      <c r="AS578" s="113"/>
      <c r="AT578" s="113"/>
      <c r="AU578" s="113"/>
      <c r="AV578" s="113"/>
      <c r="AW578" s="113"/>
    </row>
    <row r="579" spans="1:49" s="111" customFormat="1" ht="19.95" hidden="1" customHeight="1" x14ac:dyDescent="0.3">
      <c r="A579" s="113"/>
      <c r="B579" s="113">
        <v>4600011605</v>
      </c>
      <c r="C579" s="101" t="s">
        <v>973</v>
      </c>
      <c r="D579" s="112" t="str">
        <f t="shared" si="16"/>
        <v/>
      </c>
      <c r="E579" s="102"/>
      <c r="F579" s="103" t="s">
        <v>485</v>
      </c>
      <c r="G579" s="103" t="s">
        <v>461</v>
      </c>
      <c r="H579" s="100">
        <v>14</v>
      </c>
      <c r="I579" s="103" t="s">
        <v>517</v>
      </c>
      <c r="J579" s="103"/>
      <c r="K579" s="103"/>
      <c r="L579" s="103"/>
      <c r="M579" s="103"/>
      <c r="N579" s="106"/>
      <c r="O579" s="104">
        <v>0</v>
      </c>
      <c r="P579" s="104">
        <v>0</v>
      </c>
      <c r="Q579" s="104"/>
      <c r="R579" s="105" t="e">
        <f t="shared" si="17"/>
        <v>#DIV/0!</v>
      </c>
      <c r="S579" s="124">
        <v>0</v>
      </c>
      <c r="T579" s="124">
        <v>0</v>
      </c>
      <c r="U579" s="124">
        <v>0</v>
      </c>
      <c r="V579" s="108"/>
      <c r="W579" s="128">
        <v>2</v>
      </c>
      <c r="X579" s="128">
        <v>2</v>
      </c>
      <c r="Y579" s="128">
        <v>2</v>
      </c>
      <c r="Z579" s="128">
        <v>2</v>
      </c>
      <c r="AA579" s="128">
        <v>2</v>
      </c>
      <c r="AB579" s="108"/>
      <c r="AC579" s="108"/>
      <c r="AD579" s="128">
        <v>1</v>
      </c>
      <c r="AE579" s="128">
        <v>1</v>
      </c>
      <c r="AF579" s="128">
        <v>1</v>
      </c>
      <c r="AG579" s="128">
        <v>1</v>
      </c>
      <c r="AH579" s="128">
        <v>1</v>
      </c>
      <c r="AI579" s="108"/>
      <c r="AJ579" s="113"/>
      <c r="AK579" s="113"/>
      <c r="AL579" s="113"/>
      <c r="AM579" s="113"/>
      <c r="AN579" s="113"/>
      <c r="AO579" s="113"/>
      <c r="AP579" s="113"/>
      <c r="AQ579" s="113"/>
      <c r="AR579" s="113"/>
      <c r="AS579" s="113"/>
      <c r="AT579" s="113"/>
      <c r="AU579" s="113"/>
      <c r="AV579" s="113"/>
      <c r="AW579" s="113"/>
    </row>
    <row r="580" spans="1:49" s="111" customFormat="1" ht="19.95" hidden="1" customHeight="1" x14ac:dyDescent="0.3">
      <c r="A580" s="113">
        <v>0</v>
      </c>
      <c r="B580" s="113">
        <v>4600011605</v>
      </c>
      <c r="C580" s="101" t="s">
        <v>974</v>
      </c>
      <c r="D580" s="112" t="str">
        <f t="shared" si="16"/>
        <v/>
      </c>
      <c r="E580" s="102"/>
      <c r="F580" s="103"/>
      <c r="G580" s="103"/>
      <c r="H580" s="100"/>
      <c r="I580" s="103" t="s">
        <v>532</v>
      </c>
      <c r="J580" s="103"/>
      <c r="K580" s="103"/>
      <c r="L580" s="103"/>
      <c r="M580" s="103"/>
      <c r="N580" s="106"/>
      <c r="O580" s="104">
        <v>0</v>
      </c>
      <c r="P580" s="104">
        <v>0</v>
      </c>
      <c r="Q580" s="104"/>
      <c r="R580" s="105" t="e">
        <f t="shared" si="17"/>
        <v>#DIV/0!</v>
      </c>
      <c r="S580" s="124">
        <v>0</v>
      </c>
      <c r="T580" s="124">
        <v>0</v>
      </c>
      <c r="U580" s="124">
        <v>0</v>
      </c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  <c r="AF580" s="113"/>
      <c r="AG580" s="113"/>
      <c r="AH580" s="113"/>
      <c r="AI580" s="113"/>
      <c r="AJ580" s="113"/>
      <c r="AK580" s="113"/>
      <c r="AL580" s="113"/>
      <c r="AM580" s="113"/>
      <c r="AN580" s="113"/>
      <c r="AO580" s="113"/>
      <c r="AP580" s="113"/>
      <c r="AQ580" s="113"/>
      <c r="AR580" s="113"/>
      <c r="AS580" s="113"/>
      <c r="AT580" s="113"/>
      <c r="AU580" s="113"/>
      <c r="AV580" s="113"/>
      <c r="AW580" s="113"/>
    </row>
    <row r="581" spans="1:49" s="111" customFormat="1" ht="19.95" hidden="1" customHeight="1" x14ac:dyDescent="0.3">
      <c r="A581" s="113">
        <v>0</v>
      </c>
      <c r="B581" s="113">
        <v>4600011605</v>
      </c>
      <c r="C581" s="101" t="s">
        <v>975</v>
      </c>
      <c r="D581" s="112" t="str">
        <f t="shared" si="16"/>
        <v/>
      </c>
      <c r="E581" s="102"/>
      <c r="F581" s="103"/>
      <c r="G581" s="103"/>
      <c r="H581" s="100"/>
      <c r="I581" s="103" t="s">
        <v>518</v>
      </c>
      <c r="J581" s="103"/>
      <c r="K581" s="103"/>
      <c r="L581" s="103"/>
      <c r="M581" s="103"/>
      <c r="N581" s="106"/>
      <c r="O581" s="104">
        <v>0</v>
      </c>
      <c r="P581" s="104">
        <v>0</v>
      </c>
      <c r="Q581" s="104"/>
      <c r="R581" s="105" t="e">
        <f t="shared" si="17"/>
        <v>#DIV/0!</v>
      </c>
      <c r="S581" s="124">
        <v>0</v>
      </c>
      <c r="T581" s="124">
        <v>0</v>
      </c>
      <c r="U581" s="124">
        <v>0</v>
      </c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  <c r="AI581" s="113"/>
      <c r="AJ581" s="113"/>
      <c r="AK581" s="113"/>
      <c r="AL581" s="113"/>
      <c r="AM581" s="113"/>
      <c r="AN581" s="113"/>
      <c r="AO581" s="113"/>
      <c r="AP581" s="113"/>
      <c r="AQ581" s="113"/>
      <c r="AR581" s="113"/>
      <c r="AS581" s="113"/>
      <c r="AT581" s="113"/>
      <c r="AU581" s="113"/>
      <c r="AV581" s="113"/>
      <c r="AW581" s="113"/>
    </row>
    <row r="582" spans="1:49" s="111" customFormat="1" ht="19.95" hidden="1" customHeight="1" x14ac:dyDescent="0.3">
      <c r="A582" s="113">
        <v>0</v>
      </c>
      <c r="B582" s="113">
        <v>4600011605</v>
      </c>
      <c r="C582" s="101" t="s">
        <v>976</v>
      </c>
      <c r="D582" s="112" t="str">
        <f t="shared" si="16"/>
        <v/>
      </c>
      <c r="E582" s="102"/>
      <c r="F582" s="103"/>
      <c r="G582" s="103"/>
      <c r="H582" s="100"/>
      <c r="I582" s="103" t="s">
        <v>533</v>
      </c>
      <c r="J582" s="103"/>
      <c r="K582" s="103"/>
      <c r="L582" s="103"/>
      <c r="M582" s="103"/>
      <c r="N582" s="106"/>
      <c r="O582" s="104">
        <v>0</v>
      </c>
      <c r="P582" s="104">
        <v>0</v>
      </c>
      <c r="Q582" s="104"/>
      <c r="R582" s="105" t="e">
        <f t="shared" si="17"/>
        <v>#DIV/0!</v>
      </c>
      <c r="S582" s="124">
        <v>0</v>
      </c>
      <c r="T582" s="124">
        <v>0</v>
      </c>
      <c r="U582" s="124">
        <v>0</v>
      </c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  <c r="AF582" s="113"/>
      <c r="AG582" s="113"/>
      <c r="AH582" s="113"/>
      <c r="AI582" s="113"/>
      <c r="AJ582" s="113"/>
      <c r="AK582" s="113"/>
      <c r="AL582" s="113"/>
      <c r="AM582" s="113"/>
      <c r="AN582" s="113"/>
      <c r="AO582" s="113"/>
      <c r="AP582" s="113"/>
      <c r="AQ582" s="113"/>
      <c r="AR582" s="113"/>
      <c r="AS582" s="113"/>
      <c r="AT582" s="113"/>
      <c r="AU582" s="113"/>
      <c r="AV582" s="113"/>
      <c r="AW582" s="113"/>
    </row>
    <row r="583" spans="1:49" s="111" customFormat="1" ht="19.95" hidden="1" customHeight="1" x14ac:dyDescent="0.3">
      <c r="A583" s="113">
        <v>0</v>
      </c>
      <c r="B583" s="113">
        <v>4600011605</v>
      </c>
      <c r="C583" s="101" t="s">
        <v>977</v>
      </c>
      <c r="D583" s="112" t="str">
        <f t="shared" ref="D583:D646" si="18">IF(E583="","",CONCATENATE(TRIM(E583)," - ",TRIM(I583)))</f>
        <v/>
      </c>
      <c r="E583" s="102"/>
      <c r="F583" s="103"/>
      <c r="G583" s="103"/>
      <c r="H583" s="100"/>
      <c r="I583" s="103" t="s">
        <v>445</v>
      </c>
      <c r="J583" s="103"/>
      <c r="K583" s="103"/>
      <c r="L583" s="103"/>
      <c r="M583" s="103"/>
      <c r="N583" s="106"/>
      <c r="O583" s="104">
        <v>0</v>
      </c>
      <c r="P583" s="104">
        <v>0</v>
      </c>
      <c r="Q583" s="104"/>
      <c r="R583" s="105" t="e">
        <f t="shared" ref="R583:R646" si="19">IF(O583="","",P583/O583)</f>
        <v>#DIV/0!</v>
      </c>
      <c r="S583" s="124">
        <v>0</v>
      </c>
      <c r="T583" s="124">
        <v>0</v>
      </c>
      <c r="U583" s="124">
        <v>0</v>
      </c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  <c r="AF583" s="113"/>
      <c r="AG583" s="113"/>
      <c r="AH583" s="113"/>
      <c r="AI583" s="113"/>
      <c r="AJ583" s="113"/>
      <c r="AK583" s="113"/>
      <c r="AL583" s="113"/>
      <c r="AM583" s="113"/>
      <c r="AN583" s="113"/>
      <c r="AO583" s="113"/>
      <c r="AP583" s="113"/>
      <c r="AQ583" s="113"/>
      <c r="AR583" s="113"/>
      <c r="AS583" s="113"/>
      <c r="AT583" s="113"/>
      <c r="AU583" s="113"/>
      <c r="AV583" s="113"/>
      <c r="AW583" s="113"/>
    </row>
    <row r="584" spans="1:49" s="111" customFormat="1" ht="19.95" hidden="1" customHeight="1" x14ac:dyDescent="0.3">
      <c r="A584" s="113">
        <v>0</v>
      </c>
      <c r="B584" s="113">
        <v>4600011605</v>
      </c>
      <c r="C584" s="101" t="s">
        <v>978</v>
      </c>
      <c r="D584" s="112" t="str">
        <f t="shared" si="18"/>
        <v/>
      </c>
      <c r="E584" s="102"/>
      <c r="F584" s="103"/>
      <c r="G584" s="103"/>
      <c r="H584" s="100"/>
      <c r="I584" s="103" t="s">
        <v>534</v>
      </c>
      <c r="J584" s="103"/>
      <c r="K584" s="103"/>
      <c r="L584" s="103"/>
      <c r="M584" s="103"/>
      <c r="N584" s="106"/>
      <c r="O584" s="104">
        <v>0</v>
      </c>
      <c r="P584" s="104">
        <v>0</v>
      </c>
      <c r="Q584" s="104"/>
      <c r="R584" s="105" t="e">
        <f t="shared" si="19"/>
        <v>#DIV/0!</v>
      </c>
      <c r="S584" s="124">
        <v>0</v>
      </c>
      <c r="T584" s="124">
        <v>0</v>
      </c>
      <c r="U584" s="124">
        <v>0</v>
      </c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  <c r="AF584" s="113"/>
      <c r="AG584" s="113"/>
      <c r="AH584" s="113"/>
      <c r="AI584" s="113"/>
      <c r="AJ584" s="113"/>
      <c r="AK584" s="113"/>
      <c r="AL584" s="113"/>
      <c r="AM584" s="113"/>
      <c r="AN584" s="113"/>
      <c r="AO584" s="113"/>
      <c r="AP584" s="113"/>
      <c r="AQ584" s="113"/>
      <c r="AR584" s="113"/>
      <c r="AS584" s="113"/>
      <c r="AT584" s="113"/>
      <c r="AU584" s="113"/>
      <c r="AV584" s="113"/>
      <c r="AW584" s="113"/>
    </row>
    <row r="585" spans="1:49" s="111" customFormat="1" ht="19.95" hidden="1" customHeight="1" x14ac:dyDescent="0.3">
      <c r="A585" s="113">
        <v>0</v>
      </c>
      <c r="B585" s="113">
        <v>4600011605</v>
      </c>
      <c r="C585" s="101" t="s">
        <v>979</v>
      </c>
      <c r="D585" s="112" t="str">
        <f t="shared" si="18"/>
        <v/>
      </c>
      <c r="E585" s="102"/>
      <c r="F585" s="103"/>
      <c r="G585" s="103"/>
      <c r="H585" s="100"/>
      <c r="I585" s="103" t="s">
        <v>516</v>
      </c>
      <c r="J585" s="103"/>
      <c r="K585" s="103"/>
      <c r="L585" s="103"/>
      <c r="M585" s="103"/>
      <c r="N585" s="106"/>
      <c r="O585" s="104">
        <v>0</v>
      </c>
      <c r="P585" s="104">
        <v>0</v>
      </c>
      <c r="Q585" s="104"/>
      <c r="R585" s="105" t="e">
        <f t="shared" si="19"/>
        <v>#DIV/0!</v>
      </c>
      <c r="S585" s="124">
        <v>0</v>
      </c>
      <c r="T585" s="124">
        <v>0</v>
      </c>
      <c r="U585" s="124">
        <v>0</v>
      </c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  <c r="AF585" s="113"/>
      <c r="AG585" s="113"/>
      <c r="AH585" s="113"/>
      <c r="AI585" s="113"/>
      <c r="AJ585" s="113"/>
      <c r="AK585" s="113"/>
      <c r="AL585" s="113"/>
      <c r="AM585" s="113"/>
      <c r="AN585" s="113"/>
      <c r="AO585" s="113"/>
      <c r="AP585" s="113"/>
      <c r="AQ585" s="113"/>
      <c r="AR585" s="113"/>
      <c r="AS585" s="113"/>
      <c r="AT585" s="113"/>
      <c r="AU585" s="113"/>
      <c r="AV585" s="113"/>
      <c r="AW585" s="113"/>
    </row>
    <row r="586" spans="1:49" s="111" customFormat="1" ht="19.95" hidden="1" customHeight="1" x14ac:dyDescent="0.3">
      <c r="A586" s="113">
        <v>0</v>
      </c>
      <c r="B586" s="113">
        <v>4600011605</v>
      </c>
      <c r="C586" s="101" t="s">
        <v>980</v>
      </c>
      <c r="D586" s="112" t="str">
        <f t="shared" si="18"/>
        <v/>
      </c>
      <c r="E586" s="102"/>
      <c r="F586" s="103"/>
      <c r="G586" s="103"/>
      <c r="H586" s="100"/>
      <c r="I586" s="103" t="s">
        <v>519</v>
      </c>
      <c r="J586" s="103"/>
      <c r="K586" s="103"/>
      <c r="L586" s="103"/>
      <c r="M586" s="103"/>
      <c r="N586" s="106"/>
      <c r="O586" s="104">
        <v>0</v>
      </c>
      <c r="P586" s="104">
        <v>0</v>
      </c>
      <c r="Q586" s="104"/>
      <c r="R586" s="105" t="e">
        <f t="shared" si="19"/>
        <v>#DIV/0!</v>
      </c>
      <c r="S586" s="124">
        <v>0</v>
      </c>
      <c r="T586" s="124">
        <v>0</v>
      </c>
      <c r="U586" s="124">
        <v>0</v>
      </c>
      <c r="V586" s="113"/>
      <c r="W586" s="113"/>
      <c r="X586" s="113"/>
      <c r="Y586" s="113"/>
      <c r="Z586" s="113"/>
      <c r="AA586" s="113"/>
      <c r="AB586" s="113"/>
      <c r="AC586" s="113"/>
      <c r="AD586" s="113"/>
      <c r="AE586" s="113"/>
      <c r="AF586" s="113"/>
      <c r="AG586" s="113"/>
      <c r="AH586" s="113"/>
      <c r="AI586" s="113"/>
      <c r="AJ586" s="113"/>
      <c r="AK586" s="113"/>
      <c r="AL586" s="113"/>
      <c r="AM586" s="113"/>
      <c r="AN586" s="113"/>
      <c r="AO586" s="113"/>
      <c r="AP586" s="113"/>
      <c r="AQ586" s="113"/>
      <c r="AR586" s="113"/>
      <c r="AS586" s="113"/>
      <c r="AT586" s="113"/>
      <c r="AU586" s="113"/>
      <c r="AV586" s="113"/>
      <c r="AW586" s="113"/>
    </row>
    <row r="587" spans="1:49" s="111" customFormat="1" ht="19.95" hidden="1" customHeight="1" x14ac:dyDescent="0.3">
      <c r="A587" s="113">
        <v>30</v>
      </c>
      <c r="B587" s="113">
        <v>4600011605</v>
      </c>
      <c r="C587" s="101" t="s">
        <v>981</v>
      </c>
      <c r="D587" s="112" t="str">
        <f t="shared" si="18"/>
        <v>(VP) Sistema de Vapor de média pressão - Teste hidrostático do sistema de água de alimentação da Caldeira E</v>
      </c>
      <c r="E587" s="102" t="s">
        <v>491</v>
      </c>
      <c r="F587" s="103" t="s">
        <v>485</v>
      </c>
      <c r="G587" s="103" t="s">
        <v>461</v>
      </c>
      <c r="H587" s="100">
        <v>14</v>
      </c>
      <c r="I587" s="103" t="s">
        <v>535</v>
      </c>
      <c r="J587" s="103"/>
      <c r="K587" s="103" t="s">
        <v>497</v>
      </c>
      <c r="L587" s="103" t="s">
        <v>481</v>
      </c>
      <c r="M587" s="103"/>
      <c r="N587" s="106"/>
      <c r="O587" s="104">
        <v>1</v>
      </c>
      <c r="P587" s="104">
        <v>0.9</v>
      </c>
      <c r="Q587" s="104" t="s">
        <v>219</v>
      </c>
      <c r="R587" s="105">
        <f t="shared" si="19"/>
        <v>0.9</v>
      </c>
      <c r="S587" s="124">
        <v>0</v>
      </c>
      <c r="T587" s="124">
        <v>0</v>
      </c>
      <c r="U587" s="124">
        <v>0</v>
      </c>
      <c r="V587" s="108"/>
      <c r="W587" s="128"/>
      <c r="X587" s="128"/>
      <c r="Y587" s="128"/>
      <c r="Z587" s="128">
        <v>2</v>
      </c>
      <c r="AA587" s="128"/>
      <c r="AB587" s="108"/>
      <c r="AC587" s="108"/>
      <c r="AD587" s="128"/>
      <c r="AE587" s="128"/>
      <c r="AF587" s="128"/>
      <c r="AG587" s="128"/>
      <c r="AH587" s="128"/>
      <c r="AI587" s="108"/>
      <c r="AJ587" s="113"/>
      <c r="AK587" s="113"/>
      <c r="AL587" s="113"/>
      <c r="AM587" s="113"/>
      <c r="AN587" s="113"/>
      <c r="AO587" s="113"/>
      <c r="AP587" s="113"/>
      <c r="AQ587" s="113"/>
      <c r="AR587" s="113"/>
      <c r="AS587" s="113"/>
      <c r="AT587" s="113"/>
      <c r="AU587" s="113"/>
      <c r="AV587" s="113"/>
      <c r="AW587" s="113"/>
    </row>
    <row r="588" spans="1:49" s="111" customFormat="1" ht="19.95" hidden="1" customHeight="1" x14ac:dyDescent="0.3">
      <c r="A588" s="113">
        <v>0</v>
      </c>
      <c r="B588" s="113">
        <v>4600011605</v>
      </c>
      <c r="C588" s="101" t="s">
        <v>982</v>
      </c>
      <c r="D588" s="112" t="str">
        <f t="shared" si="18"/>
        <v/>
      </c>
      <c r="E588" s="102"/>
      <c r="F588" s="103"/>
      <c r="G588" s="103"/>
      <c r="H588" s="100"/>
      <c r="I588" s="103" t="s">
        <v>520</v>
      </c>
      <c r="J588" s="103"/>
      <c r="K588" s="103"/>
      <c r="L588" s="103"/>
      <c r="M588" s="103"/>
      <c r="N588" s="106"/>
      <c r="O588" s="104">
        <v>0</v>
      </c>
      <c r="P588" s="104">
        <v>0</v>
      </c>
      <c r="Q588" s="104"/>
      <c r="R588" s="105" t="e">
        <f t="shared" si="19"/>
        <v>#DIV/0!</v>
      </c>
      <c r="S588" s="124">
        <v>0</v>
      </c>
      <c r="T588" s="124">
        <v>0</v>
      </c>
      <c r="U588" s="124">
        <v>0</v>
      </c>
      <c r="V588" s="113"/>
      <c r="W588" s="113"/>
      <c r="X588" s="113"/>
      <c r="Y588" s="113"/>
      <c r="Z588" s="113"/>
      <c r="AA588" s="113"/>
      <c r="AB588" s="113"/>
      <c r="AC588" s="113"/>
      <c r="AD588" s="113"/>
      <c r="AE588" s="113"/>
      <c r="AF588" s="113"/>
      <c r="AG588" s="113"/>
      <c r="AH588" s="113"/>
      <c r="AI588" s="113"/>
      <c r="AJ588" s="113"/>
      <c r="AK588" s="113"/>
      <c r="AL588" s="113"/>
      <c r="AM588" s="113"/>
      <c r="AN588" s="113"/>
      <c r="AO588" s="113"/>
      <c r="AP588" s="113"/>
      <c r="AQ588" s="113"/>
      <c r="AR588" s="113"/>
      <c r="AS588" s="113"/>
      <c r="AT588" s="113"/>
      <c r="AU588" s="113"/>
      <c r="AV588" s="113"/>
      <c r="AW588" s="113"/>
    </row>
    <row r="589" spans="1:49" s="111" customFormat="1" ht="19.95" hidden="1" customHeight="1" x14ac:dyDescent="0.3">
      <c r="A589" s="113">
        <v>0</v>
      </c>
      <c r="B589" s="113">
        <v>4600011605</v>
      </c>
      <c r="C589" s="101" t="s">
        <v>983</v>
      </c>
      <c r="D589" s="112" t="str">
        <f t="shared" si="18"/>
        <v/>
      </c>
      <c r="E589" s="102"/>
      <c r="F589" s="103"/>
      <c r="G589" s="103"/>
      <c r="H589" s="100"/>
      <c r="I589" s="103" t="s">
        <v>521</v>
      </c>
      <c r="J589" s="103"/>
      <c r="K589" s="103"/>
      <c r="L589" s="103"/>
      <c r="M589" s="103"/>
      <c r="N589" s="106"/>
      <c r="O589" s="104">
        <v>0</v>
      </c>
      <c r="P589" s="104">
        <v>0</v>
      </c>
      <c r="Q589" s="104"/>
      <c r="R589" s="105" t="e">
        <f t="shared" si="19"/>
        <v>#DIV/0!</v>
      </c>
      <c r="S589" s="124">
        <v>0</v>
      </c>
      <c r="T589" s="124">
        <v>0</v>
      </c>
      <c r="U589" s="124">
        <v>0</v>
      </c>
      <c r="V589" s="113"/>
      <c r="W589" s="113"/>
      <c r="X589" s="113"/>
      <c r="Y589" s="113"/>
      <c r="Z589" s="113"/>
      <c r="AA589" s="113"/>
      <c r="AB589" s="113"/>
      <c r="AC589" s="113"/>
      <c r="AD589" s="113"/>
      <c r="AE589" s="113"/>
      <c r="AF589" s="113"/>
      <c r="AG589" s="113"/>
      <c r="AH589" s="113"/>
      <c r="AI589" s="113"/>
      <c r="AJ589" s="113"/>
      <c r="AK589" s="113"/>
      <c r="AL589" s="113"/>
      <c r="AM589" s="113"/>
      <c r="AN589" s="113"/>
      <c r="AO589" s="113"/>
      <c r="AP589" s="113"/>
      <c r="AQ589" s="113"/>
      <c r="AR589" s="113"/>
      <c r="AS589" s="113"/>
      <c r="AT589" s="113"/>
      <c r="AU589" s="113"/>
      <c r="AV589" s="113"/>
      <c r="AW589" s="113"/>
    </row>
    <row r="590" spans="1:49" s="111" customFormat="1" ht="19.95" hidden="1" customHeight="1" x14ac:dyDescent="0.3">
      <c r="A590" s="113">
        <v>0</v>
      </c>
      <c r="B590" s="113">
        <v>4600011605</v>
      </c>
      <c r="C590" s="101" t="s">
        <v>984</v>
      </c>
      <c r="D590" s="112" t="str">
        <f t="shared" si="18"/>
        <v/>
      </c>
      <c r="E590" s="102"/>
      <c r="F590" s="103"/>
      <c r="G590" s="103"/>
      <c r="H590" s="100"/>
      <c r="I590" s="103" t="s">
        <v>536</v>
      </c>
      <c r="J590" s="103"/>
      <c r="K590" s="103"/>
      <c r="L590" s="103"/>
      <c r="M590" s="103"/>
      <c r="N590" s="106"/>
      <c r="O590" s="104">
        <v>0</v>
      </c>
      <c r="P590" s="104">
        <v>0</v>
      </c>
      <c r="Q590" s="104"/>
      <c r="R590" s="105" t="e">
        <f t="shared" si="19"/>
        <v>#DIV/0!</v>
      </c>
      <c r="S590" s="124">
        <v>0</v>
      </c>
      <c r="T590" s="124">
        <v>0</v>
      </c>
      <c r="U590" s="124">
        <v>0</v>
      </c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13"/>
      <c r="AF590" s="113"/>
      <c r="AG590" s="113"/>
      <c r="AH590" s="113"/>
      <c r="AI590" s="113"/>
      <c r="AJ590" s="113"/>
      <c r="AK590" s="113"/>
      <c r="AL590" s="113"/>
      <c r="AM590" s="113"/>
      <c r="AN590" s="113"/>
      <c r="AO590" s="113"/>
      <c r="AP590" s="113"/>
      <c r="AQ590" s="113"/>
      <c r="AR590" s="113"/>
      <c r="AS590" s="113"/>
      <c r="AT590" s="113"/>
      <c r="AU590" s="113"/>
      <c r="AV590" s="113"/>
      <c r="AW590" s="113"/>
    </row>
    <row r="591" spans="1:49" s="111" customFormat="1" ht="19.95" hidden="1" customHeight="1" x14ac:dyDescent="0.3">
      <c r="A591" s="113">
        <v>0</v>
      </c>
      <c r="B591" s="113">
        <v>4600011605</v>
      </c>
      <c r="C591" s="101" t="s">
        <v>985</v>
      </c>
      <c r="D591" s="112" t="str">
        <f t="shared" si="18"/>
        <v/>
      </c>
      <c r="E591" s="102"/>
      <c r="F591" s="103"/>
      <c r="G591" s="103"/>
      <c r="H591" s="100"/>
      <c r="I591" s="103" t="s">
        <v>522</v>
      </c>
      <c r="J591" s="103"/>
      <c r="K591" s="103"/>
      <c r="L591" s="103"/>
      <c r="M591" s="103"/>
      <c r="N591" s="106"/>
      <c r="O591" s="104">
        <v>0</v>
      </c>
      <c r="P591" s="104">
        <v>0</v>
      </c>
      <c r="Q591" s="104"/>
      <c r="R591" s="105" t="e">
        <f t="shared" si="19"/>
        <v>#DIV/0!</v>
      </c>
      <c r="S591" s="124">
        <v>0</v>
      </c>
      <c r="T591" s="124">
        <v>0</v>
      </c>
      <c r="U591" s="124">
        <v>0</v>
      </c>
      <c r="V591" s="113"/>
      <c r="W591" s="113"/>
      <c r="X591" s="113"/>
      <c r="Y591" s="113"/>
      <c r="Z591" s="113"/>
      <c r="AA591" s="113"/>
      <c r="AB591" s="113"/>
      <c r="AC591" s="113"/>
      <c r="AD591" s="113"/>
      <c r="AE591" s="113"/>
      <c r="AF591" s="113"/>
      <c r="AG591" s="113"/>
      <c r="AH591" s="113"/>
      <c r="AI591" s="113"/>
      <c r="AJ591" s="113"/>
      <c r="AK591" s="113"/>
      <c r="AL591" s="113"/>
      <c r="AM591" s="113"/>
      <c r="AN591" s="113"/>
      <c r="AO591" s="113"/>
      <c r="AP591" s="113"/>
      <c r="AQ591" s="113"/>
      <c r="AR591" s="113"/>
      <c r="AS591" s="113"/>
      <c r="AT591" s="113"/>
      <c r="AU591" s="113"/>
      <c r="AV591" s="113"/>
      <c r="AW591" s="113"/>
    </row>
    <row r="592" spans="1:49" s="111" customFormat="1" ht="19.95" hidden="1" customHeight="1" x14ac:dyDescent="0.3">
      <c r="A592" s="113">
        <v>0</v>
      </c>
      <c r="B592" s="113">
        <v>4600011605</v>
      </c>
      <c r="C592" s="101" t="s">
        <v>986</v>
      </c>
      <c r="D592" s="112" t="str">
        <f t="shared" si="18"/>
        <v/>
      </c>
      <c r="E592" s="102"/>
      <c r="F592" s="103"/>
      <c r="G592" s="103"/>
      <c r="H592" s="100"/>
      <c r="I592" s="103" t="s">
        <v>523</v>
      </c>
      <c r="J592" s="103"/>
      <c r="K592" s="103"/>
      <c r="L592" s="103"/>
      <c r="M592" s="103"/>
      <c r="N592" s="106"/>
      <c r="O592" s="104">
        <v>0</v>
      </c>
      <c r="P592" s="104">
        <v>0</v>
      </c>
      <c r="Q592" s="104"/>
      <c r="R592" s="105" t="e">
        <f t="shared" si="19"/>
        <v>#DIV/0!</v>
      </c>
      <c r="S592" s="124">
        <v>0</v>
      </c>
      <c r="T592" s="124">
        <v>0</v>
      </c>
      <c r="U592" s="124">
        <v>0</v>
      </c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  <c r="AI592" s="113"/>
      <c r="AJ592" s="113"/>
      <c r="AK592" s="113"/>
      <c r="AL592" s="113"/>
      <c r="AM592" s="113"/>
      <c r="AN592" s="113"/>
      <c r="AO592" s="113"/>
      <c r="AP592" s="113"/>
      <c r="AQ592" s="113"/>
      <c r="AR592" s="113"/>
      <c r="AS592" s="113"/>
      <c r="AT592" s="113"/>
      <c r="AU592" s="113"/>
      <c r="AV592" s="113"/>
      <c r="AW592" s="113"/>
    </row>
    <row r="593" spans="1:49" s="111" customFormat="1" ht="19.95" hidden="1" customHeight="1" x14ac:dyDescent="0.3">
      <c r="A593" s="113">
        <v>0</v>
      </c>
      <c r="B593" s="113">
        <v>4600011605</v>
      </c>
      <c r="C593" s="101" t="s">
        <v>987</v>
      </c>
      <c r="D593" s="112" t="str">
        <f t="shared" si="18"/>
        <v/>
      </c>
      <c r="E593" s="102"/>
      <c r="F593" s="103"/>
      <c r="G593" s="103"/>
      <c r="H593" s="100"/>
      <c r="I593" s="103" t="s">
        <v>508</v>
      </c>
      <c r="J593" s="103"/>
      <c r="K593" s="103"/>
      <c r="L593" s="103"/>
      <c r="M593" s="103"/>
      <c r="N593" s="106"/>
      <c r="O593" s="104">
        <v>0</v>
      </c>
      <c r="P593" s="104">
        <v>0</v>
      </c>
      <c r="Q593" s="104"/>
      <c r="R593" s="105" t="e">
        <f t="shared" si="19"/>
        <v>#DIV/0!</v>
      </c>
      <c r="S593" s="124">
        <v>0</v>
      </c>
      <c r="T593" s="124">
        <v>0</v>
      </c>
      <c r="U593" s="124">
        <v>0</v>
      </c>
      <c r="V593" s="113"/>
      <c r="W593" s="113"/>
      <c r="X593" s="113"/>
      <c r="Y593" s="113"/>
      <c r="Z593" s="113"/>
      <c r="AA593" s="113"/>
      <c r="AB593" s="113"/>
      <c r="AC593" s="113"/>
      <c r="AD593" s="113"/>
      <c r="AE593" s="113"/>
      <c r="AF593" s="113"/>
      <c r="AG593" s="113"/>
      <c r="AH593" s="113"/>
      <c r="AI593" s="113"/>
      <c r="AJ593" s="113"/>
      <c r="AK593" s="113"/>
      <c r="AL593" s="113"/>
      <c r="AM593" s="113"/>
      <c r="AN593" s="113"/>
      <c r="AO593" s="113"/>
      <c r="AP593" s="113"/>
      <c r="AQ593" s="113"/>
      <c r="AR593" s="113"/>
      <c r="AS593" s="113"/>
      <c r="AT593" s="113"/>
      <c r="AU593" s="113"/>
      <c r="AV593" s="113"/>
      <c r="AW593" s="113"/>
    </row>
    <row r="594" spans="1:49" s="111" customFormat="1" ht="19.95" hidden="1" customHeight="1" x14ac:dyDescent="0.3">
      <c r="A594" s="113">
        <v>0</v>
      </c>
      <c r="B594" s="113">
        <v>4600011605</v>
      </c>
      <c r="C594" s="101" t="s">
        <v>988</v>
      </c>
      <c r="D594" s="112" t="str">
        <f t="shared" si="18"/>
        <v/>
      </c>
      <c r="E594" s="102"/>
      <c r="F594" s="103"/>
      <c r="G594" s="103"/>
      <c r="H594" s="100"/>
      <c r="I594" s="103" t="s">
        <v>509</v>
      </c>
      <c r="J594" s="103"/>
      <c r="K594" s="103"/>
      <c r="L594" s="103"/>
      <c r="M594" s="103"/>
      <c r="N594" s="106"/>
      <c r="O594" s="104">
        <v>0</v>
      </c>
      <c r="P594" s="104">
        <v>0</v>
      </c>
      <c r="Q594" s="104"/>
      <c r="R594" s="105" t="e">
        <f t="shared" si="19"/>
        <v>#DIV/0!</v>
      </c>
      <c r="S594" s="124">
        <v>0</v>
      </c>
      <c r="T594" s="124">
        <v>0</v>
      </c>
      <c r="U594" s="124">
        <v>0</v>
      </c>
      <c r="V594" s="113"/>
      <c r="W594" s="113"/>
      <c r="X594" s="113"/>
      <c r="Y594" s="113"/>
      <c r="Z594" s="113"/>
      <c r="AA594" s="113"/>
      <c r="AB594" s="113"/>
      <c r="AC594" s="113"/>
      <c r="AD594" s="113"/>
      <c r="AE594" s="113"/>
      <c r="AF594" s="113"/>
      <c r="AG594" s="113"/>
      <c r="AH594" s="113"/>
      <c r="AI594" s="113"/>
      <c r="AJ594" s="113"/>
      <c r="AK594" s="113"/>
      <c r="AL594" s="113"/>
      <c r="AM594" s="113"/>
      <c r="AN594" s="113"/>
      <c r="AO594" s="113"/>
      <c r="AP594" s="113"/>
      <c r="AQ594" s="113"/>
      <c r="AR594" s="113"/>
      <c r="AS594" s="113"/>
      <c r="AT594" s="113"/>
      <c r="AU594" s="113"/>
      <c r="AV594" s="113"/>
      <c r="AW594" s="113"/>
    </row>
    <row r="595" spans="1:49" s="111" customFormat="1" ht="19.95" hidden="1" customHeight="1" x14ac:dyDescent="0.3">
      <c r="A595" s="113">
        <v>0</v>
      </c>
      <c r="B595" s="113">
        <v>4600011605</v>
      </c>
      <c r="C595" s="101" t="s">
        <v>989</v>
      </c>
      <c r="D595" s="112" t="str">
        <f t="shared" si="18"/>
        <v/>
      </c>
      <c r="E595" s="102"/>
      <c r="F595" s="103"/>
      <c r="G595" s="103"/>
      <c r="H595" s="100"/>
      <c r="I595" s="103" t="s">
        <v>510</v>
      </c>
      <c r="J595" s="103"/>
      <c r="K595" s="103"/>
      <c r="L595" s="103"/>
      <c r="M595" s="103"/>
      <c r="N595" s="106"/>
      <c r="O595" s="104">
        <v>0</v>
      </c>
      <c r="P595" s="104">
        <v>0</v>
      </c>
      <c r="Q595" s="104"/>
      <c r="R595" s="105" t="e">
        <f t="shared" si="19"/>
        <v>#DIV/0!</v>
      </c>
      <c r="S595" s="124">
        <v>0</v>
      </c>
      <c r="T595" s="124">
        <v>0</v>
      </c>
      <c r="U595" s="124">
        <v>0</v>
      </c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  <c r="AI595" s="113"/>
      <c r="AJ595" s="113"/>
      <c r="AK595" s="113"/>
      <c r="AL595" s="113"/>
      <c r="AM595" s="113"/>
      <c r="AN595" s="113"/>
      <c r="AO595" s="113"/>
      <c r="AP595" s="113"/>
      <c r="AQ595" s="113"/>
      <c r="AR595" s="113"/>
      <c r="AS595" s="113"/>
      <c r="AT595" s="113"/>
      <c r="AU595" s="113"/>
      <c r="AV595" s="113"/>
      <c r="AW595" s="113"/>
    </row>
    <row r="596" spans="1:49" s="111" customFormat="1" ht="19.95" hidden="1" customHeight="1" x14ac:dyDescent="0.3">
      <c r="A596" s="113">
        <v>0</v>
      </c>
      <c r="B596" s="113">
        <v>4600011605</v>
      </c>
      <c r="C596" s="101" t="s">
        <v>990</v>
      </c>
      <c r="D596" s="112" t="str">
        <f t="shared" si="18"/>
        <v/>
      </c>
      <c r="E596" s="102"/>
      <c r="F596" s="103"/>
      <c r="G596" s="103"/>
      <c r="H596" s="100"/>
      <c r="I596" s="103" t="s">
        <v>524</v>
      </c>
      <c r="J596" s="103"/>
      <c r="K596" s="103"/>
      <c r="L596" s="103"/>
      <c r="M596" s="103"/>
      <c r="N596" s="106"/>
      <c r="O596" s="104">
        <v>0</v>
      </c>
      <c r="P596" s="104">
        <v>0</v>
      </c>
      <c r="Q596" s="104"/>
      <c r="R596" s="105" t="e">
        <f t="shared" si="19"/>
        <v>#DIV/0!</v>
      </c>
      <c r="S596" s="124">
        <v>0</v>
      </c>
      <c r="T596" s="124">
        <v>0</v>
      </c>
      <c r="U596" s="124">
        <v>0</v>
      </c>
      <c r="V596" s="113"/>
      <c r="W596" s="113"/>
      <c r="X596" s="113"/>
      <c r="Y596" s="113"/>
      <c r="Z596" s="113"/>
      <c r="AA596" s="113"/>
      <c r="AB596" s="113"/>
      <c r="AC596" s="113"/>
      <c r="AD596" s="113"/>
      <c r="AE596" s="113"/>
      <c r="AF596" s="113"/>
      <c r="AG596" s="113"/>
      <c r="AH596" s="113"/>
      <c r="AI596" s="113"/>
      <c r="AJ596" s="113"/>
      <c r="AK596" s="113"/>
      <c r="AL596" s="113"/>
      <c r="AM596" s="113"/>
      <c r="AN596" s="113"/>
      <c r="AO596" s="113"/>
      <c r="AP596" s="113"/>
      <c r="AQ596" s="113"/>
      <c r="AR596" s="113"/>
      <c r="AS596" s="113"/>
      <c r="AT596" s="113"/>
      <c r="AU596" s="113"/>
      <c r="AV596" s="113"/>
      <c r="AW596" s="113"/>
    </row>
    <row r="597" spans="1:49" s="111" customFormat="1" ht="19.95" customHeight="1" x14ac:dyDescent="0.3">
      <c r="A597" s="113">
        <v>45</v>
      </c>
      <c r="B597" s="113">
        <v>4600011605</v>
      </c>
      <c r="C597" s="101" t="s">
        <v>991</v>
      </c>
      <c r="D597" s="112" t="str">
        <f t="shared" si="18"/>
        <v>(SB) Sistema de blowdown - Linha 1/2"-S3-14E-5603-P</v>
      </c>
      <c r="E597" s="102" t="s">
        <v>1461</v>
      </c>
      <c r="F597" s="103" t="s">
        <v>452</v>
      </c>
      <c r="G597" s="103" t="s">
        <v>461</v>
      </c>
      <c r="H597" s="100">
        <v>14</v>
      </c>
      <c r="I597" s="103" t="s">
        <v>537</v>
      </c>
      <c r="J597" s="103"/>
      <c r="K597" s="103"/>
      <c r="L597" s="103"/>
      <c r="M597" s="103"/>
      <c r="N597" s="106"/>
      <c r="O597" s="104">
        <v>0</v>
      </c>
      <c r="P597" s="104">
        <v>0</v>
      </c>
      <c r="Q597" s="104"/>
      <c r="R597" s="105" t="e">
        <f t="shared" si="19"/>
        <v>#DIV/0!</v>
      </c>
      <c r="S597" s="124">
        <v>0</v>
      </c>
      <c r="T597" s="124">
        <v>0</v>
      </c>
      <c r="U597" s="124">
        <v>0</v>
      </c>
      <c r="V597" s="108"/>
      <c r="W597" s="128"/>
      <c r="X597" s="128">
        <v>2</v>
      </c>
      <c r="Y597" s="128">
        <v>2</v>
      </c>
      <c r="Z597" s="128"/>
      <c r="AA597" s="128"/>
      <c r="AB597" s="108"/>
      <c r="AC597" s="108"/>
      <c r="AD597" s="128"/>
      <c r="AE597" s="128"/>
      <c r="AF597" s="128"/>
      <c r="AG597" s="128"/>
      <c r="AH597" s="128"/>
      <c r="AI597" s="108"/>
      <c r="AJ597" s="113"/>
      <c r="AK597" s="113"/>
      <c r="AL597" s="113"/>
      <c r="AM597" s="113"/>
      <c r="AN597" s="113"/>
      <c r="AO597" s="113"/>
      <c r="AP597" s="113"/>
      <c r="AQ597" s="113"/>
      <c r="AR597" s="113"/>
      <c r="AS597" s="113"/>
      <c r="AT597" s="113"/>
      <c r="AU597" s="113"/>
      <c r="AV597" s="113"/>
      <c r="AW597" s="113"/>
    </row>
    <row r="598" spans="1:49" s="111" customFormat="1" ht="19.95" customHeight="1" x14ac:dyDescent="0.3">
      <c r="A598" s="113">
        <v>45</v>
      </c>
      <c r="B598" s="113">
        <v>4600011605</v>
      </c>
      <c r="C598" s="101" t="s">
        <v>992</v>
      </c>
      <c r="D598" s="112" t="str">
        <f t="shared" si="18"/>
        <v>(SB) Sistema de blowdown - Linha 1/2"-S3-14E-5604-P</v>
      </c>
      <c r="E598" s="102" t="s">
        <v>1461</v>
      </c>
      <c r="F598" s="103" t="s">
        <v>452</v>
      </c>
      <c r="G598" s="103" t="s">
        <v>461</v>
      </c>
      <c r="H598" s="100">
        <v>14</v>
      </c>
      <c r="I598" s="103" t="s">
        <v>538</v>
      </c>
      <c r="J598" s="103"/>
      <c r="K598" s="103"/>
      <c r="L598" s="103"/>
      <c r="M598" s="103"/>
      <c r="N598" s="106"/>
      <c r="O598" s="104">
        <v>0</v>
      </c>
      <c r="P598" s="104">
        <v>0</v>
      </c>
      <c r="Q598" s="104"/>
      <c r="R598" s="105" t="e">
        <f t="shared" si="19"/>
        <v>#DIV/0!</v>
      </c>
      <c r="S598" s="124">
        <v>0</v>
      </c>
      <c r="T598" s="124">
        <v>0</v>
      </c>
      <c r="U598" s="124">
        <v>0</v>
      </c>
      <c r="V598" s="108"/>
      <c r="W598" s="128"/>
      <c r="X598" s="128"/>
      <c r="Y598" s="128">
        <v>2</v>
      </c>
      <c r="Z598" s="128">
        <v>2</v>
      </c>
      <c r="AA598" s="128"/>
      <c r="AB598" s="108"/>
      <c r="AC598" s="108"/>
      <c r="AD598" s="128"/>
      <c r="AE598" s="128"/>
      <c r="AF598" s="128"/>
      <c r="AG598" s="128"/>
      <c r="AH598" s="128"/>
      <c r="AI598" s="108"/>
      <c r="AJ598" s="113"/>
      <c r="AK598" s="113"/>
      <c r="AL598" s="113"/>
      <c r="AM598" s="113"/>
      <c r="AN598" s="113"/>
      <c r="AO598" s="113"/>
      <c r="AP598" s="113"/>
      <c r="AQ598" s="113"/>
      <c r="AR598" s="113"/>
      <c r="AS598" s="113"/>
      <c r="AT598" s="113"/>
      <c r="AU598" s="113"/>
      <c r="AV598" s="113"/>
      <c r="AW598" s="113"/>
    </row>
    <row r="599" spans="1:49" s="111" customFormat="1" ht="19.95" hidden="1" customHeight="1" x14ac:dyDescent="0.3">
      <c r="A599" s="113">
        <v>0</v>
      </c>
      <c r="B599" s="113">
        <v>4600011605</v>
      </c>
      <c r="C599" s="101" t="s">
        <v>993</v>
      </c>
      <c r="D599" s="112" t="str">
        <f t="shared" si="18"/>
        <v/>
      </c>
      <c r="E599" s="102"/>
      <c r="F599" s="103"/>
      <c r="G599" s="103"/>
      <c r="H599" s="100"/>
      <c r="I599" s="103" t="s">
        <v>539</v>
      </c>
      <c r="J599" s="103"/>
      <c r="K599" s="103"/>
      <c r="L599" s="103"/>
      <c r="M599" s="103"/>
      <c r="N599" s="106"/>
      <c r="O599" s="104">
        <v>0</v>
      </c>
      <c r="P599" s="104">
        <v>0</v>
      </c>
      <c r="Q599" s="104"/>
      <c r="R599" s="105" t="e">
        <f t="shared" si="19"/>
        <v>#DIV/0!</v>
      </c>
      <c r="S599" s="124">
        <v>0</v>
      </c>
      <c r="T599" s="124">
        <v>0</v>
      </c>
      <c r="U599" s="124">
        <v>0</v>
      </c>
      <c r="V599" s="113"/>
      <c r="W599" s="113"/>
      <c r="X599" s="113"/>
      <c r="Y599" s="113"/>
      <c r="Z599" s="113"/>
      <c r="AA599" s="113"/>
      <c r="AB599" s="113"/>
      <c r="AC599" s="113"/>
      <c r="AD599" s="113"/>
      <c r="AE599" s="113"/>
      <c r="AF599" s="113"/>
      <c r="AG599" s="113"/>
      <c r="AH599" s="113"/>
      <c r="AI599" s="113"/>
      <c r="AJ599" s="113"/>
      <c r="AK599" s="113"/>
      <c r="AL599" s="113"/>
      <c r="AM599" s="113"/>
      <c r="AN599" s="113"/>
      <c r="AO599" s="113"/>
      <c r="AP599" s="113"/>
      <c r="AQ599" s="113"/>
      <c r="AR599" s="113"/>
      <c r="AS599" s="113"/>
      <c r="AT599" s="113"/>
      <c r="AU599" s="113"/>
      <c r="AV599" s="113"/>
      <c r="AW599" s="113"/>
    </row>
    <row r="600" spans="1:49" s="111" customFormat="1" ht="19.95" hidden="1" customHeight="1" x14ac:dyDescent="0.3">
      <c r="A600" s="113">
        <v>0</v>
      </c>
      <c r="B600" s="113">
        <v>4600011605</v>
      </c>
      <c r="C600" s="101" t="s">
        <v>994</v>
      </c>
      <c r="D600" s="112" t="str">
        <f t="shared" si="18"/>
        <v/>
      </c>
      <c r="E600" s="102"/>
      <c r="F600" s="103"/>
      <c r="G600" s="103"/>
      <c r="H600" s="100"/>
      <c r="I600" s="103" t="s">
        <v>540</v>
      </c>
      <c r="J600" s="103"/>
      <c r="K600" s="103"/>
      <c r="L600" s="103"/>
      <c r="M600" s="103"/>
      <c r="N600" s="106"/>
      <c r="O600" s="104">
        <v>0</v>
      </c>
      <c r="P600" s="104">
        <v>0</v>
      </c>
      <c r="Q600" s="104"/>
      <c r="R600" s="105" t="e">
        <f t="shared" si="19"/>
        <v>#DIV/0!</v>
      </c>
      <c r="S600" s="124">
        <v>0</v>
      </c>
      <c r="T600" s="124">
        <v>0</v>
      </c>
      <c r="U600" s="124">
        <v>0</v>
      </c>
      <c r="V600" s="113"/>
      <c r="W600" s="113"/>
      <c r="X600" s="113"/>
      <c r="Y600" s="113"/>
      <c r="Z600" s="113"/>
      <c r="AA600" s="113"/>
      <c r="AB600" s="113"/>
      <c r="AC600" s="113"/>
      <c r="AD600" s="113"/>
      <c r="AE600" s="113"/>
      <c r="AF600" s="113"/>
      <c r="AG600" s="113"/>
      <c r="AH600" s="113"/>
      <c r="AI600" s="113"/>
      <c r="AJ600" s="113"/>
      <c r="AK600" s="113"/>
      <c r="AL600" s="113"/>
      <c r="AM600" s="113"/>
      <c r="AN600" s="113"/>
      <c r="AO600" s="113"/>
      <c r="AP600" s="113"/>
      <c r="AQ600" s="113"/>
      <c r="AR600" s="113"/>
      <c r="AS600" s="113"/>
      <c r="AT600" s="113"/>
      <c r="AU600" s="113"/>
      <c r="AV600" s="113"/>
      <c r="AW600" s="113"/>
    </row>
    <row r="601" spans="1:49" s="111" customFormat="1" ht="19.95" hidden="1" customHeight="1" x14ac:dyDescent="0.3">
      <c r="A601" s="113">
        <v>0</v>
      </c>
      <c r="B601" s="113">
        <v>4600011605</v>
      </c>
      <c r="C601" s="101" t="s">
        <v>995</v>
      </c>
      <c r="D601" s="112" t="str">
        <f t="shared" si="18"/>
        <v/>
      </c>
      <c r="E601" s="102"/>
      <c r="F601" s="103"/>
      <c r="G601" s="103"/>
      <c r="H601" s="100"/>
      <c r="I601" s="103" t="s">
        <v>541</v>
      </c>
      <c r="J601" s="103"/>
      <c r="K601" s="103"/>
      <c r="L601" s="103"/>
      <c r="M601" s="103"/>
      <c r="N601" s="106"/>
      <c r="O601" s="104">
        <v>0</v>
      </c>
      <c r="P601" s="104">
        <v>0</v>
      </c>
      <c r="Q601" s="104"/>
      <c r="R601" s="105" t="e">
        <f t="shared" si="19"/>
        <v>#DIV/0!</v>
      </c>
      <c r="S601" s="124">
        <v>0</v>
      </c>
      <c r="T601" s="124">
        <v>0</v>
      </c>
      <c r="U601" s="124">
        <v>0</v>
      </c>
      <c r="V601" s="113"/>
      <c r="W601" s="113"/>
      <c r="X601" s="113"/>
      <c r="Y601" s="113"/>
      <c r="Z601" s="113"/>
      <c r="AA601" s="113"/>
      <c r="AB601" s="113"/>
      <c r="AC601" s="113"/>
      <c r="AD601" s="113"/>
      <c r="AE601" s="113"/>
      <c r="AF601" s="113"/>
      <c r="AG601" s="113"/>
      <c r="AH601" s="113"/>
      <c r="AI601" s="113"/>
      <c r="AJ601" s="113"/>
      <c r="AK601" s="113"/>
      <c r="AL601" s="113"/>
      <c r="AM601" s="113"/>
      <c r="AN601" s="113"/>
      <c r="AO601" s="113"/>
      <c r="AP601" s="113"/>
      <c r="AQ601" s="113"/>
      <c r="AR601" s="113"/>
      <c r="AS601" s="113"/>
      <c r="AT601" s="113"/>
      <c r="AU601" s="113"/>
      <c r="AV601" s="113"/>
      <c r="AW601" s="113"/>
    </row>
    <row r="602" spans="1:49" s="111" customFormat="1" ht="19.95" hidden="1" customHeight="1" x14ac:dyDescent="0.3">
      <c r="A602" s="113">
        <v>0</v>
      </c>
      <c r="B602" s="113">
        <v>4600011605</v>
      </c>
      <c r="C602" s="101" t="s">
        <v>996</v>
      </c>
      <c r="D602" s="112" t="str">
        <f t="shared" si="18"/>
        <v/>
      </c>
      <c r="E602" s="102"/>
      <c r="F602" s="103"/>
      <c r="G602" s="103"/>
      <c r="H602" s="100"/>
      <c r="I602" s="103" t="s">
        <v>542</v>
      </c>
      <c r="J602" s="103"/>
      <c r="K602" s="103"/>
      <c r="L602" s="103"/>
      <c r="M602" s="103"/>
      <c r="N602" s="106"/>
      <c r="O602" s="104">
        <v>0</v>
      </c>
      <c r="P602" s="104">
        <v>0</v>
      </c>
      <c r="Q602" s="104"/>
      <c r="R602" s="105" t="e">
        <f t="shared" si="19"/>
        <v>#DIV/0!</v>
      </c>
      <c r="S602" s="124">
        <v>0</v>
      </c>
      <c r="T602" s="124">
        <v>0</v>
      </c>
      <c r="U602" s="124">
        <v>0</v>
      </c>
      <c r="V602" s="113"/>
      <c r="W602" s="113"/>
      <c r="X602" s="113"/>
      <c r="Y602" s="113"/>
      <c r="Z602" s="113"/>
      <c r="AA602" s="113"/>
      <c r="AB602" s="113"/>
      <c r="AC602" s="113"/>
      <c r="AD602" s="113"/>
      <c r="AE602" s="113"/>
      <c r="AF602" s="113"/>
      <c r="AG602" s="113"/>
      <c r="AH602" s="113"/>
      <c r="AI602" s="113"/>
      <c r="AJ602" s="113"/>
      <c r="AK602" s="113"/>
      <c r="AL602" s="113"/>
      <c r="AM602" s="113"/>
      <c r="AN602" s="113"/>
      <c r="AO602" s="113"/>
      <c r="AP602" s="113"/>
      <c r="AQ602" s="113"/>
      <c r="AR602" s="113"/>
      <c r="AS602" s="113"/>
      <c r="AT602" s="113"/>
      <c r="AU602" s="113"/>
      <c r="AV602" s="113"/>
      <c r="AW602" s="113"/>
    </row>
    <row r="603" spans="1:49" s="111" customFormat="1" ht="19.95" hidden="1" customHeight="1" x14ac:dyDescent="0.3">
      <c r="A603" s="113">
        <v>0</v>
      </c>
      <c r="B603" s="113">
        <v>4600011605</v>
      </c>
      <c r="C603" s="101" t="s">
        <v>997</v>
      </c>
      <c r="D603" s="112" t="str">
        <f t="shared" si="18"/>
        <v/>
      </c>
      <c r="E603" s="102"/>
      <c r="F603" s="103"/>
      <c r="G603" s="103"/>
      <c r="H603" s="100"/>
      <c r="I603" s="103" t="s">
        <v>516</v>
      </c>
      <c r="J603" s="103"/>
      <c r="K603" s="103"/>
      <c r="L603" s="103"/>
      <c r="M603" s="103"/>
      <c r="N603" s="106"/>
      <c r="O603" s="104">
        <v>0</v>
      </c>
      <c r="P603" s="104">
        <v>0</v>
      </c>
      <c r="Q603" s="104"/>
      <c r="R603" s="105" t="e">
        <f t="shared" si="19"/>
        <v>#DIV/0!</v>
      </c>
      <c r="S603" s="124">
        <v>0</v>
      </c>
      <c r="T603" s="124">
        <v>0</v>
      </c>
      <c r="U603" s="124">
        <v>0</v>
      </c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  <c r="AI603" s="113"/>
      <c r="AJ603" s="113"/>
      <c r="AK603" s="113"/>
      <c r="AL603" s="113"/>
      <c r="AM603" s="113"/>
      <c r="AN603" s="113"/>
      <c r="AO603" s="113"/>
      <c r="AP603" s="113"/>
      <c r="AQ603" s="113"/>
      <c r="AR603" s="113"/>
      <c r="AS603" s="113"/>
      <c r="AT603" s="113"/>
      <c r="AU603" s="113"/>
      <c r="AV603" s="113"/>
      <c r="AW603" s="113"/>
    </row>
    <row r="604" spans="1:49" s="111" customFormat="1" ht="19.95" hidden="1" customHeight="1" x14ac:dyDescent="0.3">
      <c r="A604" s="113"/>
      <c r="B604" s="113">
        <v>4600011605</v>
      </c>
      <c r="C604" s="101" t="s">
        <v>998</v>
      </c>
      <c r="D604" s="112" t="str">
        <f t="shared" si="18"/>
        <v/>
      </c>
      <c r="E604" s="102"/>
      <c r="F604" s="103" t="s">
        <v>452</v>
      </c>
      <c r="G604" s="103" t="s">
        <v>461</v>
      </c>
      <c r="H604" s="100">
        <v>14</v>
      </c>
      <c r="I604" s="103" t="s">
        <v>519</v>
      </c>
      <c r="J604" s="103"/>
      <c r="K604" s="103"/>
      <c r="L604" s="103"/>
      <c r="M604" s="103"/>
      <c r="N604" s="106"/>
      <c r="O604" s="104">
        <v>0</v>
      </c>
      <c r="P604" s="104">
        <v>0</v>
      </c>
      <c r="Q604" s="104"/>
      <c r="R604" s="105" t="e">
        <f t="shared" si="19"/>
        <v>#DIV/0!</v>
      </c>
      <c r="S604" s="124">
        <v>0</v>
      </c>
      <c r="T604" s="124">
        <v>0</v>
      </c>
      <c r="U604" s="124">
        <v>0</v>
      </c>
      <c r="V604" s="108"/>
      <c r="W604" s="113"/>
      <c r="X604" s="113"/>
      <c r="Y604" s="113"/>
      <c r="Z604" s="113"/>
      <c r="AA604" s="113"/>
      <c r="AB604" s="108"/>
      <c r="AC604" s="108"/>
      <c r="AD604" s="128">
        <v>1</v>
      </c>
      <c r="AE604" s="128">
        <v>1</v>
      </c>
      <c r="AF604" s="128">
        <v>1</v>
      </c>
      <c r="AG604" s="128">
        <v>1</v>
      </c>
      <c r="AH604" s="128">
        <v>1</v>
      </c>
      <c r="AI604" s="108"/>
      <c r="AJ604" s="113"/>
      <c r="AK604" s="113"/>
      <c r="AL604" s="113"/>
      <c r="AM604" s="113"/>
      <c r="AN604" s="113"/>
      <c r="AO604" s="113"/>
      <c r="AP604" s="113"/>
      <c r="AQ604" s="113"/>
      <c r="AR604" s="113"/>
      <c r="AS604" s="113"/>
      <c r="AT604" s="113"/>
      <c r="AU604" s="113"/>
      <c r="AV604" s="113"/>
      <c r="AW604" s="113"/>
    </row>
    <row r="605" spans="1:49" s="111" customFormat="1" ht="19.95" hidden="1" customHeight="1" x14ac:dyDescent="0.3">
      <c r="A605" s="113">
        <v>0</v>
      </c>
      <c r="B605" s="113">
        <v>4600011605</v>
      </c>
      <c r="C605" s="101" t="s">
        <v>999</v>
      </c>
      <c r="D605" s="112" t="str">
        <f t="shared" si="18"/>
        <v/>
      </c>
      <c r="E605" s="102"/>
      <c r="F605" s="103"/>
      <c r="G605" s="103"/>
      <c r="H605" s="100"/>
      <c r="I605" s="103" t="s">
        <v>543</v>
      </c>
      <c r="J605" s="103"/>
      <c r="K605" s="103"/>
      <c r="L605" s="103"/>
      <c r="M605" s="103"/>
      <c r="N605" s="106"/>
      <c r="O605" s="104">
        <v>0</v>
      </c>
      <c r="P605" s="104">
        <v>0</v>
      </c>
      <c r="Q605" s="104"/>
      <c r="R605" s="105" t="e">
        <f t="shared" si="19"/>
        <v>#DIV/0!</v>
      </c>
      <c r="S605" s="124">
        <v>0</v>
      </c>
      <c r="T605" s="124">
        <v>0</v>
      </c>
      <c r="U605" s="124">
        <v>0</v>
      </c>
      <c r="V605" s="113"/>
      <c r="W605" s="113"/>
      <c r="X605" s="113"/>
      <c r="Y605" s="113"/>
      <c r="Z605" s="113"/>
      <c r="AA605" s="113"/>
      <c r="AB605" s="113"/>
      <c r="AC605" s="113"/>
      <c r="AD605" s="113"/>
      <c r="AE605" s="113"/>
      <c r="AF605" s="113"/>
      <c r="AG605" s="113"/>
      <c r="AH605" s="113"/>
      <c r="AI605" s="113"/>
      <c r="AJ605" s="113"/>
      <c r="AK605" s="113"/>
      <c r="AL605" s="113"/>
      <c r="AM605" s="113"/>
      <c r="AN605" s="113"/>
      <c r="AO605" s="113"/>
      <c r="AP605" s="113"/>
      <c r="AQ605" s="113"/>
      <c r="AR605" s="113"/>
      <c r="AS605" s="113"/>
      <c r="AT605" s="113"/>
      <c r="AU605" s="113"/>
      <c r="AV605" s="113"/>
      <c r="AW605" s="113"/>
    </row>
    <row r="606" spans="1:49" s="111" customFormat="1" ht="19.95" hidden="1" customHeight="1" x14ac:dyDescent="0.3">
      <c r="A606" s="113">
        <v>0</v>
      </c>
      <c r="B606" s="113">
        <v>4600011605</v>
      </c>
      <c r="C606" s="101" t="s">
        <v>1000</v>
      </c>
      <c r="D606" s="112" t="str">
        <f t="shared" si="18"/>
        <v/>
      </c>
      <c r="E606" s="102"/>
      <c r="F606" s="103"/>
      <c r="G606" s="103"/>
      <c r="H606" s="100"/>
      <c r="I606" s="103" t="s">
        <v>520</v>
      </c>
      <c r="J606" s="103"/>
      <c r="K606" s="103"/>
      <c r="L606" s="103"/>
      <c r="M606" s="103"/>
      <c r="N606" s="106"/>
      <c r="O606" s="104">
        <v>0</v>
      </c>
      <c r="P606" s="104">
        <v>0</v>
      </c>
      <c r="Q606" s="104"/>
      <c r="R606" s="105" t="e">
        <f t="shared" si="19"/>
        <v>#DIV/0!</v>
      </c>
      <c r="S606" s="124">
        <v>0</v>
      </c>
      <c r="T606" s="124">
        <v>0</v>
      </c>
      <c r="U606" s="124">
        <v>0</v>
      </c>
      <c r="V606" s="113"/>
      <c r="W606" s="113"/>
      <c r="X606" s="113"/>
      <c r="Y606" s="113"/>
      <c r="Z606" s="113"/>
      <c r="AA606" s="113"/>
      <c r="AB606" s="113"/>
      <c r="AC606" s="113"/>
      <c r="AD606" s="113"/>
      <c r="AE606" s="113"/>
      <c r="AF606" s="113"/>
      <c r="AG606" s="113"/>
      <c r="AH606" s="113"/>
      <c r="AI606" s="113"/>
      <c r="AJ606" s="113"/>
      <c r="AK606" s="113"/>
      <c r="AL606" s="113"/>
      <c r="AM606" s="113"/>
      <c r="AN606" s="113"/>
      <c r="AO606" s="113"/>
      <c r="AP606" s="113"/>
      <c r="AQ606" s="113"/>
      <c r="AR606" s="113"/>
      <c r="AS606" s="113"/>
      <c r="AT606" s="113"/>
      <c r="AU606" s="113"/>
      <c r="AV606" s="113"/>
      <c r="AW606" s="113"/>
    </row>
    <row r="607" spans="1:49" s="111" customFormat="1" ht="19.95" hidden="1" customHeight="1" x14ac:dyDescent="0.3">
      <c r="A607" s="113">
        <v>0</v>
      </c>
      <c r="B607" s="113">
        <v>4600011605</v>
      </c>
      <c r="C607" s="101" t="s">
        <v>1001</v>
      </c>
      <c r="D607" s="112" t="str">
        <f t="shared" si="18"/>
        <v/>
      </c>
      <c r="E607" s="102"/>
      <c r="F607" s="103"/>
      <c r="G607" s="103"/>
      <c r="H607" s="100"/>
      <c r="I607" s="103" t="s">
        <v>525</v>
      </c>
      <c r="J607" s="103"/>
      <c r="K607" s="103"/>
      <c r="L607" s="103"/>
      <c r="M607" s="103"/>
      <c r="N607" s="106"/>
      <c r="O607" s="104">
        <v>0</v>
      </c>
      <c r="P607" s="104">
        <v>0</v>
      </c>
      <c r="Q607" s="104"/>
      <c r="R607" s="105" t="e">
        <f t="shared" si="19"/>
        <v>#DIV/0!</v>
      </c>
      <c r="S607" s="124">
        <v>0</v>
      </c>
      <c r="T607" s="124">
        <v>0</v>
      </c>
      <c r="U607" s="124">
        <v>0</v>
      </c>
      <c r="V607" s="113"/>
      <c r="W607" s="113"/>
      <c r="X607" s="113"/>
      <c r="Y607" s="113"/>
      <c r="Z607" s="113"/>
      <c r="AA607" s="113"/>
      <c r="AB607" s="113"/>
      <c r="AC607" s="113"/>
      <c r="AD607" s="113"/>
      <c r="AE607" s="113"/>
      <c r="AF607" s="113"/>
      <c r="AG607" s="113"/>
      <c r="AH607" s="113"/>
      <c r="AI607" s="113"/>
      <c r="AJ607" s="113"/>
      <c r="AK607" s="113"/>
      <c r="AL607" s="113"/>
      <c r="AM607" s="113"/>
      <c r="AN607" s="113"/>
      <c r="AO607" s="113"/>
      <c r="AP607" s="113"/>
      <c r="AQ607" s="113"/>
      <c r="AR607" s="113"/>
      <c r="AS607" s="113"/>
      <c r="AT607" s="113"/>
      <c r="AU607" s="113"/>
      <c r="AV607" s="113"/>
      <c r="AW607" s="113"/>
    </row>
    <row r="608" spans="1:49" s="111" customFormat="1" ht="19.95" hidden="1" customHeight="1" x14ac:dyDescent="0.3">
      <c r="A608" s="113">
        <v>0</v>
      </c>
      <c r="B608" s="113">
        <v>4600011605</v>
      </c>
      <c r="C608" s="101" t="s">
        <v>1002</v>
      </c>
      <c r="D608" s="112" t="str">
        <f t="shared" si="18"/>
        <v/>
      </c>
      <c r="E608" s="102"/>
      <c r="F608" s="103"/>
      <c r="G608" s="103"/>
      <c r="H608" s="100"/>
      <c r="I608" s="103" t="s">
        <v>544</v>
      </c>
      <c r="J608" s="103"/>
      <c r="K608" s="103"/>
      <c r="L608" s="103"/>
      <c r="M608" s="103"/>
      <c r="N608" s="106"/>
      <c r="O608" s="104">
        <v>0</v>
      </c>
      <c r="P608" s="104">
        <v>5</v>
      </c>
      <c r="Q608" s="104"/>
      <c r="R608" s="105" t="e">
        <f t="shared" si="19"/>
        <v>#DIV/0!</v>
      </c>
      <c r="S608" s="124">
        <v>0</v>
      </c>
      <c r="T608" s="124">
        <v>5</v>
      </c>
      <c r="U608" s="124">
        <v>0</v>
      </c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  <c r="AG608" s="113"/>
      <c r="AH608" s="113"/>
      <c r="AI608" s="113"/>
      <c r="AJ608" s="113"/>
      <c r="AK608" s="113"/>
      <c r="AL608" s="113"/>
      <c r="AM608" s="113"/>
      <c r="AN608" s="113"/>
      <c r="AO608" s="113"/>
      <c r="AP608" s="113"/>
      <c r="AQ608" s="113"/>
      <c r="AR608" s="113"/>
      <c r="AS608" s="113"/>
      <c r="AT608" s="113"/>
      <c r="AU608" s="113"/>
      <c r="AV608" s="113"/>
      <c r="AW608" s="113"/>
    </row>
    <row r="609" spans="1:49" s="111" customFormat="1" ht="19.95" hidden="1" customHeight="1" x14ac:dyDescent="0.3">
      <c r="A609" s="113">
        <v>0</v>
      </c>
      <c r="B609" s="113">
        <v>4600011605</v>
      </c>
      <c r="C609" s="101" t="s">
        <v>1003</v>
      </c>
      <c r="D609" s="112" t="str">
        <f t="shared" si="18"/>
        <v/>
      </c>
      <c r="E609" s="102"/>
      <c r="F609" s="103"/>
      <c r="G609" s="103"/>
      <c r="H609" s="100"/>
      <c r="I609" s="103" t="s">
        <v>445</v>
      </c>
      <c r="J609" s="103"/>
      <c r="K609" s="103"/>
      <c r="L609" s="103"/>
      <c r="M609" s="103"/>
      <c r="N609" s="106"/>
      <c r="O609" s="104">
        <v>0</v>
      </c>
      <c r="P609" s="104">
        <v>0</v>
      </c>
      <c r="Q609" s="104"/>
      <c r="R609" s="105" t="e">
        <f t="shared" si="19"/>
        <v>#DIV/0!</v>
      </c>
      <c r="S609" s="124">
        <v>0</v>
      </c>
      <c r="T609" s="124">
        <v>0</v>
      </c>
      <c r="U609" s="124">
        <v>0</v>
      </c>
      <c r="V609" s="113"/>
      <c r="W609" s="113"/>
      <c r="X609" s="113"/>
      <c r="Y609" s="113"/>
      <c r="Z609" s="113"/>
      <c r="AA609" s="113"/>
      <c r="AB609" s="113"/>
      <c r="AC609" s="113"/>
      <c r="AD609" s="113"/>
      <c r="AE609" s="113"/>
      <c r="AF609" s="113"/>
      <c r="AG609" s="113"/>
      <c r="AH609" s="113"/>
      <c r="AI609" s="113"/>
      <c r="AJ609" s="113"/>
      <c r="AK609" s="113"/>
      <c r="AL609" s="113"/>
      <c r="AM609" s="113"/>
      <c r="AN609" s="113"/>
      <c r="AO609" s="113"/>
      <c r="AP609" s="113"/>
      <c r="AQ609" s="113"/>
      <c r="AR609" s="113"/>
      <c r="AS609" s="113"/>
      <c r="AT609" s="113"/>
      <c r="AU609" s="113"/>
      <c r="AV609" s="113"/>
      <c r="AW609" s="113"/>
    </row>
    <row r="610" spans="1:49" s="111" customFormat="1" ht="38.4" hidden="1" customHeight="1" x14ac:dyDescent="0.3">
      <c r="A610" s="113">
        <v>41</v>
      </c>
      <c r="B610" s="113">
        <v>4600011605</v>
      </c>
      <c r="C610" s="101" t="s">
        <v>1004</v>
      </c>
      <c r="D610" s="112" t="str">
        <f t="shared" si="18"/>
        <v>(VP) Sistema de Vapor de média pressão - Montagem de suportes e da linha 14"-S3-14E-5601-H e válvulas saíndo da caldeira até o novo header de vapor</v>
      </c>
      <c r="E610" s="102" t="s">
        <v>491</v>
      </c>
      <c r="F610" s="103" t="s">
        <v>452</v>
      </c>
      <c r="G610" s="103" t="s">
        <v>461</v>
      </c>
      <c r="H610" s="100">
        <v>14</v>
      </c>
      <c r="I610" s="135" t="s">
        <v>545</v>
      </c>
      <c r="J610" s="103"/>
      <c r="K610" s="103" t="s">
        <v>497</v>
      </c>
      <c r="L610" s="103" t="s">
        <v>482</v>
      </c>
      <c r="M610" s="103"/>
      <c r="N610" s="106"/>
      <c r="O610" s="104">
        <v>10548.617609999999</v>
      </c>
      <c r="P610" s="124">
        <v>1922.97</v>
      </c>
      <c r="Q610" s="104" t="s">
        <v>499</v>
      </c>
      <c r="R610" s="105">
        <f t="shared" si="19"/>
        <v>0.1822959245557485</v>
      </c>
      <c r="S610" s="124">
        <v>0</v>
      </c>
      <c r="T610" s="124">
        <v>1922.97</v>
      </c>
      <c r="U610" s="124">
        <v>0</v>
      </c>
      <c r="V610" s="108"/>
      <c r="W610" s="128">
        <v>2</v>
      </c>
      <c r="X610" s="128">
        <v>2</v>
      </c>
      <c r="Y610" s="128">
        <v>2</v>
      </c>
      <c r="Z610" s="128">
        <v>2</v>
      </c>
      <c r="AA610" s="128">
        <v>2</v>
      </c>
      <c r="AB610" s="108"/>
      <c r="AC610" s="108"/>
      <c r="AD610" s="128"/>
      <c r="AE610" s="128"/>
      <c r="AF610" s="128"/>
      <c r="AG610" s="128"/>
      <c r="AH610" s="128"/>
      <c r="AI610" s="108"/>
      <c r="AJ610" s="113"/>
      <c r="AK610" s="113"/>
      <c r="AL610" s="113"/>
      <c r="AM610" s="113"/>
      <c r="AN610" s="113"/>
      <c r="AO610" s="113"/>
      <c r="AP610" s="113"/>
      <c r="AQ610" s="113"/>
      <c r="AR610" s="113"/>
      <c r="AS610" s="113"/>
      <c r="AT610" s="113"/>
      <c r="AU610" s="113"/>
      <c r="AV610" s="113"/>
      <c r="AW610" s="113"/>
    </row>
    <row r="611" spans="1:49" s="111" customFormat="1" ht="19.95" hidden="1" customHeight="1" x14ac:dyDescent="0.3">
      <c r="A611" s="113">
        <v>37</v>
      </c>
      <c r="B611" s="113">
        <v>4600011605</v>
      </c>
      <c r="C611" s="101" t="s">
        <v>1005</v>
      </c>
      <c r="D611" s="112" t="str">
        <f t="shared" si="18"/>
        <v>(DE) Sistema de Desaeração e Água de Alimentação das caldeiras - Montagem da linha de alívio 10"-S3-14E-5624 na PSV-14E-801</v>
      </c>
      <c r="E611" s="102" t="s">
        <v>490</v>
      </c>
      <c r="F611" s="103" t="s">
        <v>485</v>
      </c>
      <c r="G611" s="103" t="s">
        <v>461</v>
      </c>
      <c r="H611" s="100">
        <v>14</v>
      </c>
      <c r="I611" s="103" t="s">
        <v>546</v>
      </c>
      <c r="J611" s="103"/>
      <c r="K611" s="103"/>
      <c r="L611" s="103"/>
      <c r="M611" s="136" t="s">
        <v>1063</v>
      </c>
      <c r="N611" s="106"/>
      <c r="O611" s="104">
        <v>0</v>
      </c>
      <c r="P611" s="104">
        <v>0</v>
      </c>
      <c r="Q611" s="104"/>
      <c r="R611" s="105" t="e">
        <f t="shared" si="19"/>
        <v>#DIV/0!</v>
      </c>
      <c r="S611" s="124">
        <v>0</v>
      </c>
      <c r="T611" s="124">
        <v>0</v>
      </c>
      <c r="U611" s="124">
        <v>0</v>
      </c>
      <c r="V611" s="108"/>
      <c r="W611" s="128"/>
      <c r="X611" s="128"/>
      <c r="Y611" s="128"/>
      <c r="Z611" s="128">
        <v>0</v>
      </c>
      <c r="AA611" s="128"/>
      <c r="AB611" s="108"/>
      <c r="AC611" s="108"/>
      <c r="AD611" s="128"/>
      <c r="AE611" s="128"/>
      <c r="AF611" s="128"/>
      <c r="AG611" s="128"/>
      <c r="AH611" s="128"/>
      <c r="AI611" s="108"/>
      <c r="AJ611" s="113"/>
      <c r="AK611" s="113"/>
      <c r="AL611" s="113"/>
      <c r="AM611" s="113"/>
      <c r="AN611" s="113"/>
      <c r="AO611" s="113"/>
      <c r="AP611" s="113"/>
      <c r="AQ611" s="113"/>
      <c r="AR611" s="113"/>
      <c r="AS611" s="113"/>
      <c r="AT611" s="113"/>
      <c r="AU611" s="113"/>
      <c r="AV611" s="113"/>
      <c r="AW611" s="113"/>
    </row>
    <row r="612" spans="1:49" s="111" customFormat="1" ht="19.95" hidden="1" customHeight="1" x14ac:dyDescent="0.3">
      <c r="A612" s="113">
        <v>37</v>
      </c>
      <c r="B612" s="113">
        <v>4600011605</v>
      </c>
      <c r="C612" s="101" t="s">
        <v>1006</v>
      </c>
      <c r="D612" s="112" t="str">
        <f t="shared" si="18"/>
        <v>(DE) Sistema de Desaeração e Água de Alimentação das caldeiras - Montagem da linha de alívio 10"-S3-14E-5625 na PSV-14E-802</v>
      </c>
      <c r="E612" s="102" t="s">
        <v>490</v>
      </c>
      <c r="F612" s="103" t="s">
        <v>485</v>
      </c>
      <c r="G612" s="103" t="s">
        <v>461</v>
      </c>
      <c r="H612" s="100">
        <v>14</v>
      </c>
      <c r="I612" s="103" t="s">
        <v>547</v>
      </c>
      <c r="J612" s="103"/>
      <c r="K612" s="103"/>
      <c r="L612" s="103"/>
      <c r="M612" s="136" t="s">
        <v>1063</v>
      </c>
      <c r="N612" s="106"/>
      <c r="O612" s="104">
        <v>0</v>
      </c>
      <c r="P612" s="104">
        <v>0</v>
      </c>
      <c r="Q612" s="104"/>
      <c r="R612" s="105" t="e">
        <f t="shared" si="19"/>
        <v>#DIV/0!</v>
      </c>
      <c r="S612" s="124">
        <v>0</v>
      </c>
      <c r="T612" s="124">
        <v>0</v>
      </c>
      <c r="U612" s="124">
        <v>0</v>
      </c>
      <c r="V612" s="108"/>
      <c r="W612" s="128"/>
      <c r="X612" s="128"/>
      <c r="Y612" s="128"/>
      <c r="Z612" s="128">
        <v>0</v>
      </c>
      <c r="AA612" s="128"/>
      <c r="AB612" s="108"/>
      <c r="AC612" s="108"/>
      <c r="AD612" s="128"/>
      <c r="AE612" s="128"/>
      <c r="AF612" s="128"/>
      <c r="AG612" s="128"/>
      <c r="AH612" s="128"/>
      <c r="AI612" s="108"/>
      <c r="AJ612" s="113"/>
      <c r="AK612" s="113"/>
      <c r="AL612" s="113"/>
      <c r="AM612" s="113"/>
      <c r="AN612" s="113"/>
      <c r="AO612" s="113"/>
      <c r="AP612" s="113"/>
      <c r="AQ612" s="113"/>
      <c r="AR612" s="113"/>
      <c r="AS612" s="113"/>
      <c r="AT612" s="113"/>
      <c r="AU612" s="113"/>
      <c r="AV612" s="113"/>
      <c r="AW612" s="113"/>
    </row>
    <row r="613" spans="1:49" s="111" customFormat="1" ht="19.95" hidden="1" customHeight="1" x14ac:dyDescent="0.3">
      <c r="A613" s="113">
        <v>0</v>
      </c>
      <c r="B613" s="113">
        <v>4600011605</v>
      </c>
      <c r="C613" s="101" t="s">
        <v>1007</v>
      </c>
      <c r="D613" s="112" t="str">
        <f t="shared" si="18"/>
        <v/>
      </c>
      <c r="E613" s="102"/>
      <c r="F613" s="103"/>
      <c r="G613" s="103"/>
      <c r="H613" s="100"/>
      <c r="I613" s="103" t="s">
        <v>516</v>
      </c>
      <c r="J613" s="103"/>
      <c r="K613" s="103"/>
      <c r="L613" s="103"/>
      <c r="M613" s="103"/>
      <c r="N613" s="106"/>
      <c r="O613" s="104">
        <v>0</v>
      </c>
      <c r="P613" s="104">
        <v>0</v>
      </c>
      <c r="Q613" s="104"/>
      <c r="R613" s="105" t="e">
        <f t="shared" si="19"/>
        <v>#DIV/0!</v>
      </c>
      <c r="S613" s="124">
        <v>0</v>
      </c>
      <c r="T613" s="124">
        <v>0</v>
      </c>
      <c r="U613" s="124">
        <v>0</v>
      </c>
      <c r="V613" s="113"/>
      <c r="W613" s="113"/>
      <c r="X613" s="113"/>
      <c r="Y613" s="113"/>
      <c r="Z613" s="113"/>
      <c r="AA613" s="113"/>
      <c r="AB613" s="113"/>
      <c r="AC613" s="113"/>
      <c r="AD613" s="113"/>
      <c r="AE613" s="113"/>
      <c r="AF613" s="113"/>
      <c r="AG613" s="113"/>
      <c r="AH613" s="113"/>
      <c r="AI613" s="113"/>
      <c r="AJ613" s="113"/>
      <c r="AK613" s="113"/>
      <c r="AL613" s="113"/>
      <c r="AM613" s="113"/>
      <c r="AN613" s="113"/>
      <c r="AO613" s="113"/>
      <c r="AP613" s="113"/>
      <c r="AQ613" s="113"/>
      <c r="AR613" s="113"/>
      <c r="AS613" s="113"/>
      <c r="AT613" s="113"/>
      <c r="AU613" s="113"/>
      <c r="AV613" s="113"/>
      <c r="AW613" s="113"/>
    </row>
    <row r="614" spans="1:49" s="111" customFormat="1" ht="19.95" hidden="1" customHeight="1" x14ac:dyDescent="0.3">
      <c r="A614" s="113">
        <v>0</v>
      </c>
      <c r="B614" s="113">
        <v>4600011605</v>
      </c>
      <c r="C614" s="101" t="s">
        <v>1008</v>
      </c>
      <c r="D614" s="112" t="str">
        <f t="shared" si="18"/>
        <v/>
      </c>
      <c r="E614" s="102"/>
      <c r="F614" s="103"/>
      <c r="G614" s="103"/>
      <c r="H614" s="100"/>
      <c r="I614" s="103" t="s">
        <v>519</v>
      </c>
      <c r="J614" s="103"/>
      <c r="K614" s="103"/>
      <c r="L614" s="103"/>
      <c r="M614" s="103"/>
      <c r="N614" s="106"/>
      <c r="O614" s="104">
        <v>0</v>
      </c>
      <c r="P614" s="104">
        <v>0</v>
      </c>
      <c r="Q614" s="104"/>
      <c r="R614" s="105" t="e">
        <f t="shared" si="19"/>
        <v>#DIV/0!</v>
      </c>
      <c r="S614" s="124">
        <v>0</v>
      </c>
      <c r="T614" s="124">
        <v>0</v>
      </c>
      <c r="U614" s="124">
        <v>0</v>
      </c>
      <c r="V614" s="113"/>
      <c r="W614" s="113"/>
      <c r="X614" s="113"/>
      <c r="Y614" s="113"/>
      <c r="Z614" s="113"/>
      <c r="AA614" s="113"/>
      <c r="AB614" s="113"/>
      <c r="AC614" s="113"/>
      <c r="AD614" s="113"/>
      <c r="AE614" s="113"/>
      <c r="AF614" s="113"/>
      <c r="AG614" s="113"/>
      <c r="AH614" s="113"/>
      <c r="AI614" s="113"/>
      <c r="AJ614" s="113"/>
      <c r="AK614" s="113"/>
      <c r="AL614" s="113"/>
      <c r="AM614" s="113"/>
      <c r="AN614" s="113"/>
      <c r="AO614" s="113"/>
      <c r="AP614" s="113"/>
      <c r="AQ614" s="113"/>
      <c r="AR614" s="113"/>
      <c r="AS614" s="113"/>
      <c r="AT614" s="113"/>
      <c r="AU614" s="113"/>
      <c r="AV614" s="113"/>
      <c r="AW614" s="113"/>
    </row>
    <row r="615" spans="1:49" s="111" customFormat="1" ht="19.95" hidden="1" customHeight="1" x14ac:dyDescent="0.3">
      <c r="A615" s="113">
        <v>0</v>
      </c>
      <c r="B615" s="113">
        <v>4600011605</v>
      </c>
      <c r="C615" s="101" t="s">
        <v>1009</v>
      </c>
      <c r="D615" s="112" t="str">
        <f t="shared" si="18"/>
        <v/>
      </c>
      <c r="E615" s="102"/>
      <c r="F615" s="103"/>
      <c r="G615" s="103"/>
      <c r="H615" s="100"/>
      <c r="I615" s="103" t="s">
        <v>548</v>
      </c>
      <c r="J615" s="103"/>
      <c r="K615" s="103"/>
      <c r="L615" s="103"/>
      <c r="M615" s="103"/>
      <c r="N615" s="106"/>
      <c r="O615" s="104">
        <v>0</v>
      </c>
      <c r="P615" s="104">
        <v>0</v>
      </c>
      <c r="Q615" s="104"/>
      <c r="R615" s="105" t="e">
        <f t="shared" si="19"/>
        <v>#DIV/0!</v>
      </c>
      <c r="S615" s="124">
        <v>0</v>
      </c>
      <c r="T615" s="124">
        <v>0</v>
      </c>
      <c r="U615" s="124">
        <v>0</v>
      </c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  <c r="AI615" s="113"/>
      <c r="AJ615" s="113"/>
      <c r="AK615" s="113"/>
      <c r="AL615" s="113"/>
      <c r="AM615" s="113"/>
      <c r="AN615" s="113"/>
      <c r="AO615" s="113"/>
      <c r="AP615" s="113"/>
      <c r="AQ615" s="113"/>
      <c r="AR615" s="113"/>
      <c r="AS615" s="113"/>
      <c r="AT615" s="113"/>
      <c r="AU615" s="113"/>
      <c r="AV615" s="113"/>
      <c r="AW615" s="113"/>
    </row>
    <row r="616" spans="1:49" s="111" customFormat="1" ht="19.95" hidden="1" customHeight="1" x14ac:dyDescent="0.3">
      <c r="A616" s="113">
        <v>0</v>
      </c>
      <c r="B616" s="113">
        <v>4600011605</v>
      </c>
      <c r="C616" s="101" t="s">
        <v>1010</v>
      </c>
      <c r="D616" s="112" t="str">
        <f t="shared" si="18"/>
        <v/>
      </c>
      <c r="E616" s="102"/>
      <c r="F616" s="103"/>
      <c r="G616" s="103"/>
      <c r="H616" s="100"/>
      <c r="I616" s="103" t="s">
        <v>520</v>
      </c>
      <c r="J616" s="103"/>
      <c r="K616" s="103"/>
      <c r="L616" s="103"/>
      <c r="M616" s="103"/>
      <c r="N616" s="106"/>
      <c r="O616" s="104">
        <v>0</v>
      </c>
      <c r="P616" s="104">
        <v>0</v>
      </c>
      <c r="Q616" s="104"/>
      <c r="R616" s="105" t="e">
        <f t="shared" si="19"/>
        <v>#DIV/0!</v>
      </c>
      <c r="S616" s="124">
        <v>0</v>
      </c>
      <c r="T616" s="124">
        <v>0</v>
      </c>
      <c r="U616" s="124">
        <v>0</v>
      </c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13"/>
      <c r="AF616" s="113"/>
      <c r="AG616" s="113"/>
      <c r="AH616" s="113"/>
      <c r="AI616" s="113"/>
      <c r="AJ616" s="113"/>
      <c r="AK616" s="113"/>
      <c r="AL616" s="113"/>
      <c r="AM616" s="113"/>
      <c r="AN616" s="113"/>
      <c r="AO616" s="113"/>
      <c r="AP616" s="113"/>
      <c r="AQ616" s="113"/>
      <c r="AR616" s="113"/>
      <c r="AS616" s="113"/>
      <c r="AT616" s="113"/>
      <c r="AU616" s="113"/>
      <c r="AV616" s="113"/>
      <c r="AW616" s="113"/>
    </row>
    <row r="617" spans="1:49" s="111" customFormat="1" ht="19.95" hidden="1" customHeight="1" x14ac:dyDescent="0.3">
      <c r="A617" s="113">
        <v>0</v>
      </c>
      <c r="B617" s="113">
        <v>4600011605</v>
      </c>
      <c r="C617" s="101" t="s">
        <v>1011</v>
      </c>
      <c r="D617" s="112" t="str">
        <f t="shared" si="18"/>
        <v/>
      </c>
      <c r="E617" s="102"/>
      <c r="F617" s="103"/>
      <c r="G617" s="103"/>
      <c r="H617" s="100"/>
      <c r="I617" s="103" t="s">
        <v>521</v>
      </c>
      <c r="J617" s="103"/>
      <c r="K617" s="103"/>
      <c r="L617" s="103"/>
      <c r="M617" s="103"/>
      <c r="N617" s="106"/>
      <c r="O617" s="104">
        <v>0</v>
      </c>
      <c r="P617" s="104">
        <v>0</v>
      </c>
      <c r="Q617" s="104"/>
      <c r="R617" s="105" t="e">
        <f t="shared" si="19"/>
        <v>#DIV/0!</v>
      </c>
      <c r="S617" s="124">
        <v>0</v>
      </c>
      <c r="T617" s="124">
        <v>0</v>
      </c>
      <c r="U617" s="124">
        <v>0</v>
      </c>
      <c r="V617" s="113"/>
      <c r="W617" s="113"/>
      <c r="X617" s="113"/>
      <c r="Y617" s="113"/>
      <c r="Z617" s="113"/>
      <c r="AA617" s="113"/>
      <c r="AB617" s="113"/>
      <c r="AC617" s="113"/>
      <c r="AD617" s="113"/>
      <c r="AE617" s="113"/>
      <c r="AF617" s="113"/>
      <c r="AG617" s="113"/>
      <c r="AH617" s="113"/>
      <c r="AI617" s="113"/>
      <c r="AJ617" s="113"/>
      <c r="AK617" s="113"/>
      <c r="AL617" s="113"/>
      <c r="AM617" s="113"/>
      <c r="AN617" s="113"/>
      <c r="AO617" s="113"/>
      <c r="AP617" s="113"/>
      <c r="AQ617" s="113"/>
      <c r="AR617" s="113"/>
      <c r="AS617" s="113"/>
      <c r="AT617" s="113"/>
      <c r="AU617" s="113"/>
      <c r="AV617" s="113"/>
      <c r="AW617" s="113"/>
    </row>
    <row r="618" spans="1:49" s="111" customFormat="1" ht="19.95" hidden="1" customHeight="1" x14ac:dyDescent="0.3">
      <c r="A618" s="113">
        <v>0</v>
      </c>
      <c r="B618" s="113">
        <v>4600011605</v>
      </c>
      <c r="C618" s="101" t="s">
        <v>1012</v>
      </c>
      <c r="D618" s="112" t="str">
        <f t="shared" si="18"/>
        <v/>
      </c>
      <c r="E618" s="102"/>
      <c r="F618" s="103"/>
      <c r="G618" s="103"/>
      <c r="H618" s="100"/>
      <c r="I618" s="103" t="s">
        <v>549</v>
      </c>
      <c r="J618" s="103"/>
      <c r="K618" s="103"/>
      <c r="L618" s="103"/>
      <c r="M618" s="103"/>
      <c r="N618" s="106"/>
      <c r="O618" s="104">
        <v>0</v>
      </c>
      <c r="P618" s="104">
        <v>0</v>
      </c>
      <c r="Q618" s="104"/>
      <c r="R618" s="105" t="e">
        <f t="shared" si="19"/>
        <v>#DIV/0!</v>
      </c>
      <c r="S618" s="124">
        <v>0</v>
      </c>
      <c r="T618" s="124">
        <v>0</v>
      </c>
      <c r="U618" s="124">
        <v>0</v>
      </c>
      <c r="V618" s="113"/>
      <c r="W618" s="113"/>
      <c r="X618" s="113"/>
      <c r="Y618" s="113"/>
      <c r="Z618" s="113"/>
      <c r="AA618" s="113"/>
      <c r="AB618" s="113"/>
      <c r="AC618" s="113"/>
      <c r="AD618" s="113"/>
      <c r="AE618" s="113"/>
      <c r="AF618" s="113"/>
      <c r="AG618" s="113"/>
      <c r="AH618" s="113"/>
      <c r="AI618" s="113"/>
      <c r="AJ618" s="113"/>
      <c r="AK618" s="113"/>
      <c r="AL618" s="113"/>
      <c r="AM618" s="113"/>
      <c r="AN618" s="113"/>
      <c r="AO618" s="113"/>
      <c r="AP618" s="113"/>
      <c r="AQ618" s="113"/>
      <c r="AR618" s="113"/>
      <c r="AS618" s="113"/>
      <c r="AT618" s="113"/>
      <c r="AU618" s="113"/>
      <c r="AV618" s="113"/>
      <c r="AW618" s="113"/>
    </row>
    <row r="619" spans="1:49" s="111" customFormat="1" ht="19.95" hidden="1" customHeight="1" x14ac:dyDescent="0.3">
      <c r="A619" s="113">
        <v>37</v>
      </c>
      <c r="B619" s="113">
        <v>4600011605</v>
      </c>
      <c r="C619" s="101" t="s">
        <v>1013</v>
      </c>
      <c r="D619" s="112" t="str">
        <f t="shared" si="18"/>
        <v>(AR) Sistema de Água de Resfriamento - Montagem do resfriador de amostragem HE-14E-01E</v>
      </c>
      <c r="E619" s="102" t="s">
        <v>492</v>
      </c>
      <c r="F619" s="103" t="s">
        <v>485</v>
      </c>
      <c r="G619" s="103" t="s">
        <v>461</v>
      </c>
      <c r="H619" s="100">
        <v>14</v>
      </c>
      <c r="I619" s="103" t="s">
        <v>550</v>
      </c>
      <c r="J619" s="103"/>
      <c r="K619" s="103"/>
      <c r="L619" s="103"/>
      <c r="M619" s="103"/>
      <c r="N619" s="106"/>
      <c r="O619" s="104">
        <v>0</v>
      </c>
      <c r="P619" s="104">
        <v>0</v>
      </c>
      <c r="Q619" s="104"/>
      <c r="R619" s="105" t="e">
        <f t="shared" si="19"/>
        <v>#DIV/0!</v>
      </c>
      <c r="S619" s="124">
        <v>0</v>
      </c>
      <c r="T619" s="124">
        <v>0</v>
      </c>
      <c r="U619" s="124">
        <v>0</v>
      </c>
      <c r="V619" s="108"/>
      <c r="W619" s="128"/>
      <c r="X619" s="128"/>
      <c r="Y619" s="128"/>
      <c r="Z619" s="128"/>
      <c r="AA619" s="128">
        <v>2</v>
      </c>
      <c r="AB619" s="108"/>
      <c r="AC619" s="108"/>
      <c r="AD619" s="128"/>
      <c r="AE619" s="128"/>
      <c r="AF619" s="128"/>
      <c r="AG619" s="128"/>
      <c r="AH619" s="128"/>
      <c r="AI619" s="108"/>
      <c r="AJ619" s="113"/>
      <c r="AK619" s="113"/>
      <c r="AL619" s="113"/>
      <c r="AM619" s="113"/>
      <c r="AN619" s="113"/>
      <c r="AO619" s="113"/>
      <c r="AP619" s="113"/>
      <c r="AQ619" s="113"/>
      <c r="AR619" s="113"/>
      <c r="AS619" s="113"/>
      <c r="AT619" s="113"/>
      <c r="AU619" s="113"/>
      <c r="AV619" s="113"/>
      <c r="AW619" s="113"/>
    </row>
    <row r="620" spans="1:49" s="111" customFormat="1" ht="19.95" hidden="1" customHeight="1" x14ac:dyDescent="0.3">
      <c r="A620" s="113">
        <v>0</v>
      </c>
      <c r="B620" s="113">
        <v>4600011605</v>
      </c>
      <c r="C620" s="101" t="s">
        <v>1014</v>
      </c>
      <c r="D620" s="112" t="str">
        <f t="shared" si="18"/>
        <v/>
      </c>
      <c r="E620" s="102"/>
      <c r="F620" s="103"/>
      <c r="G620" s="103"/>
      <c r="H620" s="100"/>
      <c r="I620" s="103" t="s">
        <v>526</v>
      </c>
      <c r="J620" s="103"/>
      <c r="K620" s="103"/>
      <c r="L620" s="103"/>
      <c r="M620" s="103"/>
      <c r="N620" s="106"/>
      <c r="O620" s="104">
        <v>0</v>
      </c>
      <c r="P620" s="104">
        <v>0</v>
      </c>
      <c r="Q620" s="104"/>
      <c r="R620" s="105" t="e">
        <f t="shared" si="19"/>
        <v>#DIV/0!</v>
      </c>
      <c r="S620" s="124">
        <v>0</v>
      </c>
      <c r="T620" s="124">
        <v>0</v>
      </c>
      <c r="U620" s="124">
        <v>0</v>
      </c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  <c r="AI620" s="113"/>
      <c r="AJ620" s="113"/>
      <c r="AK620" s="113"/>
      <c r="AL620" s="113"/>
      <c r="AM620" s="113"/>
      <c r="AN620" s="113"/>
      <c r="AO620" s="113"/>
      <c r="AP620" s="113"/>
      <c r="AQ620" s="113"/>
      <c r="AR620" s="113"/>
      <c r="AS620" s="113"/>
      <c r="AT620" s="113"/>
      <c r="AU620" s="113"/>
      <c r="AV620" s="113"/>
      <c r="AW620" s="113"/>
    </row>
    <row r="621" spans="1:49" s="111" customFormat="1" ht="19.95" hidden="1" customHeight="1" x14ac:dyDescent="0.3">
      <c r="A621" s="113">
        <v>0</v>
      </c>
      <c r="B621" s="113">
        <v>4600011605</v>
      </c>
      <c r="C621" s="101" t="s">
        <v>1015</v>
      </c>
      <c r="D621" s="112" t="str">
        <f t="shared" si="18"/>
        <v/>
      </c>
      <c r="E621" s="102"/>
      <c r="F621" s="103"/>
      <c r="G621" s="103"/>
      <c r="H621" s="100"/>
      <c r="I621" s="103" t="s">
        <v>516</v>
      </c>
      <c r="J621" s="103"/>
      <c r="K621" s="103"/>
      <c r="L621" s="103"/>
      <c r="M621" s="103"/>
      <c r="N621" s="106"/>
      <c r="O621" s="104">
        <v>0</v>
      </c>
      <c r="P621" s="104">
        <v>0</v>
      </c>
      <c r="Q621" s="104"/>
      <c r="R621" s="105" t="e">
        <f t="shared" si="19"/>
        <v>#DIV/0!</v>
      </c>
      <c r="S621" s="124">
        <v>0</v>
      </c>
      <c r="T621" s="124">
        <v>0</v>
      </c>
      <c r="U621" s="124">
        <v>0</v>
      </c>
      <c r="V621" s="113"/>
      <c r="W621" s="113"/>
      <c r="X621" s="113"/>
      <c r="Y621" s="113"/>
      <c r="Z621" s="113"/>
      <c r="AA621" s="113"/>
      <c r="AB621" s="113"/>
      <c r="AC621" s="113"/>
      <c r="AD621" s="113"/>
      <c r="AE621" s="113"/>
      <c r="AF621" s="113"/>
      <c r="AG621" s="113"/>
      <c r="AH621" s="113"/>
      <c r="AI621" s="113"/>
      <c r="AJ621" s="113"/>
      <c r="AK621" s="113"/>
      <c r="AL621" s="113"/>
      <c r="AM621" s="113"/>
      <c r="AN621" s="113"/>
      <c r="AO621" s="113"/>
      <c r="AP621" s="113"/>
      <c r="AQ621" s="113"/>
      <c r="AR621" s="113"/>
      <c r="AS621" s="113"/>
      <c r="AT621" s="113"/>
      <c r="AU621" s="113"/>
      <c r="AV621" s="113"/>
      <c r="AW621" s="113"/>
    </row>
    <row r="622" spans="1:49" s="111" customFormat="1" ht="19.95" hidden="1" customHeight="1" x14ac:dyDescent="0.3">
      <c r="A622" s="113">
        <v>0</v>
      </c>
      <c r="B622" s="113">
        <v>4600011605</v>
      </c>
      <c r="C622" s="101" t="s">
        <v>1016</v>
      </c>
      <c r="D622" s="112" t="str">
        <f t="shared" si="18"/>
        <v/>
      </c>
      <c r="E622" s="102"/>
      <c r="F622" s="103"/>
      <c r="G622" s="103"/>
      <c r="H622" s="100"/>
      <c r="I622" s="103" t="s">
        <v>551</v>
      </c>
      <c r="J622" s="103"/>
      <c r="K622" s="103"/>
      <c r="L622" s="103"/>
      <c r="M622" s="103"/>
      <c r="N622" s="106"/>
      <c r="O622" s="104">
        <v>0</v>
      </c>
      <c r="P622" s="104">
        <v>0</v>
      </c>
      <c r="Q622" s="104"/>
      <c r="R622" s="105" t="e">
        <f t="shared" si="19"/>
        <v>#DIV/0!</v>
      </c>
      <c r="S622" s="124">
        <v>0</v>
      </c>
      <c r="T622" s="124">
        <v>0</v>
      </c>
      <c r="U622" s="124">
        <v>0</v>
      </c>
      <c r="V622" s="113"/>
      <c r="W622" s="113"/>
      <c r="X622" s="113"/>
      <c r="Y622" s="113"/>
      <c r="Z622" s="113"/>
      <c r="AA622" s="113"/>
      <c r="AB622" s="113"/>
      <c r="AC622" s="113"/>
      <c r="AD622" s="113"/>
      <c r="AE622" s="113"/>
      <c r="AF622" s="113"/>
      <c r="AG622" s="113"/>
      <c r="AH622" s="113"/>
      <c r="AI622" s="113"/>
      <c r="AJ622" s="113"/>
      <c r="AK622" s="113"/>
      <c r="AL622" s="113"/>
      <c r="AM622" s="113"/>
      <c r="AN622" s="113"/>
      <c r="AO622" s="113"/>
      <c r="AP622" s="113"/>
      <c r="AQ622" s="113"/>
      <c r="AR622" s="113"/>
      <c r="AS622" s="113"/>
      <c r="AT622" s="113"/>
      <c r="AU622" s="113"/>
      <c r="AV622" s="113"/>
      <c r="AW622" s="113"/>
    </row>
    <row r="623" spans="1:49" s="111" customFormat="1" ht="19.95" hidden="1" customHeight="1" x14ac:dyDescent="0.3">
      <c r="A623" s="113"/>
      <c r="B623" s="113">
        <v>4600011605</v>
      </c>
      <c r="C623" s="101" t="s">
        <v>1017</v>
      </c>
      <c r="D623" s="112" t="str">
        <f t="shared" si="18"/>
        <v/>
      </c>
      <c r="E623" s="102"/>
      <c r="F623" s="103" t="s">
        <v>452</v>
      </c>
      <c r="G623" s="103" t="s">
        <v>461</v>
      </c>
      <c r="H623" s="100">
        <v>14</v>
      </c>
      <c r="I623" s="103" t="s">
        <v>519</v>
      </c>
      <c r="J623" s="103"/>
      <c r="K623" s="103"/>
      <c r="L623" s="103"/>
      <c r="M623" s="103"/>
      <c r="N623" s="106"/>
      <c r="O623" s="104">
        <v>0</v>
      </c>
      <c r="P623" s="104">
        <v>0</v>
      </c>
      <c r="Q623" s="104"/>
      <c r="R623" s="105" t="e">
        <f t="shared" si="19"/>
        <v>#DIV/0!</v>
      </c>
      <c r="S623" s="124">
        <v>0</v>
      </c>
      <c r="T623" s="124">
        <v>0</v>
      </c>
      <c r="U623" s="124">
        <v>0</v>
      </c>
      <c r="V623" s="108"/>
      <c r="W623" s="113"/>
      <c r="X623" s="113"/>
      <c r="Y623" s="113"/>
      <c r="Z623" s="113"/>
      <c r="AA623" s="113"/>
      <c r="AB623" s="108"/>
      <c r="AC623" s="108"/>
      <c r="AD623" s="128">
        <v>1</v>
      </c>
      <c r="AE623" s="128">
        <v>1</v>
      </c>
      <c r="AF623" s="128">
        <v>1</v>
      </c>
      <c r="AG623" s="128">
        <v>1</v>
      </c>
      <c r="AH623" s="128">
        <v>1</v>
      </c>
      <c r="AI623" s="108"/>
      <c r="AJ623" s="113"/>
      <c r="AK623" s="113"/>
      <c r="AL623" s="113"/>
      <c r="AM623" s="113"/>
      <c r="AN623" s="113"/>
      <c r="AO623" s="113"/>
      <c r="AP623" s="113"/>
      <c r="AQ623" s="113"/>
      <c r="AR623" s="113"/>
      <c r="AS623" s="113"/>
      <c r="AT623" s="113"/>
      <c r="AU623" s="113"/>
      <c r="AV623" s="113"/>
      <c r="AW623" s="113"/>
    </row>
    <row r="624" spans="1:49" s="111" customFormat="1" ht="19.95" hidden="1" customHeight="1" x14ac:dyDescent="0.3">
      <c r="A624" s="113">
        <v>0</v>
      </c>
      <c r="B624" s="113">
        <v>4600011605</v>
      </c>
      <c r="C624" s="101" t="s">
        <v>1018</v>
      </c>
      <c r="D624" s="112" t="str">
        <f t="shared" si="18"/>
        <v/>
      </c>
      <c r="E624" s="102"/>
      <c r="F624" s="103"/>
      <c r="G624" s="103"/>
      <c r="H624" s="100"/>
      <c r="I624" s="103" t="s">
        <v>520</v>
      </c>
      <c r="J624" s="103"/>
      <c r="K624" s="103"/>
      <c r="L624" s="103"/>
      <c r="M624" s="103"/>
      <c r="N624" s="106"/>
      <c r="O624" s="104">
        <v>0</v>
      </c>
      <c r="P624" s="104">
        <v>0</v>
      </c>
      <c r="Q624" s="104"/>
      <c r="R624" s="105" t="e">
        <f t="shared" si="19"/>
        <v>#DIV/0!</v>
      </c>
      <c r="S624" s="124">
        <v>0</v>
      </c>
      <c r="T624" s="124">
        <v>0</v>
      </c>
      <c r="U624" s="124">
        <v>0</v>
      </c>
      <c r="V624" s="113"/>
      <c r="W624" s="113"/>
      <c r="X624" s="113"/>
      <c r="Y624" s="113"/>
      <c r="Z624" s="113"/>
      <c r="AA624" s="113"/>
      <c r="AB624" s="113"/>
      <c r="AC624" s="113"/>
      <c r="AD624" s="113"/>
      <c r="AE624" s="113"/>
      <c r="AF624" s="113"/>
      <c r="AG624" s="113"/>
      <c r="AH624" s="113"/>
      <c r="AI624" s="113"/>
      <c r="AJ624" s="113"/>
      <c r="AK624" s="113"/>
      <c r="AL624" s="113"/>
      <c r="AM624" s="113"/>
      <c r="AN624" s="113"/>
      <c r="AO624" s="113"/>
      <c r="AP624" s="113"/>
      <c r="AQ624" s="113"/>
      <c r="AR624" s="113"/>
      <c r="AS624" s="113"/>
      <c r="AT624" s="113"/>
      <c r="AU624" s="113"/>
      <c r="AV624" s="113"/>
      <c r="AW624" s="113"/>
    </row>
    <row r="625" spans="1:49" s="111" customFormat="1" ht="19.95" hidden="1" customHeight="1" x14ac:dyDescent="0.3">
      <c r="A625" s="113">
        <v>0</v>
      </c>
      <c r="B625" s="113">
        <v>4600011605</v>
      </c>
      <c r="C625" s="101" t="s">
        <v>1019</v>
      </c>
      <c r="D625" s="112" t="str">
        <f t="shared" si="18"/>
        <v/>
      </c>
      <c r="E625" s="102"/>
      <c r="F625" s="103"/>
      <c r="G625" s="103"/>
      <c r="H625" s="100"/>
      <c r="I625" s="103" t="s">
        <v>521</v>
      </c>
      <c r="J625" s="103"/>
      <c r="K625" s="103"/>
      <c r="L625" s="103"/>
      <c r="M625" s="103"/>
      <c r="N625" s="106"/>
      <c r="O625" s="104">
        <v>0</v>
      </c>
      <c r="P625" s="104">
        <v>0</v>
      </c>
      <c r="Q625" s="104"/>
      <c r="R625" s="105" t="e">
        <f t="shared" si="19"/>
        <v>#DIV/0!</v>
      </c>
      <c r="S625" s="124">
        <v>0</v>
      </c>
      <c r="T625" s="124">
        <v>0</v>
      </c>
      <c r="U625" s="124">
        <v>0</v>
      </c>
      <c r="V625" s="113"/>
      <c r="W625" s="113"/>
      <c r="X625" s="113"/>
      <c r="Y625" s="113"/>
      <c r="Z625" s="113"/>
      <c r="AA625" s="113"/>
      <c r="AB625" s="113"/>
      <c r="AC625" s="113"/>
      <c r="AD625" s="113"/>
      <c r="AE625" s="113"/>
      <c r="AF625" s="113"/>
      <c r="AG625" s="113"/>
      <c r="AH625" s="113"/>
      <c r="AI625" s="113"/>
      <c r="AJ625" s="113"/>
      <c r="AK625" s="113"/>
      <c r="AL625" s="113"/>
      <c r="AM625" s="113"/>
      <c r="AN625" s="113"/>
      <c r="AO625" s="113"/>
      <c r="AP625" s="113"/>
      <c r="AQ625" s="113"/>
      <c r="AR625" s="113"/>
      <c r="AS625" s="113"/>
      <c r="AT625" s="113"/>
      <c r="AU625" s="113"/>
      <c r="AV625" s="113"/>
      <c r="AW625" s="113"/>
    </row>
    <row r="626" spans="1:49" s="111" customFormat="1" ht="19.95" hidden="1" customHeight="1" x14ac:dyDescent="0.3">
      <c r="A626" s="113">
        <v>0</v>
      </c>
      <c r="B626" s="113">
        <v>4600011605</v>
      </c>
      <c r="C626" s="101" t="s">
        <v>1020</v>
      </c>
      <c r="D626" s="112" t="str">
        <f t="shared" si="18"/>
        <v/>
      </c>
      <c r="E626" s="102"/>
      <c r="F626" s="103"/>
      <c r="G626" s="103"/>
      <c r="H626" s="100"/>
      <c r="I626" s="103" t="s">
        <v>552</v>
      </c>
      <c r="J626" s="103"/>
      <c r="K626" s="103"/>
      <c r="L626" s="103"/>
      <c r="M626" s="103"/>
      <c r="N626" s="106"/>
      <c r="O626" s="104">
        <v>0</v>
      </c>
      <c r="P626" s="104">
        <v>0</v>
      </c>
      <c r="Q626" s="104"/>
      <c r="R626" s="105" t="e">
        <f t="shared" si="19"/>
        <v>#DIV/0!</v>
      </c>
      <c r="S626" s="124">
        <v>0</v>
      </c>
      <c r="T626" s="124">
        <v>0</v>
      </c>
      <c r="U626" s="124">
        <v>0</v>
      </c>
      <c r="V626" s="113"/>
      <c r="W626" s="113"/>
      <c r="X626" s="113"/>
      <c r="Y626" s="113"/>
      <c r="Z626" s="113"/>
      <c r="AA626" s="113"/>
      <c r="AB626" s="113"/>
      <c r="AC626" s="113"/>
      <c r="AD626" s="113"/>
      <c r="AE626" s="113"/>
      <c r="AF626" s="113"/>
      <c r="AG626" s="113"/>
      <c r="AH626" s="113"/>
      <c r="AI626" s="113"/>
      <c r="AJ626" s="113"/>
      <c r="AK626" s="113"/>
      <c r="AL626" s="113"/>
      <c r="AM626" s="113"/>
      <c r="AN626" s="113"/>
      <c r="AO626" s="113"/>
      <c r="AP626" s="113"/>
      <c r="AQ626" s="113"/>
      <c r="AR626" s="113"/>
      <c r="AS626" s="113"/>
      <c r="AT626" s="113"/>
      <c r="AU626" s="113"/>
      <c r="AV626" s="113"/>
      <c r="AW626" s="113"/>
    </row>
    <row r="627" spans="1:49" s="111" customFormat="1" ht="19.95" hidden="1" customHeight="1" x14ac:dyDescent="0.3">
      <c r="A627" s="113">
        <v>0</v>
      </c>
      <c r="B627" s="113">
        <v>4600011605</v>
      </c>
      <c r="C627" s="101" t="s">
        <v>1021</v>
      </c>
      <c r="D627" s="112" t="str">
        <f t="shared" si="18"/>
        <v/>
      </c>
      <c r="E627" s="102"/>
      <c r="F627" s="103"/>
      <c r="G627" s="103"/>
      <c r="H627" s="100"/>
      <c r="I627" s="103" t="s">
        <v>553</v>
      </c>
      <c r="J627" s="103"/>
      <c r="K627" s="103"/>
      <c r="L627" s="103"/>
      <c r="M627" s="103"/>
      <c r="N627" s="106"/>
      <c r="O627" s="104">
        <v>0</v>
      </c>
      <c r="P627" s="104">
        <v>0</v>
      </c>
      <c r="Q627" s="104"/>
      <c r="R627" s="105" t="e">
        <f t="shared" si="19"/>
        <v>#DIV/0!</v>
      </c>
      <c r="S627" s="124">
        <v>0</v>
      </c>
      <c r="T627" s="124">
        <v>0</v>
      </c>
      <c r="U627" s="124">
        <v>0</v>
      </c>
      <c r="V627" s="113"/>
      <c r="W627" s="113"/>
      <c r="X627" s="113"/>
      <c r="Y627" s="113"/>
      <c r="Z627" s="113"/>
      <c r="AA627" s="113"/>
      <c r="AB627" s="113"/>
      <c r="AC627" s="113"/>
      <c r="AD627" s="113"/>
      <c r="AE627" s="113"/>
      <c r="AF627" s="113"/>
      <c r="AG627" s="113"/>
      <c r="AH627" s="113"/>
      <c r="AI627" s="113"/>
      <c r="AJ627" s="113"/>
      <c r="AK627" s="113"/>
      <c r="AL627" s="113"/>
      <c r="AM627" s="113"/>
      <c r="AN627" s="113"/>
      <c r="AO627" s="113"/>
      <c r="AP627" s="113"/>
      <c r="AQ627" s="113"/>
      <c r="AR627" s="113"/>
      <c r="AS627" s="113"/>
      <c r="AT627" s="113"/>
      <c r="AU627" s="113"/>
      <c r="AV627" s="113"/>
      <c r="AW627" s="113"/>
    </row>
    <row r="628" spans="1:49" s="111" customFormat="1" ht="19.95" hidden="1" customHeight="1" x14ac:dyDescent="0.3">
      <c r="A628" s="113">
        <v>0</v>
      </c>
      <c r="B628" s="113">
        <v>4600011605</v>
      </c>
      <c r="C628" s="101" t="s">
        <v>1022</v>
      </c>
      <c r="D628" s="112" t="str">
        <f t="shared" si="18"/>
        <v/>
      </c>
      <c r="E628" s="102"/>
      <c r="F628" s="103"/>
      <c r="G628" s="103"/>
      <c r="H628" s="100"/>
      <c r="I628" s="103" t="s">
        <v>554</v>
      </c>
      <c r="J628" s="103"/>
      <c r="K628" s="103"/>
      <c r="L628" s="103"/>
      <c r="M628" s="103"/>
      <c r="N628" s="106"/>
      <c r="O628" s="104">
        <v>0</v>
      </c>
      <c r="P628" s="104">
        <v>0</v>
      </c>
      <c r="Q628" s="104"/>
      <c r="R628" s="105" t="e">
        <f t="shared" si="19"/>
        <v>#DIV/0!</v>
      </c>
      <c r="S628" s="124">
        <v>0</v>
      </c>
      <c r="T628" s="124">
        <v>0</v>
      </c>
      <c r="U628" s="124">
        <v>0</v>
      </c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  <c r="AI628" s="113"/>
      <c r="AJ628" s="113"/>
      <c r="AK628" s="113"/>
      <c r="AL628" s="113"/>
      <c r="AM628" s="113"/>
      <c r="AN628" s="113"/>
      <c r="AO628" s="113"/>
      <c r="AP628" s="113"/>
      <c r="AQ628" s="113"/>
      <c r="AR628" s="113"/>
      <c r="AS628" s="113"/>
      <c r="AT628" s="113"/>
      <c r="AU628" s="113"/>
      <c r="AV628" s="113"/>
      <c r="AW628" s="113"/>
    </row>
    <row r="629" spans="1:49" s="111" customFormat="1" ht="19.95" hidden="1" customHeight="1" x14ac:dyDescent="0.3">
      <c r="A629" s="113">
        <v>0</v>
      </c>
      <c r="B629" s="113">
        <v>4600011605</v>
      </c>
      <c r="C629" s="101" t="s">
        <v>1023</v>
      </c>
      <c r="D629" s="112" t="str">
        <f t="shared" si="18"/>
        <v/>
      </c>
      <c r="E629" s="102"/>
      <c r="F629" s="103"/>
      <c r="G629" s="103"/>
      <c r="H629" s="100"/>
      <c r="I629" s="103" t="s">
        <v>555</v>
      </c>
      <c r="J629" s="103"/>
      <c r="K629" s="103"/>
      <c r="L629" s="103"/>
      <c r="M629" s="103"/>
      <c r="N629" s="106"/>
      <c r="O629" s="104">
        <v>0</v>
      </c>
      <c r="P629" s="104">
        <v>0</v>
      </c>
      <c r="Q629" s="104"/>
      <c r="R629" s="105" t="e">
        <f t="shared" si="19"/>
        <v>#DIV/0!</v>
      </c>
      <c r="S629" s="124">
        <v>0</v>
      </c>
      <c r="T629" s="124">
        <v>0</v>
      </c>
      <c r="U629" s="124">
        <v>0</v>
      </c>
      <c r="V629" s="113"/>
      <c r="W629" s="113"/>
      <c r="X629" s="113"/>
      <c r="Y629" s="113"/>
      <c r="Z629" s="113"/>
      <c r="AA629" s="113"/>
      <c r="AB629" s="113"/>
      <c r="AC629" s="113"/>
      <c r="AD629" s="113"/>
      <c r="AE629" s="113"/>
      <c r="AF629" s="113"/>
      <c r="AG629" s="113"/>
      <c r="AH629" s="113"/>
      <c r="AI629" s="113"/>
      <c r="AJ629" s="113"/>
      <c r="AK629" s="113"/>
      <c r="AL629" s="113"/>
      <c r="AM629" s="113"/>
      <c r="AN629" s="113"/>
      <c r="AO629" s="113"/>
      <c r="AP629" s="113"/>
      <c r="AQ629" s="113"/>
      <c r="AR629" s="113"/>
      <c r="AS629" s="113"/>
      <c r="AT629" s="113"/>
      <c r="AU629" s="113"/>
      <c r="AV629" s="113"/>
      <c r="AW629" s="113"/>
    </row>
    <row r="630" spans="1:49" s="111" customFormat="1" ht="19.95" hidden="1" customHeight="1" x14ac:dyDescent="0.3">
      <c r="A630" s="113">
        <v>0</v>
      </c>
      <c r="B630" s="113">
        <v>4600011605</v>
      </c>
      <c r="C630" s="101" t="s">
        <v>1024</v>
      </c>
      <c r="D630" s="112" t="str">
        <f t="shared" si="18"/>
        <v/>
      </c>
      <c r="E630" s="102"/>
      <c r="F630" s="103"/>
      <c r="G630" s="103"/>
      <c r="H630" s="100"/>
      <c r="I630" s="103" t="s">
        <v>556</v>
      </c>
      <c r="J630" s="103"/>
      <c r="K630" s="103"/>
      <c r="L630" s="103"/>
      <c r="M630" s="103"/>
      <c r="N630" s="106"/>
      <c r="O630" s="104">
        <v>0</v>
      </c>
      <c r="P630" s="104">
        <v>0</v>
      </c>
      <c r="Q630" s="104"/>
      <c r="R630" s="105" t="e">
        <f t="shared" si="19"/>
        <v>#DIV/0!</v>
      </c>
      <c r="S630" s="124">
        <v>0</v>
      </c>
      <c r="T630" s="124">
        <v>0</v>
      </c>
      <c r="U630" s="124">
        <v>0</v>
      </c>
      <c r="V630" s="113"/>
      <c r="W630" s="113"/>
      <c r="X630" s="113"/>
      <c r="Y630" s="113"/>
      <c r="Z630" s="113"/>
      <c r="AA630" s="113"/>
      <c r="AB630" s="113"/>
      <c r="AC630" s="113"/>
      <c r="AD630" s="113"/>
      <c r="AE630" s="113"/>
      <c r="AF630" s="113"/>
      <c r="AG630" s="113"/>
      <c r="AH630" s="113"/>
      <c r="AI630" s="113"/>
      <c r="AJ630" s="113"/>
      <c r="AK630" s="113"/>
      <c r="AL630" s="113"/>
      <c r="AM630" s="113"/>
      <c r="AN630" s="113"/>
      <c r="AO630" s="113"/>
      <c r="AP630" s="113"/>
      <c r="AQ630" s="113"/>
      <c r="AR630" s="113"/>
      <c r="AS630" s="113"/>
      <c r="AT630" s="113"/>
      <c r="AU630" s="113"/>
      <c r="AV630" s="113"/>
      <c r="AW630" s="113"/>
    </row>
    <row r="631" spans="1:49" s="111" customFormat="1" ht="19.95" hidden="1" customHeight="1" x14ac:dyDescent="0.3">
      <c r="A631" s="113">
        <v>0</v>
      </c>
      <c r="B631" s="113">
        <v>4600011605</v>
      </c>
      <c r="C631" s="101" t="s">
        <v>1025</v>
      </c>
      <c r="D631" s="112" t="str">
        <f t="shared" si="18"/>
        <v/>
      </c>
      <c r="E631" s="102"/>
      <c r="F631" s="103"/>
      <c r="G631" s="103"/>
      <c r="H631" s="100"/>
      <c r="I631" s="103" t="s">
        <v>557</v>
      </c>
      <c r="J631" s="103"/>
      <c r="K631" s="103"/>
      <c r="L631" s="103"/>
      <c r="M631" s="103"/>
      <c r="N631" s="106"/>
      <c r="O631" s="104">
        <v>0</v>
      </c>
      <c r="P631" s="104">
        <v>0</v>
      </c>
      <c r="Q631" s="104"/>
      <c r="R631" s="105" t="e">
        <f t="shared" si="19"/>
        <v>#DIV/0!</v>
      </c>
      <c r="S631" s="124">
        <v>0</v>
      </c>
      <c r="T631" s="124">
        <v>0</v>
      </c>
      <c r="U631" s="124">
        <v>0</v>
      </c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  <c r="AI631" s="113"/>
      <c r="AJ631" s="113"/>
      <c r="AK631" s="113"/>
      <c r="AL631" s="113"/>
      <c r="AM631" s="113"/>
      <c r="AN631" s="113"/>
      <c r="AO631" s="113"/>
      <c r="AP631" s="113"/>
      <c r="AQ631" s="113"/>
      <c r="AR631" s="113"/>
      <c r="AS631" s="113"/>
      <c r="AT631" s="113"/>
      <c r="AU631" s="113"/>
      <c r="AV631" s="113"/>
      <c r="AW631" s="113"/>
    </row>
    <row r="632" spans="1:49" s="111" customFormat="1" ht="19.95" hidden="1" customHeight="1" x14ac:dyDescent="0.3">
      <c r="A632" s="113">
        <v>0</v>
      </c>
      <c r="B632" s="113">
        <v>4600011605</v>
      </c>
      <c r="C632" s="101" t="s">
        <v>1026</v>
      </c>
      <c r="D632" s="112" t="str">
        <f t="shared" si="18"/>
        <v/>
      </c>
      <c r="E632" s="102"/>
      <c r="F632" s="103"/>
      <c r="G632" s="103"/>
      <c r="H632" s="100"/>
      <c r="I632" s="103" t="s">
        <v>558</v>
      </c>
      <c r="J632" s="103"/>
      <c r="K632" s="103"/>
      <c r="L632" s="103"/>
      <c r="M632" s="103"/>
      <c r="N632" s="106"/>
      <c r="O632" s="104">
        <v>0</v>
      </c>
      <c r="P632" s="104">
        <v>0</v>
      </c>
      <c r="Q632" s="104"/>
      <c r="R632" s="105" t="e">
        <f t="shared" si="19"/>
        <v>#DIV/0!</v>
      </c>
      <c r="S632" s="124">
        <v>0</v>
      </c>
      <c r="T632" s="124">
        <v>0</v>
      </c>
      <c r="U632" s="124">
        <v>0</v>
      </c>
      <c r="V632" s="113"/>
      <c r="W632" s="113"/>
      <c r="X632" s="113"/>
      <c r="Y632" s="113"/>
      <c r="Z632" s="113"/>
      <c r="AA632" s="113"/>
      <c r="AB632" s="113"/>
      <c r="AC632" s="113"/>
      <c r="AD632" s="113"/>
      <c r="AE632" s="113"/>
      <c r="AF632" s="113"/>
      <c r="AG632" s="113"/>
      <c r="AH632" s="113"/>
      <c r="AI632" s="113"/>
      <c r="AJ632" s="113"/>
      <c r="AK632" s="113"/>
      <c r="AL632" s="113"/>
      <c r="AM632" s="113"/>
      <c r="AN632" s="113"/>
      <c r="AO632" s="113"/>
      <c r="AP632" s="113"/>
      <c r="AQ632" s="113"/>
      <c r="AR632" s="113"/>
      <c r="AS632" s="113"/>
      <c r="AT632" s="113"/>
      <c r="AU632" s="113"/>
      <c r="AV632" s="113"/>
      <c r="AW632" s="113"/>
    </row>
    <row r="633" spans="1:49" s="111" customFormat="1" ht="19.95" hidden="1" customHeight="1" x14ac:dyDescent="0.3">
      <c r="A633" s="113">
        <v>0</v>
      </c>
      <c r="B633" s="113">
        <v>4600011605</v>
      </c>
      <c r="C633" s="101" t="s">
        <v>1027</v>
      </c>
      <c r="D633" s="112" t="str">
        <f t="shared" si="18"/>
        <v/>
      </c>
      <c r="E633" s="102"/>
      <c r="F633" s="103"/>
      <c r="G633" s="103"/>
      <c r="H633" s="100"/>
      <c r="I633" s="103" t="s">
        <v>559</v>
      </c>
      <c r="J633" s="103"/>
      <c r="K633" s="103"/>
      <c r="L633" s="103"/>
      <c r="M633" s="103"/>
      <c r="N633" s="106"/>
      <c r="O633" s="104">
        <v>0</v>
      </c>
      <c r="P633" s="104">
        <v>0</v>
      </c>
      <c r="Q633" s="104"/>
      <c r="R633" s="105" t="e">
        <f t="shared" si="19"/>
        <v>#DIV/0!</v>
      </c>
      <c r="S633" s="124">
        <v>0</v>
      </c>
      <c r="T633" s="124">
        <v>0</v>
      </c>
      <c r="U633" s="124">
        <v>0</v>
      </c>
      <c r="V633" s="113"/>
      <c r="W633" s="113"/>
      <c r="X633" s="113"/>
      <c r="Y633" s="113"/>
      <c r="Z633" s="113"/>
      <c r="AA633" s="113"/>
      <c r="AB633" s="113"/>
      <c r="AC633" s="113"/>
      <c r="AD633" s="113"/>
      <c r="AE633" s="113"/>
      <c r="AF633" s="113"/>
      <c r="AG633" s="113"/>
      <c r="AH633" s="113"/>
      <c r="AI633" s="113"/>
      <c r="AJ633" s="113"/>
      <c r="AK633" s="113"/>
      <c r="AL633" s="113"/>
      <c r="AM633" s="113"/>
      <c r="AN633" s="113"/>
      <c r="AO633" s="113"/>
      <c r="AP633" s="113"/>
      <c r="AQ633" s="113"/>
      <c r="AR633" s="113"/>
      <c r="AS633" s="113"/>
      <c r="AT633" s="113"/>
      <c r="AU633" s="113"/>
      <c r="AV633" s="113"/>
      <c r="AW633" s="113"/>
    </row>
    <row r="634" spans="1:49" s="111" customFormat="1" ht="19.95" hidden="1" customHeight="1" x14ac:dyDescent="0.3">
      <c r="A634" s="113">
        <v>0</v>
      </c>
      <c r="B634" s="113">
        <v>4600011605</v>
      </c>
      <c r="C634" s="101" t="s">
        <v>1028</v>
      </c>
      <c r="D634" s="112" t="str">
        <f t="shared" si="18"/>
        <v/>
      </c>
      <c r="E634" s="102"/>
      <c r="F634" s="103"/>
      <c r="G634" s="103"/>
      <c r="H634" s="100"/>
      <c r="I634" s="103" t="s">
        <v>560</v>
      </c>
      <c r="J634" s="103"/>
      <c r="K634" s="103"/>
      <c r="L634" s="103"/>
      <c r="M634" s="103"/>
      <c r="N634" s="106"/>
      <c r="O634" s="104">
        <v>0</v>
      </c>
      <c r="P634" s="104">
        <v>0</v>
      </c>
      <c r="Q634" s="104"/>
      <c r="R634" s="105" t="e">
        <f t="shared" si="19"/>
        <v>#DIV/0!</v>
      </c>
      <c r="S634" s="124">
        <v>0</v>
      </c>
      <c r="T634" s="124">
        <v>0</v>
      </c>
      <c r="U634" s="124">
        <v>0</v>
      </c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  <c r="AI634" s="113"/>
      <c r="AJ634" s="113"/>
      <c r="AK634" s="113"/>
      <c r="AL634" s="113"/>
      <c r="AM634" s="113"/>
      <c r="AN634" s="113"/>
      <c r="AO634" s="113"/>
      <c r="AP634" s="113"/>
      <c r="AQ634" s="113"/>
      <c r="AR634" s="113"/>
      <c r="AS634" s="113"/>
      <c r="AT634" s="113"/>
      <c r="AU634" s="113"/>
      <c r="AV634" s="113"/>
      <c r="AW634" s="113"/>
    </row>
    <row r="635" spans="1:49" s="111" customFormat="1" ht="19.95" hidden="1" customHeight="1" x14ac:dyDescent="0.3">
      <c r="A635" s="113">
        <v>0</v>
      </c>
      <c r="B635" s="113">
        <v>4600011605</v>
      </c>
      <c r="C635" s="101" t="s">
        <v>1029</v>
      </c>
      <c r="D635" s="112" t="str">
        <f t="shared" si="18"/>
        <v/>
      </c>
      <c r="E635" s="102"/>
      <c r="F635" s="103"/>
      <c r="G635" s="103"/>
      <c r="H635" s="100"/>
      <c r="I635" s="103" t="s">
        <v>561</v>
      </c>
      <c r="J635" s="103"/>
      <c r="K635" s="103"/>
      <c r="L635" s="103"/>
      <c r="M635" s="103"/>
      <c r="N635" s="106"/>
      <c r="O635" s="104">
        <v>0</v>
      </c>
      <c r="P635" s="104">
        <v>0</v>
      </c>
      <c r="Q635" s="104"/>
      <c r="R635" s="105" t="e">
        <f t="shared" si="19"/>
        <v>#DIV/0!</v>
      </c>
      <c r="S635" s="124">
        <v>0</v>
      </c>
      <c r="T635" s="124">
        <v>0</v>
      </c>
      <c r="U635" s="124">
        <v>0</v>
      </c>
      <c r="V635" s="113"/>
      <c r="W635" s="113"/>
      <c r="X635" s="113"/>
      <c r="Y635" s="113"/>
      <c r="Z635" s="113"/>
      <c r="AA635" s="113"/>
      <c r="AB635" s="113"/>
      <c r="AC635" s="113"/>
      <c r="AD635" s="113"/>
      <c r="AE635" s="113"/>
      <c r="AF635" s="113"/>
      <c r="AG635" s="113"/>
      <c r="AH635" s="113"/>
      <c r="AI635" s="113"/>
      <c r="AJ635" s="113"/>
      <c r="AK635" s="113"/>
      <c r="AL635" s="113"/>
      <c r="AM635" s="113"/>
      <c r="AN635" s="113"/>
      <c r="AO635" s="113"/>
      <c r="AP635" s="113"/>
      <c r="AQ635" s="113"/>
      <c r="AR635" s="113"/>
      <c r="AS635" s="113"/>
      <c r="AT635" s="113"/>
      <c r="AU635" s="113"/>
      <c r="AV635" s="113"/>
      <c r="AW635" s="113"/>
    </row>
    <row r="636" spans="1:49" s="111" customFormat="1" ht="19.95" hidden="1" customHeight="1" x14ac:dyDescent="0.3">
      <c r="A636" s="113">
        <v>0</v>
      </c>
      <c r="B636" s="113">
        <v>4600011605</v>
      </c>
      <c r="C636" s="101" t="s">
        <v>1030</v>
      </c>
      <c r="D636" s="112" t="str">
        <f t="shared" si="18"/>
        <v/>
      </c>
      <c r="E636" s="102"/>
      <c r="F636" s="103"/>
      <c r="G636" s="103"/>
      <c r="H636" s="100"/>
      <c r="I636" s="103" t="s">
        <v>562</v>
      </c>
      <c r="J636" s="103"/>
      <c r="K636" s="103"/>
      <c r="L636" s="103"/>
      <c r="M636" s="103"/>
      <c r="N636" s="106"/>
      <c r="O636" s="104">
        <v>0</v>
      </c>
      <c r="P636" s="104">
        <v>0</v>
      </c>
      <c r="Q636" s="104"/>
      <c r="R636" s="105" t="e">
        <f t="shared" si="19"/>
        <v>#DIV/0!</v>
      </c>
      <c r="S636" s="124">
        <v>0</v>
      </c>
      <c r="T636" s="124">
        <v>0</v>
      </c>
      <c r="U636" s="124">
        <v>0</v>
      </c>
      <c r="V636" s="113"/>
      <c r="W636" s="113"/>
      <c r="X636" s="113"/>
      <c r="Y636" s="113"/>
      <c r="Z636" s="113"/>
      <c r="AA636" s="113"/>
      <c r="AB636" s="113"/>
      <c r="AC636" s="113"/>
      <c r="AD636" s="113"/>
      <c r="AE636" s="113"/>
      <c r="AF636" s="113"/>
      <c r="AG636" s="113"/>
      <c r="AH636" s="113"/>
      <c r="AI636" s="113"/>
      <c r="AJ636" s="113"/>
      <c r="AK636" s="113"/>
      <c r="AL636" s="113"/>
      <c r="AM636" s="113"/>
      <c r="AN636" s="113"/>
      <c r="AO636" s="113"/>
      <c r="AP636" s="113"/>
      <c r="AQ636" s="113"/>
      <c r="AR636" s="113"/>
      <c r="AS636" s="113"/>
      <c r="AT636" s="113"/>
      <c r="AU636" s="113"/>
      <c r="AV636" s="113"/>
      <c r="AW636" s="113"/>
    </row>
    <row r="637" spans="1:49" s="111" customFormat="1" ht="19.95" hidden="1" customHeight="1" x14ac:dyDescent="0.3">
      <c r="A637" s="113">
        <v>0</v>
      </c>
      <c r="B637" s="113">
        <v>4600011605</v>
      </c>
      <c r="C637" s="101" t="s">
        <v>1031</v>
      </c>
      <c r="D637" s="112" t="str">
        <f t="shared" si="18"/>
        <v/>
      </c>
      <c r="E637" s="102"/>
      <c r="F637" s="103"/>
      <c r="G637" s="103"/>
      <c r="H637" s="100"/>
      <c r="I637" s="103" t="s">
        <v>563</v>
      </c>
      <c r="J637" s="103"/>
      <c r="K637" s="103"/>
      <c r="L637" s="103"/>
      <c r="M637" s="103"/>
      <c r="N637" s="106"/>
      <c r="O637" s="104">
        <v>0</v>
      </c>
      <c r="P637" s="104">
        <v>0</v>
      </c>
      <c r="Q637" s="104"/>
      <c r="R637" s="105" t="e">
        <f t="shared" si="19"/>
        <v>#DIV/0!</v>
      </c>
      <c r="S637" s="124">
        <v>0</v>
      </c>
      <c r="T637" s="124">
        <v>0</v>
      </c>
      <c r="U637" s="124">
        <v>0</v>
      </c>
      <c r="V637" s="113"/>
      <c r="W637" s="113"/>
      <c r="X637" s="113"/>
      <c r="Y637" s="113"/>
      <c r="Z637" s="113"/>
      <c r="AA637" s="113"/>
      <c r="AB637" s="113"/>
      <c r="AC637" s="113"/>
      <c r="AD637" s="113"/>
      <c r="AE637" s="113"/>
      <c r="AF637" s="113"/>
      <c r="AG637" s="113"/>
      <c r="AH637" s="113"/>
      <c r="AI637" s="113"/>
      <c r="AJ637" s="113"/>
      <c r="AK637" s="113"/>
      <c r="AL637" s="113"/>
      <c r="AM637" s="113"/>
      <c r="AN637" s="113"/>
      <c r="AO637" s="113"/>
      <c r="AP637" s="113"/>
      <c r="AQ637" s="113"/>
      <c r="AR637" s="113"/>
      <c r="AS637" s="113"/>
      <c r="AT637" s="113"/>
      <c r="AU637" s="113"/>
      <c r="AV637" s="113"/>
      <c r="AW637" s="113"/>
    </row>
    <row r="638" spans="1:49" s="111" customFormat="1" ht="19.95" hidden="1" customHeight="1" x14ac:dyDescent="0.3">
      <c r="A638" s="113">
        <v>0</v>
      </c>
      <c r="B638" s="113">
        <v>4600011605</v>
      </c>
      <c r="C638" s="101" t="s">
        <v>1032</v>
      </c>
      <c r="D638" s="112" t="str">
        <f t="shared" si="18"/>
        <v/>
      </c>
      <c r="E638" s="102"/>
      <c r="F638" s="103"/>
      <c r="G638" s="103"/>
      <c r="H638" s="100"/>
      <c r="I638" s="103" t="s">
        <v>516</v>
      </c>
      <c r="J638" s="103"/>
      <c r="K638" s="103"/>
      <c r="L638" s="103"/>
      <c r="M638" s="103"/>
      <c r="N638" s="106"/>
      <c r="O638" s="104">
        <v>0</v>
      </c>
      <c r="P638" s="104">
        <v>0</v>
      </c>
      <c r="Q638" s="104"/>
      <c r="R638" s="105" t="e">
        <f t="shared" si="19"/>
        <v>#DIV/0!</v>
      </c>
      <c r="S638" s="124">
        <v>0</v>
      </c>
      <c r="T638" s="124">
        <v>0</v>
      </c>
      <c r="U638" s="124">
        <v>0</v>
      </c>
      <c r="V638" s="113"/>
      <c r="W638" s="113"/>
      <c r="X638" s="113"/>
      <c r="Y638" s="113"/>
      <c r="Z638" s="113"/>
      <c r="AA638" s="113"/>
      <c r="AB638" s="113"/>
      <c r="AC638" s="113"/>
      <c r="AD638" s="113"/>
      <c r="AE638" s="113"/>
      <c r="AF638" s="113"/>
      <c r="AG638" s="113"/>
      <c r="AH638" s="113"/>
      <c r="AI638" s="113"/>
      <c r="AJ638" s="113"/>
      <c r="AK638" s="113"/>
      <c r="AL638" s="113"/>
      <c r="AM638" s="113"/>
      <c r="AN638" s="113"/>
      <c r="AO638" s="113"/>
      <c r="AP638" s="113"/>
      <c r="AQ638" s="113"/>
      <c r="AR638" s="113"/>
      <c r="AS638" s="113"/>
      <c r="AT638" s="113"/>
      <c r="AU638" s="113"/>
      <c r="AV638" s="113"/>
      <c r="AW638" s="113"/>
    </row>
    <row r="639" spans="1:49" s="111" customFormat="1" ht="19.95" hidden="1" customHeight="1" x14ac:dyDescent="0.3">
      <c r="A639" s="113">
        <v>0</v>
      </c>
      <c r="B639" s="113">
        <v>4600011605</v>
      </c>
      <c r="C639" s="101" t="s">
        <v>1033</v>
      </c>
      <c r="D639" s="112" t="str">
        <f t="shared" si="18"/>
        <v/>
      </c>
      <c r="E639" s="102"/>
      <c r="F639" s="103"/>
      <c r="G639" s="103"/>
      <c r="H639" s="100"/>
      <c r="I639" s="103" t="s">
        <v>520</v>
      </c>
      <c r="J639" s="103"/>
      <c r="K639" s="103"/>
      <c r="L639" s="103"/>
      <c r="M639" s="103"/>
      <c r="N639" s="106"/>
      <c r="O639" s="104">
        <v>0</v>
      </c>
      <c r="P639" s="104">
        <v>0</v>
      </c>
      <c r="Q639" s="104"/>
      <c r="R639" s="105" t="e">
        <f t="shared" si="19"/>
        <v>#DIV/0!</v>
      </c>
      <c r="S639" s="124">
        <v>0</v>
      </c>
      <c r="T639" s="124">
        <v>0</v>
      </c>
      <c r="U639" s="124">
        <v>0</v>
      </c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  <c r="AI639" s="113"/>
      <c r="AJ639" s="113"/>
      <c r="AK639" s="113"/>
      <c r="AL639" s="113"/>
      <c r="AM639" s="113"/>
      <c r="AN639" s="113"/>
      <c r="AO639" s="113"/>
      <c r="AP639" s="113"/>
      <c r="AQ639" s="113"/>
      <c r="AR639" s="113"/>
      <c r="AS639" s="113"/>
      <c r="AT639" s="113"/>
      <c r="AU639" s="113"/>
      <c r="AV639" s="113"/>
      <c r="AW639" s="113"/>
    </row>
    <row r="640" spans="1:49" s="111" customFormat="1" ht="19.95" hidden="1" customHeight="1" x14ac:dyDescent="0.3">
      <c r="A640" s="113">
        <v>0</v>
      </c>
      <c r="B640" s="113">
        <v>4600011605</v>
      </c>
      <c r="C640" s="101" t="s">
        <v>1034</v>
      </c>
      <c r="D640" s="112" t="str">
        <f t="shared" si="18"/>
        <v/>
      </c>
      <c r="E640" s="102"/>
      <c r="F640" s="103"/>
      <c r="G640" s="103"/>
      <c r="H640" s="100"/>
      <c r="I640" s="103" t="s">
        <v>521</v>
      </c>
      <c r="J640" s="103"/>
      <c r="K640" s="103"/>
      <c r="L640" s="103"/>
      <c r="M640" s="103"/>
      <c r="N640" s="106"/>
      <c r="O640" s="104">
        <v>0</v>
      </c>
      <c r="P640" s="104">
        <v>0</v>
      </c>
      <c r="Q640" s="104"/>
      <c r="R640" s="105" t="e">
        <f t="shared" si="19"/>
        <v>#DIV/0!</v>
      </c>
      <c r="S640" s="124">
        <v>0</v>
      </c>
      <c r="T640" s="124">
        <v>0</v>
      </c>
      <c r="U640" s="124">
        <v>0</v>
      </c>
      <c r="V640" s="113"/>
      <c r="W640" s="113"/>
      <c r="X640" s="113"/>
      <c r="Y640" s="113"/>
      <c r="Z640" s="113"/>
      <c r="AA640" s="113"/>
      <c r="AB640" s="113"/>
      <c r="AC640" s="113"/>
      <c r="AD640" s="113"/>
      <c r="AE640" s="113"/>
      <c r="AF640" s="113"/>
      <c r="AG640" s="113"/>
      <c r="AH640" s="113"/>
      <c r="AI640" s="113"/>
      <c r="AJ640" s="113"/>
      <c r="AK640" s="113"/>
      <c r="AL640" s="113"/>
      <c r="AM640" s="113"/>
      <c r="AN640" s="113"/>
      <c r="AO640" s="113"/>
      <c r="AP640" s="113"/>
      <c r="AQ640" s="113"/>
      <c r="AR640" s="113"/>
      <c r="AS640" s="113"/>
      <c r="AT640" s="113"/>
      <c r="AU640" s="113"/>
      <c r="AV640" s="113"/>
      <c r="AW640" s="113"/>
    </row>
    <row r="641" spans="1:49" s="111" customFormat="1" ht="19.95" hidden="1" customHeight="1" x14ac:dyDescent="0.3">
      <c r="A641" s="113">
        <v>0</v>
      </c>
      <c r="B641" s="113">
        <v>4600011605</v>
      </c>
      <c r="C641" s="101" t="s">
        <v>1035</v>
      </c>
      <c r="D641" s="112" t="str">
        <f t="shared" si="18"/>
        <v/>
      </c>
      <c r="E641" s="102"/>
      <c r="F641" s="103"/>
      <c r="G641" s="103"/>
      <c r="H641" s="100"/>
      <c r="I641" s="103" t="s">
        <v>564</v>
      </c>
      <c r="J641" s="103"/>
      <c r="K641" s="103"/>
      <c r="L641" s="103"/>
      <c r="M641" s="103"/>
      <c r="N641" s="106"/>
      <c r="O641" s="104">
        <v>0</v>
      </c>
      <c r="P641" s="104">
        <v>0</v>
      </c>
      <c r="Q641" s="104"/>
      <c r="R641" s="105" t="e">
        <f t="shared" si="19"/>
        <v>#DIV/0!</v>
      </c>
      <c r="S641" s="124">
        <v>0</v>
      </c>
      <c r="T641" s="124">
        <v>0</v>
      </c>
      <c r="U641" s="124">
        <v>0</v>
      </c>
      <c r="V641" s="113"/>
      <c r="W641" s="113"/>
      <c r="X641" s="113"/>
      <c r="Y641" s="113"/>
      <c r="Z641" s="113"/>
      <c r="AA641" s="113"/>
      <c r="AB641" s="113"/>
      <c r="AC641" s="113"/>
      <c r="AD641" s="113"/>
      <c r="AE641" s="113"/>
      <c r="AF641" s="113"/>
      <c r="AG641" s="113"/>
      <c r="AH641" s="113"/>
      <c r="AI641" s="113"/>
      <c r="AJ641" s="113"/>
      <c r="AK641" s="113"/>
      <c r="AL641" s="113"/>
      <c r="AM641" s="113"/>
      <c r="AN641" s="113"/>
      <c r="AO641" s="113"/>
      <c r="AP641" s="113"/>
      <c r="AQ641" s="113"/>
      <c r="AR641" s="113"/>
      <c r="AS641" s="113"/>
      <c r="AT641" s="113"/>
      <c r="AU641" s="113"/>
      <c r="AV641" s="113"/>
      <c r="AW641" s="113"/>
    </row>
    <row r="642" spans="1:49" s="111" customFormat="1" ht="19.95" hidden="1" customHeight="1" x14ac:dyDescent="0.3">
      <c r="A642" s="113">
        <v>42</v>
      </c>
      <c r="B642" s="113">
        <v>4600011605</v>
      </c>
      <c r="C642" s="101" t="s">
        <v>1036</v>
      </c>
      <c r="D642" s="112" t="str">
        <f t="shared" si="18"/>
        <v>(DQ) Sistema de Dosagem Química - Montagem do T-14E-02E</v>
      </c>
      <c r="E642" s="102" t="s">
        <v>1062</v>
      </c>
      <c r="F642" s="103" t="s">
        <v>485</v>
      </c>
      <c r="G642" s="103" t="s">
        <v>461</v>
      </c>
      <c r="H642" s="100">
        <v>14</v>
      </c>
      <c r="I642" s="103" t="s">
        <v>565</v>
      </c>
      <c r="J642" s="103"/>
      <c r="K642" s="103"/>
      <c r="L642" s="103"/>
      <c r="M642" s="103"/>
      <c r="N642" s="106"/>
      <c r="O642" s="104">
        <v>0</v>
      </c>
      <c r="P642" s="104">
        <v>0</v>
      </c>
      <c r="Q642" s="104"/>
      <c r="R642" s="105" t="e">
        <f t="shared" si="19"/>
        <v>#DIV/0!</v>
      </c>
      <c r="S642" s="124">
        <v>0</v>
      </c>
      <c r="T642" s="124">
        <v>0</v>
      </c>
      <c r="U642" s="124">
        <v>0</v>
      </c>
      <c r="V642" s="108"/>
      <c r="W642" s="128"/>
      <c r="X642" s="128"/>
      <c r="Y642" s="128"/>
      <c r="Z642" s="128"/>
      <c r="AA642" s="128"/>
      <c r="AB642" s="108"/>
      <c r="AC642" s="108"/>
      <c r="AD642" s="128"/>
      <c r="AE642" s="128"/>
      <c r="AF642" s="128"/>
      <c r="AG642" s="128"/>
      <c r="AH642" s="128"/>
      <c r="AI642" s="108"/>
      <c r="AJ642" s="113"/>
      <c r="AK642" s="113"/>
      <c r="AL642" s="113"/>
      <c r="AM642" s="113"/>
      <c r="AN642" s="113"/>
      <c r="AO642" s="113"/>
      <c r="AP642" s="113"/>
      <c r="AQ642" s="113"/>
      <c r="AR642" s="113"/>
      <c r="AS642" s="113"/>
      <c r="AT642" s="113"/>
      <c r="AU642" s="113"/>
      <c r="AV642" s="113"/>
      <c r="AW642" s="113"/>
    </row>
    <row r="643" spans="1:49" s="111" customFormat="1" ht="19.95" hidden="1" customHeight="1" x14ac:dyDescent="0.3">
      <c r="A643" s="113">
        <v>0</v>
      </c>
      <c r="B643" s="113">
        <v>4600011605</v>
      </c>
      <c r="C643" s="101" t="s">
        <v>1037</v>
      </c>
      <c r="D643" s="112" t="str">
        <f t="shared" si="18"/>
        <v/>
      </c>
      <c r="E643" s="102"/>
      <c r="F643" s="103"/>
      <c r="G643" s="103"/>
      <c r="H643" s="100"/>
      <c r="I643" s="103" t="s">
        <v>526</v>
      </c>
      <c r="J643" s="103"/>
      <c r="K643" s="103"/>
      <c r="L643" s="103"/>
      <c r="M643" s="103"/>
      <c r="N643" s="106"/>
      <c r="O643" s="104">
        <v>0</v>
      </c>
      <c r="P643" s="104">
        <v>0</v>
      </c>
      <c r="Q643" s="104"/>
      <c r="R643" s="105" t="e">
        <f t="shared" si="19"/>
        <v>#DIV/0!</v>
      </c>
      <c r="S643" s="124">
        <v>0</v>
      </c>
      <c r="T643" s="124">
        <v>0</v>
      </c>
      <c r="U643" s="124">
        <v>0</v>
      </c>
      <c r="V643" s="113"/>
      <c r="W643" s="113"/>
      <c r="X643" s="113"/>
      <c r="Y643" s="113"/>
      <c r="Z643" s="113"/>
      <c r="AA643" s="113"/>
      <c r="AB643" s="113"/>
      <c r="AC643" s="113"/>
      <c r="AD643" s="113"/>
      <c r="AE643" s="113"/>
      <c r="AF643" s="113"/>
      <c r="AG643" s="113"/>
      <c r="AH643" s="113"/>
      <c r="AI643" s="113"/>
      <c r="AJ643" s="113"/>
      <c r="AK643" s="113"/>
      <c r="AL643" s="113"/>
      <c r="AM643" s="113"/>
      <c r="AN643" s="113"/>
      <c r="AO643" s="113"/>
      <c r="AP643" s="113"/>
      <c r="AQ643" s="113"/>
      <c r="AR643" s="113"/>
      <c r="AS643" s="113"/>
      <c r="AT643" s="113"/>
      <c r="AU643" s="113"/>
      <c r="AV643" s="113"/>
      <c r="AW643" s="113"/>
    </row>
    <row r="644" spans="1:49" s="111" customFormat="1" ht="19.95" hidden="1" customHeight="1" x14ac:dyDescent="0.3">
      <c r="A644" s="113">
        <v>0</v>
      </c>
      <c r="B644" s="113">
        <v>4600011605</v>
      </c>
      <c r="C644" s="101" t="s">
        <v>1038</v>
      </c>
      <c r="D644" s="112" t="str">
        <f t="shared" si="18"/>
        <v/>
      </c>
      <c r="E644" s="102"/>
      <c r="F644" s="103"/>
      <c r="G644" s="103"/>
      <c r="H644" s="100"/>
      <c r="I644" s="103" t="s">
        <v>516</v>
      </c>
      <c r="J644" s="103"/>
      <c r="K644" s="103"/>
      <c r="L644" s="103"/>
      <c r="M644" s="103"/>
      <c r="N644" s="106"/>
      <c r="O644" s="104">
        <v>0</v>
      </c>
      <c r="P644" s="104">
        <v>0</v>
      </c>
      <c r="Q644" s="104"/>
      <c r="R644" s="105" t="e">
        <f t="shared" si="19"/>
        <v>#DIV/0!</v>
      </c>
      <c r="S644" s="124">
        <v>0</v>
      </c>
      <c r="T644" s="124">
        <v>0</v>
      </c>
      <c r="U644" s="124">
        <v>0</v>
      </c>
      <c r="V644" s="113"/>
      <c r="W644" s="113"/>
      <c r="X644" s="113"/>
      <c r="Y644" s="113"/>
      <c r="Z644" s="113"/>
      <c r="AA644" s="113"/>
      <c r="AB644" s="113"/>
      <c r="AC644" s="113"/>
      <c r="AD644" s="113"/>
      <c r="AE644" s="113"/>
      <c r="AF644" s="113"/>
      <c r="AG644" s="113"/>
      <c r="AH644" s="113"/>
      <c r="AI644" s="113"/>
      <c r="AJ644" s="113"/>
      <c r="AK644" s="113"/>
      <c r="AL644" s="113"/>
      <c r="AM644" s="113"/>
      <c r="AN644" s="113"/>
      <c r="AO644" s="113"/>
      <c r="AP644" s="113"/>
      <c r="AQ644" s="113"/>
      <c r="AR644" s="113"/>
      <c r="AS644" s="113"/>
      <c r="AT644" s="113"/>
      <c r="AU644" s="113"/>
      <c r="AV644" s="113"/>
      <c r="AW644" s="113"/>
    </row>
    <row r="645" spans="1:49" s="111" customFormat="1" ht="19.95" hidden="1" customHeight="1" x14ac:dyDescent="0.3">
      <c r="A645" s="113">
        <v>0</v>
      </c>
      <c r="B645" s="113">
        <v>4600011605</v>
      </c>
      <c r="C645" s="101" t="s">
        <v>1039</v>
      </c>
      <c r="D645" s="112" t="str">
        <f t="shared" si="18"/>
        <v/>
      </c>
      <c r="E645" s="102"/>
      <c r="F645" s="103"/>
      <c r="G645" s="103"/>
      <c r="H645" s="100"/>
      <c r="I645" s="103" t="s">
        <v>520</v>
      </c>
      <c r="J645" s="103"/>
      <c r="K645" s="103"/>
      <c r="L645" s="103"/>
      <c r="M645" s="103"/>
      <c r="N645" s="106"/>
      <c r="O645" s="104">
        <v>0</v>
      </c>
      <c r="P645" s="104">
        <v>0</v>
      </c>
      <c r="Q645" s="104"/>
      <c r="R645" s="105" t="e">
        <f t="shared" si="19"/>
        <v>#DIV/0!</v>
      </c>
      <c r="S645" s="124">
        <v>0</v>
      </c>
      <c r="T645" s="124">
        <v>0</v>
      </c>
      <c r="U645" s="124">
        <v>0</v>
      </c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  <c r="AI645" s="113"/>
      <c r="AJ645" s="113"/>
      <c r="AK645" s="113"/>
      <c r="AL645" s="113"/>
      <c r="AM645" s="113"/>
      <c r="AN645" s="113"/>
      <c r="AO645" s="113"/>
      <c r="AP645" s="113"/>
      <c r="AQ645" s="113"/>
      <c r="AR645" s="113"/>
      <c r="AS645" s="113"/>
      <c r="AT645" s="113"/>
      <c r="AU645" s="113"/>
      <c r="AV645" s="113"/>
      <c r="AW645" s="113"/>
    </row>
    <row r="646" spans="1:49" s="111" customFormat="1" ht="19.95" hidden="1" customHeight="1" x14ac:dyDescent="0.3">
      <c r="A646" s="113">
        <v>0</v>
      </c>
      <c r="B646" s="113">
        <v>4600011605</v>
      </c>
      <c r="C646" s="101" t="s">
        <v>1040</v>
      </c>
      <c r="D646" s="112" t="str">
        <f t="shared" si="18"/>
        <v/>
      </c>
      <c r="E646" s="102"/>
      <c r="F646" s="103"/>
      <c r="G646" s="103"/>
      <c r="H646" s="100"/>
      <c r="I646" s="103" t="s">
        <v>521</v>
      </c>
      <c r="J646" s="103"/>
      <c r="K646" s="103"/>
      <c r="L646" s="103"/>
      <c r="M646" s="103"/>
      <c r="N646" s="106"/>
      <c r="O646" s="104">
        <v>0</v>
      </c>
      <c r="P646" s="104">
        <v>0</v>
      </c>
      <c r="Q646" s="104"/>
      <c r="R646" s="105" t="e">
        <f t="shared" si="19"/>
        <v>#DIV/0!</v>
      </c>
      <c r="S646" s="124">
        <v>0</v>
      </c>
      <c r="T646" s="124">
        <v>0</v>
      </c>
      <c r="U646" s="124">
        <v>0</v>
      </c>
      <c r="V646" s="113"/>
      <c r="W646" s="113"/>
      <c r="X646" s="113"/>
      <c r="Y646" s="113"/>
      <c r="Z646" s="113"/>
      <c r="AA646" s="113"/>
      <c r="AB646" s="113"/>
      <c r="AC646" s="113"/>
      <c r="AD646" s="113"/>
      <c r="AE646" s="113"/>
      <c r="AF646" s="113"/>
      <c r="AG646" s="113"/>
      <c r="AH646" s="113"/>
      <c r="AI646" s="113"/>
      <c r="AJ646" s="113"/>
      <c r="AK646" s="113"/>
      <c r="AL646" s="113"/>
      <c r="AM646" s="113"/>
      <c r="AN646" s="113"/>
      <c r="AO646" s="113"/>
      <c r="AP646" s="113"/>
      <c r="AQ646" s="113"/>
      <c r="AR646" s="113"/>
      <c r="AS646" s="113"/>
      <c r="AT646" s="113"/>
      <c r="AU646" s="113"/>
      <c r="AV646" s="113"/>
      <c r="AW646" s="113"/>
    </row>
    <row r="647" spans="1:49" s="111" customFormat="1" ht="19.95" hidden="1" customHeight="1" x14ac:dyDescent="0.3">
      <c r="A647" s="113">
        <v>0</v>
      </c>
      <c r="B647" s="113">
        <v>4600011605</v>
      </c>
      <c r="C647" s="101" t="s">
        <v>1041</v>
      </c>
      <c r="D647" s="112" t="str">
        <f t="shared" ref="D647:D657" si="20">IF(E647="","",CONCATENATE(TRIM(E647)," - ",TRIM(I647)))</f>
        <v/>
      </c>
      <c r="E647" s="102"/>
      <c r="F647" s="103"/>
      <c r="G647" s="103"/>
      <c r="H647" s="100"/>
      <c r="I647" s="103" t="s">
        <v>566</v>
      </c>
      <c r="J647" s="103"/>
      <c r="K647" s="103"/>
      <c r="L647" s="103"/>
      <c r="M647" s="103"/>
      <c r="N647" s="106"/>
      <c r="O647" s="104">
        <v>0</v>
      </c>
      <c r="P647" s="104">
        <v>0</v>
      </c>
      <c r="Q647" s="104"/>
      <c r="R647" s="105" t="e">
        <f t="shared" ref="R647:R657" si="21">IF(O647="","",P647/O647)</f>
        <v>#DIV/0!</v>
      </c>
      <c r="S647" s="124">
        <v>0</v>
      </c>
      <c r="T647" s="124">
        <v>0</v>
      </c>
      <c r="U647" s="124">
        <v>0</v>
      </c>
      <c r="V647" s="113"/>
      <c r="W647" s="113"/>
      <c r="X647" s="113"/>
      <c r="Y647" s="113"/>
      <c r="Z647" s="113"/>
      <c r="AA647" s="113"/>
      <c r="AB647" s="113"/>
      <c r="AC647" s="113"/>
      <c r="AD647" s="113"/>
      <c r="AE647" s="113"/>
      <c r="AF647" s="113"/>
      <c r="AG647" s="113"/>
      <c r="AH647" s="113"/>
      <c r="AI647" s="113"/>
      <c r="AJ647" s="113"/>
      <c r="AK647" s="113"/>
      <c r="AL647" s="113"/>
      <c r="AM647" s="113"/>
      <c r="AN647" s="113"/>
      <c r="AO647" s="113"/>
      <c r="AP647" s="113"/>
      <c r="AQ647" s="113"/>
      <c r="AR647" s="113"/>
      <c r="AS647" s="113"/>
      <c r="AT647" s="113"/>
      <c r="AU647" s="113"/>
      <c r="AV647" s="113"/>
      <c r="AW647" s="113"/>
    </row>
    <row r="648" spans="1:49" s="111" customFormat="1" ht="19.95" hidden="1" customHeight="1" x14ac:dyDescent="0.3">
      <c r="A648" s="113">
        <v>0</v>
      </c>
      <c r="B648" s="113">
        <v>4600011605</v>
      </c>
      <c r="C648" s="101" t="s">
        <v>1042</v>
      </c>
      <c r="D648" s="112" t="str">
        <f t="shared" si="20"/>
        <v/>
      </c>
      <c r="E648" s="102"/>
      <c r="F648" s="103"/>
      <c r="G648" s="103"/>
      <c r="H648" s="100"/>
      <c r="I648" s="103" t="s">
        <v>527</v>
      </c>
      <c r="J648" s="103"/>
      <c r="K648" s="103"/>
      <c r="L648" s="103"/>
      <c r="M648" s="103"/>
      <c r="N648" s="106"/>
      <c r="O648" s="104">
        <v>0</v>
      </c>
      <c r="P648" s="104">
        <v>0</v>
      </c>
      <c r="Q648" s="104"/>
      <c r="R648" s="105" t="e">
        <f t="shared" si="21"/>
        <v>#DIV/0!</v>
      </c>
      <c r="S648" s="124">
        <v>0</v>
      </c>
      <c r="T648" s="124">
        <v>0</v>
      </c>
      <c r="U648" s="124">
        <v>0</v>
      </c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  <c r="AG648" s="113"/>
      <c r="AH648" s="113"/>
      <c r="AI648" s="113"/>
      <c r="AJ648" s="113"/>
      <c r="AK648" s="113"/>
      <c r="AL648" s="113"/>
      <c r="AM648" s="113"/>
      <c r="AN648" s="113"/>
      <c r="AO648" s="113"/>
      <c r="AP648" s="113"/>
      <c r="AQ648" s="113"/>
      <c r="AR648" s="113"/>
      <c r="AS648" s="113"/>
      <c r="AT648" s="113"/>
      <c r="AU648" s="113"/>
      <c r="AV648" s="113"/>
      <c r="AW648" s="113"/>
    </row>
    <row r="649" spans="1:49" s="111" customFormat="1" ht="19.95" hidden="1" customHeight="1" x14ac:dyDescent="0.3">
      <c r="A649" s="113">
        <v>0</v>
      </c>
      <c r="B649" s="113">
        <v>4600011605</v>
      </c>
      <c r="C649" s="101" t="s">
        <v>1043</v>
      </c>
      <c r="D649" s="112" t="str">
        <f t="shared" si="20"/>
        <v/>
      </c>
      <c r="E649" s="102"/>
      <c r="F649" s="103"/>
      <c r="G649" s="103"/>
      <c r="H649" s="100"/>
      <c r="I649" s="103" t="s">
        <v>528</v>
      </c>
      <c r="J649" s="103"/>
      <c r="K649" s="103"/>
      <c r="L649" s="103"/>
      <c r="M649" s="103"/>
      <c r="N649" s="106"/>
      <c r="O649" s="104">
        <v>0</v>
      </c>
      <c r="P649" s="104">
        <v>0</v>
      </c>
      <c r="Q649" s="104"/>
      <c r="R649" s="105" t="e">
        <f t="shared" si="21"/>
        <v>#DIV/0!</v>
      </c>
      <c r="S649" s="124">
        <v>0</v>
      </c>
      <c r="T649" s="124">
        <v>0</v>
      </c>
      <c r="U649" s="124">
        <v>0</v>
      </c>
      <c r="V649" s="113"/>
      <c r="W649" s="113"/>
      <c r="X649" s="113"/>
      <c r="Y649" s="113"/>
      <c r="Z649" s="113"/>
      <c r="AA649" s="113"/>
      <c r="AB649" s="113"/>
      <c r="AC649" s="113"/>
      <c r="AD649" s="113"/>
      <c r="AE649" s="113"/>
      <c r="AF649" s="113"/>
      <c r="AG649" s="113"/>
      <c r="AH649" s="113"/>
      <c r="AI649" s="113"/>
      <c r="AJ649" s="113"/>
      <c r="AK649" s="113"/>
      <c r="AL649" s="113"/>
      <c r="AM649" s="113"/>
      <c r="AN649" s="113"/>
      <c r="AO649" s="113"/>
      <c r="AP649" s="113"/>
      <c r="AQ649" s="113"/>
      <c r="AR649" s="113"/>
      <c r="AS649" s="113"/>
      <c r="AT649" s="113"/>
      <c r="AU649" s="113"/>
      <c r="AV649" s="113"/>
      <c r="AW649" s="113"/>
    </row>
    <row r="650" spans="1:49" s="111" customFormat="1" ht="19.95" hidden="1" customHeight="1" x14ac:dyDescent="0.3">
      <c r="A650" s="113">
        <v>0</v>
      </c>
      <c r="B650" s="113">
        <v>4600011605</v>
      </c>
      <c r="C650" s="101" t="s">
        <v>1044</v>
      </c>
      <c r="D650" s="112" t="str">
        <f t="shared" si="20"/>
        <v/>
      </c>
      <c r="E650" s="102"/>
      <c r="F650" s="103"/>
      <c r="G650" s="103"/>
      <c r="H650" s="100"/>
      <c r="I650" s="103" t="s">
        <v>520</v>
      </c>
      <c r="J650" s="103"/>
      <c r="K650" s="103"/>
      <c r="L650" s="103"/>
      <c r="M650" s="103"/>
      <c r="N650" s="106"/>
      <c r="O650" s="104">
        <v>0</v>
      </c>
      <c r="P650" s="104">
        <v>0</v>
      </c>
      <c r="Q650" s="104"/>
      <c r="R650" s="105" t="e">
        <f t="shared" si="21"/>
        <v>#DIV/0!</v>
      </c>
      <c r="S650" s="124">
        <v>0</v>
      </c>
      <c r="T650" s="124">
        <v>0</v>
      </c>
      <c r="U650" s="124">
        <v>0</v>
      </c>
      <c r="V650" s="113"/>
      <c r="W650" s="113"/>
      <c r="X650" s="113"/>
      <c r="Y650" s="113"/>
      <c r="Z650" s="113"/>
      <c r="AA650" s="113"/>
      <c r="AB650" s="113"/>
      <c r="AC650" s="113"/>
      <c r="AD650" s="113"/>
      <c r="AE650" s="113"/>
      <c r="AF650" s="113"/>
      <c r="AG650" s="113"/>
      <c r="AH650" s="113"/>
      <c r="AI650" s="113"/>
      <c r="AJ650" s="113"/>
      <c r="AK650" s="113"/>
      <c r="AL650" s="113"/>
      <c r="AM650" s="113"/>
      <c r="AN650" s="113"/>
      <c r="AO650" s="113"/>
      <c r="AP650" s="113"/>
      <c r="AQ650" s="113"/>
      <c r="AR650" s="113"/>
      <c r="AS650" s="113"/>
      <c r="AT650" s="113"/>
      <c r="AU650" s="113"/>
      <c r="AV650" s="113"/>
      <c r="AW650" s="113"/>
    </row>
    <row r="651" spans="1:49" s="111" customFormat="1" ht="19.95" hidden="1" customHeight="1" x14ac:dyDescent="0.3">
      <c r="A651" s="113">
        <v>0</v>
      </c>
      <c r="B651" s="113">
        <v>4600011605</v>
      </c>
      <c r="C651" s="101" t="s">
        <v>1045</v>
      </c>
      <c r="D651" s="112" t="str">
        <f t="shared" si="20"/>
        <v/>
      </c>
      <c r="E651" s="102"/>
      <c r="F651" s="103"/>
      <c r="G651" s="103"/>
      <c r="H651" s="100"/>
      <c r="I651" s="103" t="s">
        <v>521</v>
      </c>
      <c r="J651" s="103"/>
      <c r="K651" s="103"/>
      <c r="L651" s="103"/>
      <c r="M651" s="103"/>
      <c r="N651" s="106"/>
      <c r="O651" s="104">
        <v>0</v>
      </c>
      <c r="P651" s="104">
        <v>0</v>
      </c>
      <c r="Q651" s="104"/>
      <c r="R651" s="105" t="e">
        <f t="shared" si="21"/>
        <v>#DIV/0!</v>
      </c>
      <c r="S651" s="124">
        <v>0</v>
      </c>
      <c r="T651" s="124">
        <v>0</v>
      </c>
      <c r="U651" s="124">
        <v>0</v>
      </c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  <c r="AG651" s="113"/>
      <c r="AH651" s="113"/>
      <c r="AI651" s="113"/>
      <c r="AJ651" s="113"/>
      <c r="AK651" s="113"/>
      <c r="AL651" s="113"/>
      <c r="AM651" s="113"/>
      <c r="AN651" s="113"/>
      <c r="AO651" s="113"/>
      <c r="AP651" s="113"/>
      <c r="AQ651" s="113"/>
      <c r="AR651" s="113"/>
      <c r="AS651" s="113"/>
      <c r="AT651" s="113"/>
      <c r="AU651" s="113"/>
      <c r="AV651" s="113"/>
      <c r="AW651" s="113"/>
    </row>
    <row r="652" spans="1:49" s="111" customFormat="1" ht="19.95" hidden="1" customHeight="1" x14ac:dyDescent="0.3">
      <c r="A652" s="113">
        <v>0</v>
      </c>
      <c r="B652" s="113">
        <v>4600011605</v>
      </c>
      <c r="C652" s="101" t="s">
        <v>1046</v>
      </c>
      <c r="D652" s="112" t="str">
        <f t="shared" si="20"/>
        <v/>
      </c>
      <c r="E652" s="102"/>
      <c r="F652" s="103"/>
      <c r="G652" s="103"/>
      <c r="H652" s="100"/>
      <c r="I652" s="103" t="s">
        <v>446</v>
      </c>
      <c r="J652" s="103"/>
      <c r="K652" s="103"/>
      <c r="L652" s="103"/>
      <c r="M652" s="103"/>
      <c r="N652" s="106"/>
      <c r="O652" s="104">
        <v>0</v>
      </c>
      <c r="P652" s="104">
        <v>0</v>
      </c>
      <c r="Q652" s="104"/>
      <c r="R652" s="105" t="e">
        <f t="shared" si="21"/>
        <v>#DIV/0!</v>
      </c>
      <c r="S652" s="124">
        <v>0</v>
      </c>
      <c r="T652" s="124">
        <v>0</v>
      </c>
      <c r="U652" s="124">
        <v>0</v>
      </c>
      <c r="V652" s="113"/>
      <c r="W652" s="113"/>
      <c r="X652" s="113"/>
      <c r="Y652" s="113"/>
      <c r="Z652" s="113"/>
      <c r="AA652" s="113"/>
      <c r="AB652" s="113"/>
      <c r="AC652" s="113"/>
      <c r="AD652" s="113"/>
      <c r="AE652" s="113"/>
      <c r="AF652" s="113"/>
      <c r="AG652" s="113"/>
      <c r="AH652" s="113"/>
      <c r="AI652" s="113"/>
      <c r="AJ652" s="113"/>
      <c r="AK652" s="113"/>
      <c r="AL652" s="113"/>
      <c r="AM652" s="113"/>
      <c r="AN652" s="113"/>
      <c r="AO652" s="113"/>
      <c r="AP652" s="113"/>
      <c r="AQ652" s="113"/>
      <c r="AR652" s="113"/>
      <c r="AS652" s="113"/>
      <c r="AT652" s="113"/>
      <c r="AU652" s="113"/>
      <c r="AV652" s="113"/>
      <c r="AW652" s="113"/>
    </row>
    <row r="653" spans="1:49" s="111" customFormat="1" ht="19.95" hidden="1" customHeight="1" x14ac:dyDescent="0.3">
      <c r="A653" s="113">
        <v>0</v>
      </c>
      <c r="B653" s="113">
        <v>4600011605</v>
      </c>
      <c r="C653" s="101" t="s">
        <v>1047</v>
      </c>
      <c r="D653" s="112" t="str">
        <f t="shared" si="20"/>
        <v/>
      </c>
      <c r="E653" s="102"/>
      <c r="F653" s="103"/>
      <c r="G653" s="103"/>
      <c r="H653" s="100"/>
      <c r="I653" s="103" t="s">
        <v>447</v>
      </c>
      <c r="J653" s="103"/>
      <c r="K653" s="103"/>
      <c r="L653" s="103"/>
      <c r="M653" s="103"/>
      <c r="N653" s="106"/>
      <c r="O653" s="104">
        <v>0</v>
      </c>
      <c r="P653" s="104">
        <v>0</v>
      </c>
      <c r="Q653" s="104"/>
      <c r="R653" s="105" t="e">
        <f t="shared" si="21"/>
        <v>#DIV/0!</v>
      </c>
      <c r="S653" s="124">
        <v>0</v>
      </c>
      <c r="T653" s="124">
        <v>0</v>
      </c>
      <c r="U653" s="124">
        <v>0</v>
      </c>
      <c r="V653" s="131">
        <v>0</v>
      </c>
      <c r="W653" s="131">
        <v>0</v>
      </c>
      <c r="X653" s="113"/>
      <c r="Y653" s="113"/>
      <c r="Z653" s="113"/>
      <c r="AA653" s="113"/>
      <c r="AB653" s="113"/>
      <c r="AC653" s="113"/>
      <c r="AD653" s="113">
        <v>4600011662</v>
      </c>
      <c r="AE653" s="113"/>
      <c r="AF653" s="131">
        <v>1</v>
      </c>
      <c r="AG653" s="113"/>
      <c r="AH653" s="113"/>
      <c r="AI653" s="113"/>
      <c r="AJ653" s="113"/>
      <c r="AK653" s="113"/>
      <c r="AL653" s="113"/>
      <c r="AM653" s="113"/>
      <c r="AN653" s="113"/>
      <c r="AO653" s="113"/>
      <c r="AP653" s="113"/>
      <c r="AQ653" s="113"/>
      <c r="AR653" s="113"/>
      <c r="AS653" s="113"/>
      <c r="AT653" s="113"/>
      <c r="AU653" s="113"/>
      <c r="AV653" s="113"/>
      <c r="AW653" s="113"/>
    </row>
    <row r="654" spans="1:49" s="111" customFormat="1" ht="19.95" hidden="1" customHeight="1" x14ac:dyDescent="0.3">
      <c r="A654" s="113">
        <v>0</v>
      </c>
      <c r="B654" s="113">
        <v>4600011605</v>
      </c>
      <c r="C654" s="101" t="s">
        <v>1048</v>
      </c>
      <c r="D654" s="112" t="str">
        <f t="shared" si="20"/>
        <v/>
      </c>
      <c r="E654" s="102"/>
      <c r="F654" s="103"/>
      <c r="G654" s="103"/>
      <c r="H654" s="100"/>
      <c r="I654" s="103" t="s">
        <v>448</v>
      </c>
      <c r="J654" s="103"/>
      <c r="K654" s="103"/>
      <c r="L654" s="103"/>
      <c r="M654" s="103"/>
      <c r="N654" s="106"/>
      <c r="O654" s="104">
        <v>0</v>
      </c>
      <c r="P654" s="104">
        <v>0</v>
      </c>
      <c r="Q654" s="104"/>
      <c r="R654" s="105" t="e">
        <f t="shared" si="21"/>
        <v>#DIV/0!</v>
      </c>
      <c r="S654" s="124">
        <v>0</v>
      </c>
      <c r="T654" s="124">
        <v>0</v>
      </c>
      <c r="U654" s="124">
        <v>0</v>
      </c>
      <c r="V654" s="131">
        <v>0</v>
      </c>
      <c r="W654" s="131">
        <v>0</v>
      </c>
      <c r="X654" s="113"/>
      <c r="Y654" s="113"/>
      <c r="Z654" s="113"/>
      <c r="AA654" s="113"/>
      <c r="AB654" s="113"/>
      <c r="AC654" s="113"/>
      <c r="AD654" s="113">
        <v>4600011662</v>
      </c>
      <c r="AE654" s="113"/>
      <c r="AF654" s="131">
        <v>1</v>
      </c>
      <c r="AG654" s="113"/>
      <c r="AH654" s="113"/>
      <c r="AI654" s="113"/>
      <c r="AJ654" s="113"/>
      <c r="AK654" s="113"/>
      <c r="AL654" s="113"/>
      <c r="AM654" s="113"/>
      <c r="AN654" s="113"/>
      <c r="AO654" s="113"/>
      <c r="AP654" s="113"/>
      <c r="AQ654" s="113"/>
      <c r="AR654" s="113"/>
      <c r="AS654" s="113"/>
      <c r="AT654" s="113"/>
      <c r="AU654" s="113"/>
      <c r="AV654" s="113"/>
      <c r="AW654" s="113"/>
    </row>
    <row r="655" spans="1:49" s="111" customFormat="1" ht="19.95" hidden="1" customHeight="1" x14ac:dyDescent="0.3">
      <c r="A655" s="113">
        <v>0</v>
      </c>
      <c r="B655" s="113">
        <v>4600011605</v>
      </c>
      <c r="C655" s="101" t="s">
        <v>444</v>
      </c>
      <c r="D655" s="112" t="str">
        <f t="shared" si="20"/>
        <v/>
      </c>
      <c r="E655" s="102"/>
      <c r="F655" s="103"/>
      <c r="G655" s="103"/>
      <c r="H655" s="100"/>
      <c r="I655" s="103" t="s">
        <v>567</v>
      </c>
      <c r="J655" s="103"/>
      <c r="K655" s="103"/>
      <c r="L655" s="103"/>
      <c r="M655" s="103"/>
      <c r="N655" s="106"/>
      <c r="O655" s="104">
        <v>0</v>
      </c>
      <c r="P655" s="104">
        <v>0</v>
      </c>
      <c r="Q655" s="104"/>
      <c r="R655" s="105" t="e">
        <f t="shared" si="21"/>
        <v>#DIV/0!</v>
      </c>
      <c r="S655" s="124">
        <v>0</v>
      </c>
      <c r="T655" s="124">
        <v>0</v>
      </c>
      <c r="U655" s="124">
        <v>0</v>
      </c>
      <c r="V655" s="113"/>
      <c r="W655" s="113"/>
      <c r="X655" s="113"/>
      <c r="Y655" s="113"/>
      <c r="Z655" s="113"/>
      <c r="AA655" s="113"/>
      <c r="AB655" s="113"/>
      <c r="AC655" s="113"/>
      <c r="AD655" s="113"/>
      <c r="AE655" s="113"/>
      <c r="AF655" s="113"/>
      <c r="AG655" s="113"/>
      <c r="AH655" s="113"/>
      <c r="AI655" s="113"/>
      <c r="AJ655" s="113"/>
      <c r="AK655" s="113"/>
      <c r="AL655" s="113"/>
      <c r="AM655" s="113"/>
      <c r="AN655" s="113"/>
      <c r="AO655" s="113"/>
      <c r="AP655" s="113"/>
      <c r="AQ655" s="113"/>
      <c r="AR655" s="113"/>
      <c r="AS655" s="113"/>
      <c r="AT655" s="113"/>
      <c r="AU655" s="113"/>
      <c r="AV655" s="113"/>
      <c r="AW655" s="113"/>
    </row>
    <row r="656" spans="1:49" s="111" customFormat="1" ht="19.95" hidden="1" customHeight="1" x14ac:dyDescent="0.3">
      <c r="A656" s="113">
        <v>0</v>
      </c>
      <c r="B656" s="113">
        <v>4600011605</v>
      </c>
      <c r="C656" s="101" t="s">
        <v>116</v>
      </c>
      <c r="D656" s="112" t="str">
        <f t="shared" si="20"/>
        <v/>
      </c>
      <c r="E656" s="102"/>
      <c r="F656" s="103"/>
      <c r="G656" s="103"/>
      <c r="H656" s="100"/>
      <c r="I656" s="103" t="s">
        <v>568</v>
      </c>
      <c r="J656" s="103"/>
      <c r="K656" s="103"/>
      <c r="L656" s="103"/>
      <c r="M656" s="103"/>
      <c r="N656" s="106"/>
      <c r="O656" s="104">
        <v>0</v>
      </c>
      <c r="P656" s="104">
        <v>0</v>
      </c>
      <c r="Q656" s="104" t="s">
        <v>502</v>
      </c>
      <c r="R656" s="105" t="e">
        <f t="shared" si="21"/>
        <v>#DIV/0!</v>
      </c>
      <c r="S656" s="124">
        <v>0</v>
      </c>
      <c r="T656" s="124">
        <v>0</v>
      </c>
      <c r="U656" s="124">
        <v>0</v>
      </c>
      <c r="V656" s="131">
        <v>0</v>
      </c>
      <c r="W656" s="131">
        <v>0</v>
      </c>
      <c r="X656" s="113"/>
      <c r="Y656" s="113"/>
      <c r="Z656" s="113"/>
      <c r="AA656" s="113"/>
      <c r="AB656" s="113"/>
      <c r="AC656" s="113"/>
      <c r="AD656" s="113">
        <v>4600011662</v>
      </c>
      <c r="AE656" s="113"/>
      <c r="AF656" s="131">
        <v>1</v>
      </c>
      <c r="AG656" s="113"/>
      <c r="AH656" s="113"/>
      <c r="AI656" s="113"/>
      <c r="AJ656" s="113"/>
      <c r="AK656" s="113"/>
      <c r="AL656" s="113"/>
      <c r="AM656" s="113"/>
      <c r="AN656" s="113"/>
      <c r="AO656" s="113"/>
      <c r="AP656" s="113"/>
      <c r="AQ656" s="113"/>
      <c r="AR656" s="113"/>
      <c r="AS656" s="113"/>
      <c r="AT656" s="113"/>
      <c r="AU656" s="113"/>
      <c r="AV656" s="113"/>
      <c r="AW656" s="113"/>
    </row>
    <row r="657" spans="1:49" s="111" customFormat="1" ht="19.95" hidden="1" customHeight="1" x14ac:dyDescent="0.3">
      <c r="A657" s="113">
        <v>0</v>
      </c>
      <c r="B657" s="113">
        <v>4600011605</v>
      </c>
      <c r="C657" s="101" t="s">
        <v>134</v>
      </c>
      <c r="D657" s="112" t="str">
        <f t="shared" si="20"/>
        <v/>
      </c>
      <c r="E657" s="102"/>
      <c r="F657" s="103"/>
      <c r="G657" s="103"/>
      <c r="H657" s="100"/>
      <c r="I657" s="103" t="s">
        <v>569</v>
      </c>
      <c r="J657" s="103"/>
      <c r="K657" s="103"/>
      <c r="L657" s="103"/>
      <c r="M657" s="103"/>
      <c r="N657" s="106"/>
      <c r="O657" s="104">
        <v>0</v>
      </c>
      <c r="P657" s="104">
        <v>0</v>
      </c>
      <c r="Q657" s="104" t="s">
        <v>502</v>
      </c>
      <c r="R657" s="105" t="e">
        <f t="shared" si="21"/>
        <v>#DIV/0!</v>
      </c>
      <c r="S657" s="124">
        <v>0</v>
      </c>
      <c r="T657" s="124">
        <v>0</v>
      </c>
      <c r="U657" s="124">
        <v>0</v>
      </c>
      <c r="V657" s="131">
        <v>0</v>
      </c>
      <c r="W657" s="131">
        <v>0</v>
      </c>
      <c r="X657" s="113"/>
      <c r="Y657" s="113"/>
      <c r="Z657" s="113"/>
      <c r="AA657" s="113"/>
      <c r="AB657" s="113"/>
      <c r="AC657" s="113"/>
      <c r="AD657" s="113">
        <v>4600011662</v>
      </c>
      <c r="AE657" s="113"/>
      <c r="AF657" s="131">
        <v>1</v>
      </c>
      <c r="AG657" s="113"/>
      <c r="AH657" s="113"/>
      <c r="AI657" s="113"/>
      <c r="AJ657" s="113"/>
      <c r="AK657" s="113"/>
      <c r="AL657" s="113"/>
      <c r="AM657" s="113"/>
      <c r="AN657" s="113"/>
      <c r="AO657" s="113"/>
      <c r="AP657" s="113"/>
      <c r="AQ657" s="113"/>
      <c r="AR657" s="113"/>
      <c r="AS657" s="113"/>
      <c r="AT657" s="113"/>
      <c r="AU657" s="113"/>
      <c r="AV657" s="113"/>
      <c r="AW657" s="113"/>
    </row>
  </sheetData>
  <autoFilter ref="A4:AQ657" xr:uid="{C87529BF-5BB4-40B1-8ADE-27803472AE7E}">
    <filterColumn colId="0">
      <filters>
        <filter val="45"/>
        <filter val="46"/>
      </filters>
    </filterColumn>
  </autoFilter>
  <mergeCells count="5">
    <mergeCell ref="AQ2:AW2"/>
    <mergeCell ref="AJ2:AP2"/>
    <mergeCell ref="V2:AB2"/>
    <mergeCell ref="C1:AP1"/>
    <mergeCell ref="AC2:AI2"/>
  </mergeCells>
  <phoneticPr fontId="1" type="noConversion"/>
  <dataValidations disablePrompts="1" count="1">
    <dataValidation type="whole" allowBlank="1" showInputMessage="1" showErrorMessage="1" sqref="V5:AW14" xr:uid="{7B60BDCD-ED0B-45B4-BEA8-C4B50D1E33EB}">
      <formula1>0</formula1>
      <formula2>2</formula2>
    </dataValidation>
  </dataValidations>
  <printOptions horizontalCentered="1"/>
  <pageMargins left="0.31496062992125984" right="0.31496062992125984" top="0.59055118110236227" bottom="0.39370078740157483" header="0.31496062992125984" footer="0.31496062992125984"/>
  <pageSetup paperSize="9" scale="23" fitToHeight="0" orientation="landscape" horizontalDpi="300" verticalDpi="300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344" id="{00B63037-40CE-43AE-BE05-F48F7100D6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V55:V58 V5:V20 V144:V150 V159:V179 V226 V233:V234 V126:V134 V140:V141 V106:V124 V137:V138 V61:V65 V67:V72 V272 V467:V470 V74:V79 V181:V185 V88:V104 V403:V406 V322 V499:V500 V588:V596 V613:V618 V460 V81:V86 V220 V425:V434 V436:V445 V447:V457 V543 V554:V556 V565:V576 V236:V252 V276 V462:V464 V578 V580:V586 V356 V502:V506 V533:V535 V620:V622 V643:V657 V324:V325 V274 V188 V481:V491 V510 V521:V526 V222 V416:V423 V537:V541 V546:V552 V478:V479 V513:V517 V408:V413 V358:V359 V599:V603 V605:V609 V624:V641 V558:V563</xm:sqref>
        </x14:conditionalFormatting>
        <x14:conditionalFormatting xmlns:xm="http://schemas.microsoft.com/office/excel/2006/main">
          <x14:cfRule type="iconSet" priority="4343" id="{0196D28F-7E46-484D-A45F-3CD01BA41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V142:V143 V139 V125 V105 V151:V158 V223:V225 V227:V232 V21:V54 V59:V60 V66 V73 V180 V87 V587 V80 V235 V275 V277:V321 V424 V435 V446 V542 V553 V564 V458:V459 V461 V465:V466 V577 V579 V619 V642 V323 V273 V135:V136 V480 V527:V532 V610:V612 V253:V271 V221 V186:V187 V518:V520 V536 V492:V498 V407 V357 V604 V623 V326:V355 V360:V402 V414:V415 V471:V477 V501 V507:V509 V511:V512 V544:V545 V557 V597:V598 V189:V219</xm:sqref>
        </x14:conditionalFormatting>
        <x14:conditionalFormatting xmlns:xm="http://schemas.microsoft.com/office/excel/2006/main">
          <x14:cfRule type="iconSet" priority="60" id="{02F0637E-80A6-4EEA-A4EE-ABE265452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W230:W232</xm:sqref>
        </x14:conditionalFormatting>
        <x14:conditionalFormatting xmlns:xm="http://schemas.microsoft.com/office/excel/2006/main">
          <x14:cfRule type="iconSet" priority="26" id="{F6C2AC1E-F3D6-460A-B97B-26FBAC1701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W254:W256</xm:sqref>
        </x14:conditionalFormatting>
        <x14:conditionalFormatting xmlns:xm="http://schemas.microsoft.com/office/excel/2006/main">
          <x14:cfRule type="iconSet" priority="6" id="{3D223B90-3093-435D-93A4-1E07A96733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W351:W353</xm:sqref>
        </x14:conditionalFormatting>
        <x14:conditionalFormatting xmlns:xm="http://schemas.microsoft.com/office/excel/2006/main">
          <x14:cfRule type="iconSet" priority="10" id="{86C69E3C-7827-4374-9AF1-7B20FBA18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W187:X187</xm:sqref>
        </x14:conditionalFormatting>
        <x14:conditionalFormatting xmlns:xm="http://schemas.microsoft.com/office/excel/2006/main">
          <x14:cfRule type="iconSet" priority="11" id="{AA24B7C7-83B9-4743-BFE5-3F934F2BE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W136:Y136</xm:sqref>
        </x14:conditionalFormatting>
        <x14:conditionalFormatting xmlns:xm="http://schemas.microsoft.com/office/excel/2006/main">
          <x14:cfRule type="iconSet" priority="22" id="{F70CAD5B-FEF0-4025-8855-A922BF64EA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W271:Y271</xm:sqref>
        </x14:conditionalFormatting>
        <x14:conditionalFormatting xmlns:xm="http://schemas.microsoft.com/office/excel/2006/main">
          <x14:cfRule type="iconSet" priority="14" id="{BD5A1F01-AB88-497C-B23D-37AA29521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W80:Z80</xm:sqref>
        </x14:conditionalFormatting>
        <x14:conditionalFormatting xmlns:xm="http://schemas.microsoft.com/office/excel/2006/main">
          <x14:cfRule type="iconSet" priority="4" id="{D60A5403-FFEF-48A8-A472-0325F60D17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W380:Z382</xm:sqref>
        </x14:conditionalFormatting>
        <x14:conditionalFormatting xmlns:xm="http://schemas.microsoft.com/office/excel/2006/main">
          <x14:cfRule type="iconSet" priority="64" id="{28FABE0D-CA1B-4D2D-8722-DBC7087889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W32:AA32</xm:sqref>
        </x14:conditionalFormatting>
        <x14:conditionalFormatting xmlns:xm="http://schemas.microsoft.com/office/excel/2006/main">
          <x14:cfRule type="iconSet" priority="4363" id="{7A5B598D-0635-4DFE-ADC1-DE97C40DD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W33:AA44 W5:AA31 W55:AA59 W61:AA65 W224:AA229 W223:X223 X230:AA232 W46:AA53 W270:Y270 W467:AA491 W67:AA72 W74:AA79 W180:X180 Z180:AA180 W272:AA277 AA254:AA270 W493:AA518 W611:AA657 W81:AA86 AA80 W278:W287 W492:Y492 W610:Y610 W88:AA135 W233:AA253 W137:AA179 Z136:AA136 W188:AA189 Y187:AA187 W191:AA199 W220:AA222 W336:AA350 W335:X335 Z335:AA335 W355:AA379 X351:AA353 W354 W383:AA464 AA380:AA382 W521:AA609 W288:AA334 W181:AA186</xm:sqref>
        </x14:conditionalFormatting>
        <x14:conditionalFormatting xmlns:xm="http://schemas.microsoft.com/office/excel/2006/main">
          <x14:cfRule type="iconSet" priority="54" id="{C4F3200E-F178-47C2-A3F9-C608A1220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W45:AA45</xm:sqref>
        </x14:conditionalFormatting>
        <x14:conditionalFormatting xmlns:xm="http://schemas.microsoft.com/office/excel/2006/main">
          <x14:cfRule type="iconSet" priority="63" id="{8FD6CDAD-24BC-49B2-81FC-EDD22A724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W54:AA54</xm:sqref>
        </x14:conditionalFormatting>
        <x14:conditionalFormatting xmlns:xm="http://schemas.microsoft.com/office/excel/2006/main">
          <x14:cfRule type="iconSet" priority="62" id="{F8F8A53A-A22E-47DA-B940-4C76B8F609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W60:AA60</xm:sqref>
        </x14:conditionalFormatting>
        <x14:conditionalFormatting xmlns:xm="http://schemas.microsoft.com/office/excel/2006/main">
          <x14:cfRule type="iconSet" priority="53" id="{729C50E8-50FA-4640-A211-1F4BC0FC77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W66:AA66</xm:sqref>
        </x14:conditionalFormatting>
        <x14:conditionalFormatting xmlns:xm="http://schemas.microsoft.com/office/excel/2006/main">
          <x14:cfRule type="iconSet" priority="38" id="{BAB63755-C2FE-4DF0-800F-869066011D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W73:AA73 W87:AA87</xm:sqref>
        </x14:conditionalFormatting>
        <x14:conditionalFormatting xmlns:xm="http://schemas.microsoft.com/office/excel/2006/main">
          <x14:cfRule type="iconSet" priority="9" id="{4B40E31A-99E7-45A9-B38A-FFE2035816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W190:AA190</xm:sqref>
        </x14:conditionalFormatting>
        <x14:conditionalFormatting xmlns:xm="http://schemas.microsoft.com/office/excel/2006/main">
          <x14:cfRule type="iconSet" priority="1" id="{55FD9A5B-0611-4A94-9EC7-53A9DE75DC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W200:AA218</xm:sqref>
        </x14:conditionalFormatting>
        <x14:conditionalFormatting xmlns:xm="http://schemas.microsoft.com/office/excel/2006/main">
          <x14:cfRule type="iconSet" priority="8" id="{077ADACC-A0FF-416A-BFC6-3D91C0F95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W219:AA219</xm:sqref>
        </x14:conditionalFormatting>
        <x14:conditionalFormatting xmlns:xm="http://schemas.microsoft.com/office/excel/2006/main">
          <x14:cfRule type="iconSet" priority="46" id="{7F5D1621-AD2C-47AE-8B54-4BC7BD3C8E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W465:AA466</xm:sqref>
        </x14:conditionalFormatting>
        <x14:conditionalFormatting xmlns:xm="http://schemas.microsoft.com/office/excel/2006/main">
          <x14:cfRule type="iconSet" priority="3" id="{343F4784-4F36-4849-A01B-95E020805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W519:AA520</xm:sqref>
        </x14:conditionalFormatting>
        <x14:conditionalFormatting xmlns:xm="http://schemas.microsoft.com/office/excel/2006/main">
          <x14:cfRule type="iconSet" priority="25" id="{54E80338-2130-4159-B70E-AD8C9EDDB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X257:X260</xm:sqref>
        </x14:conditionalFormatting>
        <x14:conditionalFormatting xmlns:xm="http://schemas.microsoft.com/office/excel/2006/main">
          <x14:cfRule type="iconSet" priority="27" id="{F32CE6AC-60E8-4897-BC11-CFC136C9B2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X254:Z256 W257:W260 Y257:Z260 W261:X265 Z261:Z265 W266:Y269</xm:sqref>
        </x14:conditionalFormatting>
        <x14:conditionalFormatting xmlns:xm="http://schemas.microsoft.com/office/excel/2006/main">
          <x14:cfRule type="iconSet" priority="12" id="{18BECCBF-4C5B-4908-84ED-ACBE31FC5C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X278:AA287</xm:sqref>
        </x14:conditionalFormatting>
        <x14:conditionalFormatting xmlns:xm="http://schemas.microsoft.com/office/excel/2006/main">
          <x14:cfRule type="iconSet" priority="5" id="{7E915A24-B108-4DBC-854E-70956D307E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X354:AA354</xm:sqref>
        </x14:conditionalFormatting>
        <x14:conditionalFormatting xmlns:xm="http://schemas.microsoft.com/office/excel/2006/main">
          <x14:cfRule type="iconSet" priority="37" id="{9337B4EE-9B92-4031-BB4C-1EA160216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Y180</xm:sqref>
        </x14:conditionalFormatting>
        <x14:conditionalFormatting xmlns:xm="http://schemas.microsoft.com/office/excel/2006/main">
          <x14:cfRule type="iconSet" priority="24" id="{2CC99B4A-EA0A-46CC-9A6A-93664832A6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Y261:Y265</xm:sqref>
        </x14:conditionalFormatting>
        <x14:conditionalFormatting xmlns:xm="http://schemas.microsoft.com/office/excel/2006/main">
          <x14:cfRule type="iconSet" priority="7" id="{7ACC7880-0283-4818-B588-BE4BD4D276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Y335</xm:sqref>
        </x14:conditionalFormatting>
        <x14:conditionalFormatting xmlns:xm="http://schemas.microsoft.com/office/excel/2006/main">
          <x14:cfRule type="iconSet" priority="61" id="{0CBC62BB-46C8-4A1E-8E5B-2AC1520F3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Y223:AA223</xm:sqref>
        </x14:conditionalFormatting>
        <x14:conditionalFormatting xmlns:xm="http://schemas.microsoft.com/office/excel/2006/main">
          <x14:cfRule type="iconSet" priority="23" id="{7022984D-029B-40D3-9943-D8A640CE06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Z266:Z269</xm:sqref>
        </x14:conditionalFormatting>
        <x14:conditionalFormatting xmlns:xm="http://schemas.microsoft.com/office/excel/2006/main">
          <x14:cfRule type="iconSet" priority="48" id="{859F68F6-811B-47FE-A628-F8B02AD71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Z270</xm:sqref>
        </x14:conditionalFormatting>
        <x14:conditionalFormatting xmlns:xm="http://schemas.microsoft.com/office/excel/2006/main">
          <x14:cfRule type="iconSet" priority="21" id="{BDCA870C-738B-49A4-B579-42A9C6BF2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Z271:AA271</xm:sqref>
        </x14:conditionalFormatting>
        <x14:conditionalFormatting xmlns:xm="http://schemas.microsoft.com/office/excel/2006/main">
          <x14:cfRule type="iconSet" priority="16" id="{95E88A2B-D78D-4927-91B1-5A156992CB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Z492:AA492</xm:sqref>
        </x14:conditionalFormatting>
        <x14:conditionalFormatting xmlns:xm="http://schemas.microsoft.com/office/excel/2006/main">
          <x14:cfRule type="iconSet" priority="15" id="{2797802E-1EC7-40A9-B207-35D6589EC9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Z610:AA610</xm:sqref>
        </x14:conditionalFormatting>
        <x14:conditionalFormatting xmlns:xm="http://schemas.microsoft.com/office/excel/2006/main">
          <x14:cfRule type="iconSet" priority="4599" id="{DFACFBA5-AC0E-4153-814D-4A69B139DC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AB5:AB20 AI5:AI20</xm:sqref>
        </x14:conditionalFormatting>
        <x14:conditionalFormatting xmlns:xm="http://schemas.microsoft.com/office/excel/2006/main">
          <x14:cfRule type="iconSet" priority="4373" id="{5CE0BC18-32C5-4D31-AE47-682165718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AB55:AB58 AB144:AB150 AB159:AB179 AB126:AB134 AB140:AB141 AB106:AB124 AB137:AB138 AI55:AI58 AI144:AI150 AI159:AI179 AI226 AI233:AI234 AI126:AI134 AI140:AI141 AI106:AI124 AI137:AI138 AB61:AB65 AI61:AI65 AB67:AB72 AB272 AB467:AB470 AI67:AI72 AI272 AI467:AI470 AB74:AB79 AB181:AB185 AI74:AI79 AI181:AI185 AB88:AB104 AI88:AI104 AB403:AB406 AI403:AI406 AB322 AB499:AB500 AB588:AB596 AB613:AB618 AI322 AI499:AI500 AI588:AI596 AI613:AI618 AB460 AB81:AB86 AI460 AI81:AI86 AB220 AI220 AB425:AB434 AB436:AB445 AB447:AB457 AB543 AB554:AB556 AB565:AB576 AI425:AI434 AI436:AI445 AI447:AI457 AI543 AI554:AI556 AI565:AI576 AB276 AI236:AI252 AI276 AB462:AB464 AB578 AB580:AB586 AI462:AI464 AI578 AI580:AI586 AB356 AB502:AB506 AB533:AB535 AB620:AB622 AB643:AB657 AI356 AI502:AI506 AI533:AI535 AI620:AI622 AI643:AI657 AB324:AB325 AI324:AI325 AB274 AI274 AB188 AB481:AB491 AB510 AI188 AI481:AI491 AI510 AB521:AB526 AI521:AI526 AB416:AB423 AB537:AB541 AB546:AB552 AI416:AI423 AI537:AI541 AI546:AI552 AB222 AI222 AB478:AB479 AB513:AB517 AI478:AI479 AI513:AI517 AB408:AB413 AI408:AI413 AB358:AB359 AB599:AB603 AB605:AB609 AB624:AB641 AI358:AI359 AI599:AI603 AI605:AI609 AI624:AI641 AB558:AB563 AI558:AI563</xm:sqref>
        </x14:conditionalFormatting>
        <x14:conditionalFormatting xmlns:xm="http://schemas.microsoft.com/office/excel/2006/main">
          <x14:cfRule type="iconSet" priority="73" id="{5F6CD5B7-319A-4FFB-926A-E44A60C0CB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AB139 AB142:AB143 AB125 AI139:AJ139 AI142:AJ143 AI125:AJ125 AB105 AB151:AB158 AI21:AJ54 AI60:AJ60 AI105:AJ105 AI135:AJ135 AI227:AJ232 AI151:AJ158 AJ282 AI289:AJ299 AB21:AB54 AB59:AB60 AB66 AI59 AI66 AB73 AB180 AI73 AI180 AB87 AI87 AB587 AI587 AB80 AJ284:AJ288 AI277:AI288 AI80 AI235 AB275 AB424 AB435 AB446 AB542 AB553 AB564 AI275 AI300:AI321 AI424 AI435 AI446 AI542 AI553 AI564 AB277:AB321 AB458:AB459 AB461 AB465:AB466 AB619 AB642 AI458:AI459 AI461 AI465:AI466 AI577 AI579 AI619 AI642 AB323 AI323 AB273 AI273 AB135:AB136 AB480 AB527:AB532 AB577 AB579 AB610:AB612 AI136 AI253:AI271 AI480 AI527:AI532 AI610:AI612 AB518:AB520 AB536 AI536 AB221 AB186:AB187 AI221 AI186:AI187 AB492:AB498 AI492:AI498 AI518:AI520 AB407 AI407 AB357 AB597:AB598 AB604 AB623 AI357 AI597:AI598 AI604 AI623 AB557 AB544:AB545 AB511:AB512 AB507:AB509 AB501 AB471:AB477 AB414:AB415 AB360:AB402 AB326:AB355 AB223:AB271 AB189:AB219 AI557 AI544:AI545 AI511:AI512 AI507:AI509 AI501 AI471:AI477 AI414:AI415 AI360:AI402 AI326:AI355 AI223:AJ225 AI189:AI219</xm:sqref>
        </x14:conditionalFormatting>
        <x14:conditionalFormatting xmlns:xm="http://schemas.microsoft.com/office/excel/2006/main">
          <x14:cfRule type="iconSet" priority="4407" id="{D2FC8CFD-16CB-47F5-9653-1F5A8743F8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AC55:AC58 AC5:AC20 AC144:AC150 AC159:AC179 AC126:AC134 AC140:AC141 AC106:AC124 AC137:AC138 AC61:AC65 AC67:AC72 AC272 AC467:AC470 AC74:AC79 AC181:AC185 AC88:AC104 AC403:AC406 AC322 AC499:AC500 AC588:AC596 AC613:AC618 AC460 AC81:AC86 AC220 AC425:AC434 AC436:AC445 AC447:AC457 AC543 AC554:AC556 AC565:AC576 AC276 AC462:AC464 AC578 AC580:AC586 AC356 AC502:AC506 AC533:AC535 AC620:AC622 AC643:AC657 AC324:AC325 AC274 AC188 AC481:AC491 AC510 AC521:AC526 AC416:AC423 AC537:AC541 AC546:AC552 AC222 AC478:AC479 AC513:AC517 AC408:AC413 AC358:AC359 AC599:AC603 AC605:AC609 AC624:AC641 AC558:AC563</xm:sqref>
        </x14:conditionalFormatting>
        <x14:conditionalFormatting xmlns:xm="http://schemas.microsoft.com/office/excel/2006/main">
          <x14:cfRule type="iconSet" priority="72" id="{77993429-8F76-411C-922E-865F540BDD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AC142:AC143 AC139 AC125 AC105 AC151:AC158 AC21:AC54 AC59:AC60 AC66 AC73 AC180 AC87 AC587 AC80 AC275 AC424 AC435 AC446 AC542 AC553 AC564 AC277:AC321 AC458:AC459 AC461 AC465:AC466 AC619 AC642 AC323 AC273 AC135:AC136 AC480 AC527:AC532 AC577 AC579 AC610:AC612 AC518:AC520 AC536 AC221 AC186:AC187 AC492:AC498 AC407 AC357 AC597:AC598 AC604 AC623 AC557 AC544:AC545 AC511:AC512 AC507:AC509 AC501 AC471:AC477 AC414:AC415 AC360:AC402 AC326:AC355 AC223:AC271 AC189:AC219</xm:sqref>
        </x14:conditionalFormatting>
        <x14:conditionalFormatting xmlns:xm="http://schemas.microsoft.com/office/excel/2006/main">
          <x14:cfRule type="iconSet" priority="31" id="{4FBE4EBB-0D86-430E-BF9C-DDC6A06144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AD254:AD256</xm:sqref>
        </x14:conditionalFormatting>
        <x14:conditionalFormatting xmlns:xm="http://schemas.microsoft.com/office/excel/2006/main">
          <x14:cfRule type="iconSet" priority="56" id="{FD9FAF23-BC2C-4D4C-A2B1-A401C5A96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AD154:AF154</xm:sqref>
        </x14:conditionalFormatting>
        <x14:conditionalFormatting xmlns:xm="http://schemas.microsoft.com/office/excel/2006/main">
          <x14:cfRule type="iconSet" priority="2" id="{B807944D-B5DC-42C1-9494-0B2642B1A5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AD380:AG382</xm:sqref>
        </x14:conditionalFormatting>
        <x14:conditionalFormatting xmlns:xm="http://schemas.microsoft.com/office/excel/2006/main">
          <x14:cfRule type="iconSet" priority="59" id="{F6601F93-8785-4796-A201-0CCFCEB807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AD32:AH32</xm:sqref>
        </x14:conditionalFormatting>
        <x14:conditionalFormatting xmlns:xm="http://schemas.microsoft.com/office/excel/2006/main">
          <x14:cfRule type="iconSet" priority="4425" id="{EB638612-ACF7-4131-B6FC-23EA928309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AD33:AH53 AD5:AH31 AD55:AH59 AG154:AH154 AD155:AE155 AD271:AF271 AD61:AH153 AD272:AH379 AD383:AH657 AH380:AH382 AD156:AH253</xm:sqref>
        </x14:conditionalFormatting>
        <x14:conditionalFormatting xmlns:xm="http://schemas.microsoft.com/office/excel/2006/main">
          <x14:cfRule type="iconSet" priority="58" id="{358A3A80-2CBB-4762-A2B3-43D0A4EF1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AD54:AH54</xm:sqref>
        </x14:conditionalFormatting>
        <x14:conditionalFormatting xmlns:xm="http://schemas.microsoft.com/office/excel/2006/main">
          <x14:cfRule type="iconSet" priority="57" id="{EBEB7D1D-42DE-4404-8A91-829554852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AD60:AH60</xm:sqref>
        </x14:conditionalFormatting>
        <x14:conditionalFormatting xmlns:xm="http://schemas.microsoft.com/office/excel/2006/main">
          <x14:cfRule type="iconSet" priority="30" id="{1DC9D53C-BA2D-49AE-B729-C3EE0F2BF8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AE257:AE260</xm:sqref>
        </x14:conditionalFormatting>
        <x14:conditionalFormatting xmlns:xm="http://schemas.microsoft.com/office/excel/2006/main">
          <x14:cfRule type="iconSet" priority="32" id="{5B4705F4-7DB8-45F0-B021-92A98E07B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AE254:AG256 AD257:AD260 AF257:AG260 AD261:AE265 AG261:AG265 AD266:AF269</xm:sqref>
        </x14:conditionalFormatting>
        <x14:conditionalFormatting xmlns:xm="http://schemas.microsoft.com/office/excel/2006/main">
          <x14:cfRule type="iconSet" priority="29" id="{52557491-6774-4011-8128-BA647B5234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AF261:AF265</xm:sqref>
        </x14:conditionalFormatting>
        <x14:conditionalFormatting xmlns:xm="http://schemas.microsoft.com/office/excel/2006/main">
          <x14:cfRule type="iconSet" priority="55" id="{78BD48EC-AE6E-48E4-B711-F0A3ED64E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AF155:AH155</xm:sqref>
        </x14:conditionalFormatting>
        <x14:conditionalFormatting xmlns:xm="http://schemas.microsoft.com/office/excel/2006/main">
          <x14:cfRule type="iconSet" priority="28" id="{CC3D4851-2FE6-4B9A-90D7-74F0CC1C1F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AG266:AG269</xm:sqref>
        </x14:conditionalFormatting>
        <x14:conditionalFormatting xmlns:xm="http://schemas.microsoft.com/office/excel/2006/main">
          <x14:cfRule type="iconSet" priority="40" id="{38A01EA4-9A48-4258-AD06-D55077D410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AG270:AH270</xm:sqref>
        </x14:conditionalFormatting>
        <x14:conditionalFormatting xmlns:xm="http://schemas.microsoft.com/office/excel/2006/main">
          <x14:cfRule type="iconSet" priority="39" id="{0825F6E3-BD2C-40FC-B4D0-3D8DB0516A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AG271:AH271</xm:sqref>
        </x14:conditionalFormatting>
        <x14:conditionalFormatting xmlns:xm="http://schemas.microsoft.com/office/excel/2006/main">
          <x14:cfRule type="iconSet" priority="45" id="{D6E71153-5395-4A38-9DAC-88682EFAE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AH254:AH269 AD270:AF270</xm:sqref>
        </x14:conditionalFormatting>
        <x14:conditionalFormatting xmlns:xm="http://schemas.microsoft.com/office/excel/2006/main">
          <x14:cfRule type="iconSet" priority="4432" id="{4780B417-EB38-463C-AB1C-B58C0F825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AJ55:AJ59 AJ5:AJ20 AJ144:AJ150 AJ159:AJ222 AJ126:AJ134 AJ140:AJ141 AJ233:AJ281 AJ106:AJ124 AJ136:AJ138 AJ226 AJ61:AJ104 AJ283 AJ300:AJ657</xm:sqref>
        </x14:conditionalFormatting>
        <x14:conditionalFormatting xmlns:xm="http://schemas.microsoft.com/office/excel/2006/main">
          <x14:cfRule type="iconSet" priority="65" id="{28F9DF16-AD2D-40BF-8623-BFB3539B44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AK32:AO32</xm:sqref>
        </x14:conditionalFormatting>
        <x14:conditionalFormatting xmlns:xm="http://schemas.microsoft.com/office/excel/2006/main">
          <x14:cfRule type="iconSet" priority="4445" id="{3D000CDD-2720-491E-823C-C6B42CF372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AK33:AO657 AK5:AO31</xm:sqref>
        </x14:conditionalFormatting>
        <x14:conditionalFormatting xmlns:xm="http://schemas.microsoft.com/office/excel/2006/main">
          <x14:cfRule type="iconSet" priority="4447" id="{DB83CC65-35F9-4B28-B0C7-D5AE9B9399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AP33:AP45 AP5:AP31 AP47:AP53 AP55:AP59 AP61:AP104 AP106:AP134 AP136:AP153 AP224:AP226 AP233:AP281 AP156:AP222 AP283 AP300:AP657</xm:sqref>
        </x14:conditionalFormatting>
        <x14:conditionalFormatting xmlns:xm="http://schemas.microsoft.com/office/excel/2006/main">
          <x14:cfRule type="iconSet" priority="4459" id="{43963B56-A069-43A3-BE10-8CAF9947E6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AQ55:AQ59 AQ5:AQ20 AQ144:AQ150 AQ159:AQ222 AQ126:AQ134 AQ140:AQ141 AQ233:AQ657 AQ106:AQ124 AQ136:AQ138 AQ226 AQ61:AQ104</xm:sqref>
        </x14:conditionalFormatting>
        <x14:conditionalFormatting xmlns:xm="http://schemas.microsoft.com/office/excel/2006/main">
          <x14:cfRule type="iconSet" priority="66" id="{7B1B4377-E279-4C73-9212-5BF5FE3C7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AQ151:AQ153 AQ224:AQ225 AQ156:AQ158 AQ139 AQ142:AQ143 AQ125 AQ21:AQ45 AP32 AQ47:AQ53 AP46:AQ46 AP54:AQ54 AP60:AQ60 AP105:AQ105 AP135:AQ135 AP154:AQ155 AP223:AQ223 AP227:AQ232 AP282 AP284:AP299</xm:sqref>
        </x14:conditionalFormatting>
        <x14:conditionalFormatting xmlns:xm="http://schemas.microsoft.com/office/excel/2006/main">
          <x14:cfRule type="iconSet" priority="4945" id="{1EA661E4-CF94-4A43-B84C-CE55ED5F1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AR5:AV657</xm:sqref>
        </x14:conditionalFormatting>
        <x14:conditionalFormatting xmlns:xm="http://schemas.microsoft.com/office/excel/2006/main">
          <x14:cfRule type="iconSet" priority="4946" id="{A3515963-AF3B-4BDC-8B17-0E1AC1B8F7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AW5:AW657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0">
        <x14:dataValidation type="list" allowBlank="1" showInputMessage="1" showErrorMessage="1" xr:uid="{DDF2D34F-AAA2-4C24-A345-7F6AF288C522}">
          <x14:formula1>
            <xm:f>'Dados de apoio'!$C$2:$C$3</xm:f>
          </x14:formula1>
          <xm:sqref>F253:F271 F461 F235 F273 F480 F587 F527:F532 F326:F355 F277:F321 F424 F435 F446 F542 F553 F564 F32:F232 F275 F458:F459 F507:F509 F577 F465:F466 F501 F579 F619 F642 F323 F492:F498 F610:F612 F518:F520 F360:F402 F471:F477 F512 F414:F415 F536 F544:F545 F357 F597:F598 F604 F623 F407</xm:sqref>
        </x14:dataValidation>
        <x14:dataValidation type="list" allowBlank="1" showInputMessage="1" showErrorMessage="1" xr:uid="{E41FF572-78E5-4ECF-A36C-7846707B515F}">
          <x14:formula1>
            <xm:f>'Dados de apoio'!$A$2:$A$3</xm:f>
          </x14:formula1>
          <xm:sqref>G326:G355 G235 G461 G32:G232 G273 G480 G587 G527:G532 G277:G321 G424 G435 G446 G542 G553 G564 G253:G271 G275 G458:G459 G507:G509 G577 G465:G466 G501 G579 G619 G642 G323 G492:G498 G610:G612 G518:G520 G360:G402 G471:G477 G512 G414:G415 G536 G544:G545 G357 G597:G598 G604 G623 G407</xm:sqref>
        </x14:dataValidation>
        <x14:dataValidation type="list" allowBlank="1" showInputMessage="1" showErrorMessage="1" xr:uid="{038E77FB-6C3B-4058-A632-CA5DFA805815}">
          <x14:formula1>
            <xm:f>'Dados de apoio'!$D$2:$D$3</xm:f>
          </x14:formula1>
          <xm:sqref>H253:H271 H235 H461 H273 H480 H587 H527:H532 H277:H321 H326:H355 H424 H435 H446 H542 H553 H564 H32:H232 H275 H458:H459 H507:H509 H577 H465:H466 H501 H579 H619 H642 H323 H492:H498 H610:H612 H518:H520 H360:H402 H471:H477 H512 H414:H415 H536 H544:H545 H357 H597:H598 H604 H623 H407</xm:sqref>
        </x14:dataValidation>
        <x14:dataValidation type="list" allowBlank="1" showInputMessage="1" showErrorMessage="1" xr:uid="{ECD0BE06-8164-4057-91DD-1B442DDEC481}">
          <x14:formula1>
            <xm:f>'Dados de apoio'!$F$2:$F$3</xm:f>
          </x14:formula1>
          <xm:sqref>K465:K466 K321 K253:K269 K235 K396:K400 K275 K471 K492 K587 K610 K32:K232 K271 K424 K435 K446 K542 K553 K564</xm:sqref>
        </x14:dataValidation>
        <x14:dataValidation type="list" allowBlank="1" showInputMessage="1" showErrorMessage="1" xr:uid="{9524276F-B20F-4AEB-997E-1112955CE211}">
          <x14:formula1>
            <xm:f>'Dados de apoio'!$B$2:$B$8</xm:f>
          </x14:formula1>
          <xm:sqref>L204:L205 L181:L202 L465 L32:L72 L210:L232 L88:L179 L253 L207:L208 L74:L79 L81:L86</xm:sqref>
        </x14:dataValidation>
        <x14:dataValidation type="list" allowBlank="1" showInputMessage="1" showErrorMessage="1" xr:uid="{9E68377F-2D78-4E56-8465-79007BEDCD99}">
          <x14:formula1>
            <xm:f>'Dados de apoio'!$E$2:$E$156</xm:f>
          </x14:formula1>
          <xm:sqref>E465:E466 E32:E86 E458:E459 E471:E477 E587 E610:E612 E619 E461 E480 E88:E232 E330:E333 E492 E253 E255 E374 E335 E327 E623</xm:sqref>
        </x14:dataValidation>
        <x14:dataValidation type="list" allowBlank="1" showInputMessage="1" showErrorMessage="1" xr:uid="{02BECB5F-6B4C-4577-9D3B-BB8CAEF37005}">
          <x14:formula1>
            <xm:f>'Dados de apoio'!$E$2:$E$180</xm:f>
          </x14:formula1>
          <xm:sqref>E87</xm:sqref>
        </x14:dataValidation>
        <x14:dataValidation type="list" allowBlank="1" showInputMessage="1" showErrorMessage="1" xr:uid="{D13EC825-7839-4144-8473-7D141D304C8F}">
          <x14:formula1>
            <xm:f>'Dados de apoio'!$E$2:$E$170</xm:f>
          </x14:formula1>
          <xm:sqref>E577 E579 E424 E435 E446 E542 E553 E564 E235 E275</xm:sqref>
        </x14:dataValidation>
        <x14:dataValidation type="list" allowBlank="1" showInputMessage="1" showErrorMessage="1" xr:uid="{52353FD0-B92B-4119-B807-9D4979A80898}">
          <x14:formula1>
            <xm:f>'Dados de apoio'!$B$2:$B$20</xm:f>
          </x14:formula1>
          <xm:sqref>L73 L87 L180 L203 L206 L254:L269 L235 L396:L400 L275 L466 L471 L492 L587 L610 L321 L209 L80 L271 L424 L435 L446 L542 L553 L564</xm:sqref>
        </x14:dataValidation>
        <x14:dataValidation type="list" allowBlank="1" showInputMessage="1" showErrorMessage="1" xr:uid="{17C16181-B58F-4939-8BD4-E3727C6FB1FD}">
          <x14:formula1>
            <xm:f>'Dados de apoio'!$E$2:$E$200</xm:f>
          </x14:formula1>
          <xm:sqref>E642 E326 E351:E355 E380:E382 E390:E402 E507:E509 E527:E532 E369 E493:E498 E518:E520 E360:E361 E512 E414:E415 E536 E544:E545 E501 E357 E597:E598 E604 E371 E407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09FA9-F70A-4E68-9976-F0F71F9A27C2}">
  <dimension ref="A1:F161"/>
  <sheetViews>
    <sheetView topLeftCell="A2" workbookViewId="0">
      <selection activeCell="E162" sqref="E162"/>
    </sheetView>
  </sheetViews>
  <sheetFormatPr defaultRowHeight="14.4" x14ac:dyDescent="0.3"/>
  <cols>
    <col min="1" max="1" width="17.33203125" bestFit="1" customWidth="1"/>
    <col min="2" max="2" width="14.33203125" bestFit="1" customWidth="1"/>
    <col min="3" max="3" width="10.6640625" customWidth="1"/>
    <col min="5" max="5" width="55.109375" bestFit="1" customWidth="1"/>
  </cols>
  <sheetData>
    <row r="1" spans="1:6" x14ac:dyDescent="0.3">
      <c r="A1" t="s">
        <v>479</v>
      </c>
      <c r="B1" t="s">
        <v>480</v>
      </c>
      <c r="C1" t="s">
        <v>466</v>
      </c>
      <c r="D1" t="s">
        <v>471</v>
      </c>
      <c r="E1" t="s">
        <v>487</v>
      </c>
      <c r="F1" t="s">
        <v>476</v>
      </c>
    </row>
    <row r="2" spans="1:6" x14ac:dyDescent="0.3">
      <c r="A2" t="s">
        <v>461</v>
      </c>
      <c r="B2" t="s">
        <v>481</v>
      </c>
      <c r="C2" t="s">
        <v>485</v>
      </c>
      <c r="D2" t="s">
        <v>478</v>
      </c>
      <c r="E2" t="s">
        <v>488</v>
      </c>
      <c r="F2" t="s">
        <v>497</v>
      </c>
    </row>
    <row r="3" spans="1:6" x14ac:dyDescent="0.3">
      <c r="A3" t="s">
        <v>455</v>
      </c>
      <c r="B3" t="s">
        <v>482</v>
      </c>
      <c r="C3" t="s">
        <v>486</v>
      </c>
      <c r="D3">
        <v>14</v>
      </c>
      <c r="E3" t="s">
        <v>488</v>
      </c>
      <c r="F3" t="s">
        <v>498</v>
      </c>
    </row>
    <row r="4" spans="1:6" x14ac:dyDescent="0.3">
      <c r="B4" t="s">
        <v>450</v>
      </c>
      <c r="E4" t="s">
        <v>489</v>
      </c>
    </row>
    <row r="5" spans="1:6" x14ac:dyDescent="0.3">
      <c r="B5" t="s">
        <v>483</v>
      </c>
      <c r="E5" t="s">
        <v>488</v>
      </c>
    </row>
    <row r="6" spans="1:6" x14ac:dyDescent="0.3">
      <c r="B6" t="s">
        <v>484</v>
      </c>
      <c r="E6" t="s">
        <v>488</v>
      </c>
    </row>
    <row r="7" spans="1:6" x14ac:dyDescent="0.3">
      <c r="B7" t="s">
        <v>463</v>
      </c>
      <c r="E7" t="s">
        <v>489</v>
      </c>
    </row>
    <row r="8" spans="1:6" x14ac:dyDescent="0.3">
      <c r="B8" t="s">
        <v>449</v>
      </c>
      <c r="E8" t="s">
        <v>489</v>
      </c>
    </row>
    <row r="9" spans="1:6" x14ac:dyDescent="0.3">
      <c r="B9" t="s">
        <v>1057</v>
      </c>
      <c r="E9" t="s">
        <v>490</v>
      </c>
    </row>
    <row r="10" spans="1:6" x14ac:dyDescent="0.3">
      <c r="B10" t="s">
        <v>1058</v>
      </c>
      <c r="E10" t="s">
        <v>489</v>
      </c>
    </row>
    <row r="11" spans="1:6" x14ac:dyDescent="0.3">
      <c r="E11" t="s">
        <v>489</v>
      </c>
    </row>
    <row r="12" spans="1:6" x14ac:dyDescent="0.3">
      <c r="E12" t="s">
        <v>488</v>
      </c>
    </row>
    <row r="13" spans="1:6" x14ac:dyDescent="0.3">
      <c r="E13" t="s">
        <v>491</v>
      </c>
    </row>
    <row r="14" spans="1:6" x14ac:dyDescent="0.3">
      <c r="E14" t="s">
        <v>491</v>
      </c>
    </row>
    <row r="15" spans="1:6" x14ac:dyDescent="0.3">
      <c r="E15" t="s">
        <v>491</v>
      </c>
    </row>
    <row r="16" spans="1:6" x14ac:dyDescent="0.3">
      <c r="E16" t="s">
        <v>490</v>
      </c>
    </row>
    <row r="17" spans="5:5" x14ac:dyDescent="0.3">
      <c r="E17" t="s">
        <v>488</v>
      </c>
    </row>
    <row r="18" spans="5:5" x14ac:dyDescent="0.3">
      <c r="E18" t="s">
        <v>488</v>
      </c>
    </row>
    <row r="19" spans="5:5" x14ac:dyDescent="0.3">
      <c r="E19" t="s">
        <v>488</v>
      </c>
    </row>
    <row r="20" spans="5:5" x14ac:dyDescent="0.3">
      <c r="E20" t="s">
        <v>488</v>
      </c>
    </row>
    <row r="21" spans="5:5" x14ac:dyDescent="0.3">
      <c r="E21" t="s">
        <v>491</v>
      </c>
    </row>
    <row r="22" spans="5:5" x14ac:dyDescent="0.3">
      <c r="E22" t="s">
        <v>491</v>
      </c>
    </row>
    <row r="23" spans="5:5" x14ac:dyDescent="0.3">
      <c r="E23" t="s">
        <v>488</v>
      </c>
    </row>
    <row r="24" spans="5:5" x14ac:dyDescent="0.3">
      <c r="E24" t="s">
        <v>488</v>
      </c>
    </row>
    <row r="25" spans="5:5" x14ac:dyDescent="0.3">
      <c r="E25" t="s">
        <v>488</v>
      </c>
    </row>
    <row r="26" spans="5:5" x14ac:dyDescent="0.3">
      <c r="E26" t="s">
        <v>489</v>
      </c>
    </row>
    <row r="27" spans="5:5" x14ac:dyDescent="0.3">
      <c r="E27" t="s">
        <v>489</v>
      </c>
    </row>
    <row r="28" spans="5:5" x14ac:dyDescent="0.3">
      <c r="E28" t="s">
        <v>490</v>
      </c>
    </row>
    <row r="29" spans="5:5" x14ac:dyDescent="0.3">
      <c r="E29" t="s">
        <v>490</v>
      </c>
    </row>
    <row r="30" spans="5:5" x14ac:dyDescent="0.3">
      <c r="E30" t="s">
        <v>489</v>
      </c>
    </row>
    <row r="31" spans="5:5" x14ac:dyDescent="0.3">
      <c r="E31" t="s">
        <v>489</v>
      </c>
    </row>
    <row r="32" spans="5:5" x14ac:dyDescent="0.3">
      <c r="E32" t="s">
        <v>489</v>
      </c>
    </row>
    <row r="33" spans="5:5" x14ac:dyDescent="0.3">
      <c r="E33" t="s">
        <v>489</v>
      </c>
    </row>
    <row r="34" spans="5:5" x14ac:dyDescent="0.3">
      <c r="E34" t="s">
        <v>488</v>
      </c>
    </row>
    <row r="35" spans="5:5" x14ac:dyDescent="0.3">
      <c r="E35" t="s">
        <v>488</v>
      </c>
    </row>
    <row r="36" spans="5:5" x14ac:dyDescent="0.3">
      <c r="E36" t="s">
        <v>489</v>
      </c>
    </row>
    <row r="37" spans="5:5" x14ac:dyDescent="0.3">
      <c r="E37" t="s">
        <v>489</v>
      </c>
    </row>
    <row r="38" spans="5:5" x14ac:dyDescent="0.3">
      <c r="E38" t="s">
        <v>489</v>
      </c>
    </row>
    <row r="39" spans="5:5" x14ac:dyDescent="0.3">
      <c r="E39" t="s">
        <v>488</v>
      </c>
    </row>
    <row r="40" spans="5:5" x14ac:dyDescent="0.3">
      <c r="E40" t="s">
        <v>492</v>
      </c>
    </row>
    <row r="41" spans="5:5" x14ac:dyDescent="0.3">
      <c r="E41" t="s">
        <v>492</v>
      </c>
    </row>
    <row r="42" spans="5:5" x14ac:dyDescent="0.3">
      <c r="E42" t="s">
        <v>492</v>
      </c>
    </row>
    <row r="43" spans="5:5" x14ac:dyDescent="0.3">
      <c r="E43" t="s">
        <v>488</v>
      </c>
    </row>
    <row r="44" spans="5:5" x14ac:dyDescent="0.3">
      <c r="E44" t="s">
        <v>488</v>
      </c>
    </row>
    <row r="45" spans="5:5" x14ac:dyDescent="0.3">
      <c r="E45" t="s">
        <v>490</v>
      </c>
    </row>
    <row r="46" spans="5:5" x14ac:dyDescent="0.3">
      <c r="E46" t="s">
        <v>490</v>
      </c>
    </row>
    <row r="47" spans="5:5" x14ac:dyDescent="0.3">
      <c r="E47" t="s">
        <v>490</v>
      </c>
    </row>
    <row r="48" spans="5:5" x14ac:dyDescent="0.3">
      <c r="E48" t="s">
        <v>490</v>
      </c>
    </row>
    <row r="49" spans="5:5" x14ac:dyDescent="0.3">
      <c r="E49" t="s">
        <v>489</v>
      </c>
    </row>
    <row r="50" spans="5:5" x14ac:dyDescent="0.3">
      <c r="E50" t="s">
        <v>489</v>
      </c>
    </row>
    <row r="51" spans="5:5" x14ac:dyDescent="0.3">
      <c r="E51" t="s">
        <v>488</v>
      </c>
    </row>
    <row r="52" spans="5:5" x14ac:dyDescent="0.3">
      <c r="E52" t="s">
        <v>488</v>
      </c>
    </row>
    <row r="53" spans="5:5" x14ac:dyDescent="0.3">
      <c r="E53" t="s">
        <v>489</v>
      </c>
    </row>
    <row r="54" spans="5:5" x14ac:dyDescent="0.3">
      <c r="E54" t="s">
        <v>489</v>
      </c>
    </row>
    <row r="55" spans="5:5" x14ac:dyDescent="0.3">
      <c r="E55" t="s">
        <v>489</v>
      </c>
    </row>
    <row r="56" spans="5:5" x14ac:dyDescent="0.3">
      <c r="E56" t="s">
        <v>489</v>
      </c>
    </row>
    <row r="57" spans="5:5" x14ac:dyDescent="0.3">
      <c r="E57" t="s">
        <v>489</v>
      </c>
    </row>
    <row r="58" spans="5:5" x14ac:dyDescent="0.3">
      <c r="E58" t="s">
        <v>489</v>
      </c>
    </row>
    <row r="59" spans="5:5" x14ac:dyDescent="0.3">
      <c r="E59" t="s">
        <v>489</v>
      </c>
    </row>
    <row r="60" spans="5:5" x14ac:dyDescent="0.3">
      <c r="E60" t="s">
        <v>489</v>
      </c>
    </row>
    <row r="61" spans="5:5" x14ac:dyDescent="0.3">
      <c r="E61" t="s">
        <v>490</v>
      </c>
    </row>
    <row r="62" spans="5:5" x14ac:dyDescent="0.3">
      <c r="E62" t="s">
        <v>490</v>
      </c>
    </row>
    <row r="63" spans="5:5" x14ac:dyDescent="0.3">
      <c r="E63" t="s">
        <v>490</v>
      </c>
    </row>
    <row r="64" spans="5:5" x14ac:dyDescent="0.3">
      <c r="E64" t="s">
        <v>490</v>
      </c>
    </row>
    <row r="65" spans="5:5" x14ac:dyDescent="0.3">
      <c r="E65" t="s">
        <v>490</v>
      </c>
    </row>
    <row r="66" spans="5:5" x14ac:dyDescent="0.3">
      <c r="E66" t="s">
        <v>490</v>
      </c>
    </row>
    <row r="67" spans="5:5" x14ac:dyDescent="0.3">
      <c r="E67" t="s">
        <v>490</v>
      </c>
    </row>
    <row r="68" spans="5:5" x14ac:dyDescent="0.3">
      <c r="E68" t="s">
        <v>492</v>
      </c>
    </row>
    <row r="69" spans="5:5" x14ac:dyDescent="0.3">
      <c r="E69" t="s">
        <v>492</v>
      </c>
    </row>
    <row r="70" spans="5:5" x14ac:dyDescent="0.3">
      <c r="E70" t="s">
        <v>492</v>
      </c>
    </row>
    <row r="71" spans="5:5" x14ac:dyDescent="0.3">
      <c r="E71" t="s">
        <v>492</v>
      </c>
    </row>
    <row r="72" spans="5:5" x14ac:dyDescent="0.3">
      <c r="E72" t="s">
        <v>489</v>
      </c>
    </row>
    <row r="73" spans="5:5" x14ac:dyDescent="0.3">
      <c r="E73" t="s">
        <v>489</v>
      </c>
    </row>
    <row r="74" spans="5:5" x14ac:dyDescent="0.3">
      <c r="E74" t="s">
        <v>490</v>
      </c>
    </row>
    <row r="75" spans="5:5" x14ac:dyDescent="0.3">
      <c r="E75" t="s">
        <v>490</v>
      </c>
    </row>
    <row r="76" spans="5:5" x14ac:dyDescent="0.3">
      <c r="E76" t="s">
        <v>490</v>
      </c>
    </row>
    <row r="77" spans="5:5" x14ac:dyDescent="0.3">
      <c r="E77" t="s">
        <v>490</v>
      </c>
    </row>
    <row r="78" spans="5:5" x14ac:dyDescent="0.3">
      <c r="E78" t="s">
        <v>489</v>
      </c>
    </row>
    <row r="79" spans="5:5" x14ac:dyDescent="0.3">
      <c r="E79" t="s">
        <v>488</v>
      </c>
    </row>
    <row r="80" spans="5:5" x14ac:dyDescent="0.3">
      <c r="E80" t="s">
        <v>489</v>
      </c>
    </row>
    <row r="81" spans="5:5" x14ac:dyDescent="0.3">
      <c r="E81" t="s">
        <v>489</v>
      </c>
    </row>
    <row r="82" spans="5:5" x14ac:dyDescent="0.3">
      <c r="E82" t="s">
        <v>489</v>
      </c>
    </row>
    <row r="83" spans="5:5" x14ac:dyDescent="0.3">
      <c r="E83" t="s">
        <v>489</v>
      </c>
    </row>
    <row r="84" spans="5:5" x14ac:dyDescent="0.3">
      <c r="E84" t="s">
        <v>491</v>
      </c>
    </row>
    <row r="85" spans="5:5" x14ac:dyDescent="0.3">
      <c r="E85" t="s">
        <v>491</v>
      </c>
    </row>
    <row r="86" spans="5:5" x14ac:dyDescent="0.3">
      <c r="E86" t="s">
        <v>488</v>
      </c>
    </row>
    <row r="87" spans="5:5" x14ac:dyDescent="0.3">
      <c r="E87" t="s">
        <v>488</v>
      </c>
    </row>
    <row r="88" spans="5:5" x14ac:dyDescent="0.3">
      <c r="E88" t="s">
        <v>488</v>
      </c>
    </row>
    <row r="89" spans="5:5" x14ac:dyDescent="0.3">
      <c r="E89" t="s">
        <v>491</v>
      </c>
    </row>
    <row r="90" spans="5:5" x14ac:dyDescent="0.3">
      <c r="E90" t="s">
        <v>491</v>
      </c>
    </row>
    <row r="91" spans="5:5" x14ac:dyDescent="0.3">
      <c r="E91" t="s">
        <v>490</v>
      </c>
    </row>
    <row r="92" spans="5:5" x14ac:dyDescent="0.3">
      <c r="E92" t="s">
        <v>490</v>
      </c>
    </row>
    <row r="93" spans="5:5" x14ac:dyDescent="0.3">
      <c r="E93" t="s">
        <v>490</v>
      </c>
    </row>
    <row r="94" spans="5:5" x14ac:dyDescent="0.3">
      <c r="E94" t="s">
        <v>490</v>
      </c>
    </row>
    <row r="95" spans="5:5" x14ac:dyDescent="0.3">
      <c r="E95" t="s">
        <v>490</v>
      </c>
    </row>
    <row r="96" spans="5:5" x14ac:dyDescent="0.3">
      <c r="E96" t="s">
        <v>490</v>
      </c>
    </row>
    <row r="97" spans="5:5" x14ac:dyDescent="0.3">
      <c r="E97" t="s">
        <v>490</v>
      </c>
    </row>
    <row r="98" spans="5:5" x14ac:dyDescent="0.3">
      <c r="E98" t="s">
        <v>490</v>
      </c>
    </row>
    <row r="99" spans="5:5" x14ac:dyDescent="0.3">
      <c r="E99" t="s">
        <v>490</v>
      </c>
    </row>
    <row r="100" spans="5:5" x14ac:dyDescent="0.3">
      <c r="E100" t="s">
        <v>490</v>
      </c>
    </row>
    <row r="101" spans="5:5" x14ac:dyDescent="0.3">
      <c r="E101" t="s">
        <v>490</v>
      </c>
    </row>
    <row r="102" spans="5:5" x14ac:dyDescent="0.3">
      <c r="E102" t="s">
        <v>490</v>
      </c>
    </row>
    <row r="103" spans="5:5" x14ac:dyDescent="0.3">
      <c r="E103" t="s">
        <v>490</v>
      </c>
    </row>
    <row r="104" spans="5:5" x14ac:dyDescent="0.3">
      <c r="E104" t="s">
        <v>490</v>
      </c>
    </row>
    <row r="105" spans="5:5" x14ac:dyDescent="0.3">
      <c r="E105" t="s">
        <v>488</v>
      </c>
    </row>
    <row r="106" spans="5:5" x14ac:dyDescent="0.3">
      <c r="E106" t="s">
        <v>488</v>
      </c>
    </row>
    <row r="107" spans="5:5" x14ac:dyDescent="0.3">
      <c r="E107" t="s">
        <v>488</v>
      </c>
    </row>
    <row r="108" spans="5:5" x14ac:dyDescent="0.3">
      <c r="E108" t="s">
        <v>488</v>
      </c>
    </row>
    <row r="109" spans="5:5" x14ac:dyDescent="0.3">
      <c r="E109" t="s">
        <v>490</v>
      </c>
    </row>
    <row r="110" spans="5:5" x14ac:dyDescent="0.3">
      <c r="E110" t="s">
        <v>488</v>
      </c>
    </row>
    <row r="111" spans="5:5" x14ac:dyDescent="0.3">
      <c r="E111" t="s">
        <v>488</v>
      </c>
    </row>
    <row r="112" spans="5:5" x14ac:dyDescent="0.3">
      <c r="E112" t="s">
        <v>488</v>
      </c>
    </row>
    <row r="113" spans="5:5" x14ac:dyDescent="0.3">
      <c r="E113" t="s">
        <v>489</v>
      </c>
    </row>
    <row r="114" spans="5:5" x14ac:dyDescent="0.3">
      <c r="E114" t="s">
        <v>488</v>
      </c>
    </row>
    <row r="115" spans="5:5" x14ac:dyDescent="0.3">
      <c r="E115" t="s">
        <v>488</v>
      </c>
    </row>
    <row r="116" spans="5:5" x14ac:dyDescent="0.3">
      <c r="E116" t="s">
        <v>488</v>
      </c>
    </row>
    <row r="117" spans="5:5" x14ac:dyDescent="0.3">
      <c r="E117" t="s">
        <v>488</v>
      </c>
    </row>
    <row r="118" spans="5:5" x14ac:dyDescent="0.3">
      <c r="E118" t="s">
        <v>488</v>
      </c>
    </row>
    <row r="119" spans="5:5" x14ac:dyDescent="0.3">
      <c r="E119" t="s">
        <v>489</v>
      </c>
    </row>
    <row r="120" spans="5:5" x14ac:dyDescent="0.3">
      <c r="E120" t="s">
        <v>489</v>
      </c>
    </row>
    <row r="121" spans="5:5" x14ac:dyDescent="0.3">
      <c r="E121" t="s">
        <v>491</v>
      </c>
    </row>
    <row r="122" spans="5:5" x14ac:dyDescent="0.3">
      <c r="E122" t="s">
        <v>491</v>
      </c>
    </row>
    <row r="123" spans="5:5" x14ac:dyDescent="0.3">
      <c r="E123" t="s">
        <v>491</v>
      </c>
    </row>
    <row r="124" spans="5:5" x14ac:dyDescent="0.3">
      <c r="E124" t="s">
        <v>492</v>
      </c>
    </row>
    <row r="125" spans="5:5" x14ac:dyDescent="0.3">
      <c r="E125" t="s">
        <v>492</v>
      </c>
    </row>
    <row r="126" spans="5:5" x14ac:dyDescent="0.3">
      <c r="E126" t="s">
        <v>492</v>
      </c>
    </row>
    <row r="127" spans="5:5" x14ac:dyDescent="0.3">
      <c r="E127" t="s">
        <v>492</v>
      </c>
    </row>
    <row r="128" spans="5:5" x14ac:dyDescent="0.3">
      <c r="E128" t="s">
        <v>492</v>
      </c>
    </row>
    <row r="129" spans="5:5" x14ac:dyDescent="0.3">
      <c r="E129" t="s">
        <v>492</v>
      </c>
    </row>
    <row r="130" spans="5:5" x14ac:dyDescent="0.3">
      <c r="E130" t="s">
        <v>493</v>
      </c>
    </row>
    <row r="131" spans="5:5" x14ac:dyDescent="0.3">
      <c r="E131" t="s">
        <v>489</v>
      </c>
    </row>
    <row r="132" spans="5:5" x14ac:dyDescent="0.3">
      <c r="E132" t="s">
        <v>488</v>
      </c>
    </row>
    <row r="133" spans="5:5" x14ac:dyDescent="0.3">
      <c r="E133" t="s">
        <v>491</v>
      </c>
    </row>
    <row r="134" spans="5:5" x14ac:dyDescent="0.3">
      <c r="E134" t="s">
        <v>489</v>
      </c>
    </row>
    <row r="135" spans="5:5" x14ac:dyDescent="0.3">
      <c r="E135" t="s">
        <v>492</v>
      </c>
    </row>
    <row r="136" spans="5:5" x14ac:dyDescent="0.3">
      <c r="E136" t="s">
        <v>492</v>
      </c>
    </row>
    <row r="137" spans="5:5" x14ac:dyDescent="0.3">
      <c r="E137" t="s">
        <v>493</v>
      </c>
    </row>
    <row r="138" spans="5:5" x14ac:dyDescent="0.3">
      <c r="E138" t="s">
        <v>489</v>
      </c>
    </row>
    <row r="139" spans="5:5" x14ac:dyDescent="0.3">
      <c r="E139" t="s">
        <v>488</v>
      </c>
    </row>
    <row r="140" spans="5:5" x14ac:dyDescent="0.3">
      <c r="E140" t="s">
        <v>493</v>
      </c>
    </row>
    <row r="141" spans="5:5" x14ac:dyDescent="0.3">
      <c r="E141" t="s">
        <v>489</v>
      </c>
    </row>
    <row r="142" spans="5:5" x14ac:dyDescent="0.3">
      <c r="E142" t="s">
        <v>489</v>
      </c>
    </row>
    <row r="143" spans="5:5" x14ac:dyDescent="0.3">
      <c r="E143" t="s">
        <v>489</v>
      </c>
    </row>
    <row r="144" spans="5:5" x14ac:dyDescent="0.3">
      <c r="E144" t="s">
        <v>489</v>
      </c>
    </row>
    <row r="145" spans="5:5" x14ac:dyDescent="0.3">
      <c r="E145" t="s">
        <v>493</v>
      </c>
    </row>
    <row r="146" spans="5:5" x14ac:dyDescent="0.3">
      <c r="E146" t="s">
        <v>490</v>
      </c>
    </row>
    <row r="147" spans="5:5" x14ac:dyDescent="0.3">
      <c r="E147" t="s">
        <v>488</v>
      </c>
    </row>
    <row r="148" spans="5:5" x14ac:dyDescent="0.3">
      <c r="E148" t="s">
        <v>491</v>
      </c>
    </row>
    <row r="149" spans="5:5" x14ac:dyDescent="0.3">
      <c r="E149" t="s">
        <v>491</v>
      </c>
    </row>
    <row r="150" spans="5:5" x14ac:dyDescent="0.3">
      <c r="E150" t="s">
        <v>489</v>
      </c>
    </row>
    <row r="151" spans="5:5" x14ac:dyDescent="0.3">
      <c r="E151" t="s">
        <v>489</v>
      </c>
    </row>
    <row r="152" spans="5:5" x14ac:dyDescent="0.3">
      <c r="E152" t="s">
        <v>489</v>
      </c>
    </row>
    <row r="153" spans="5:5" x14ac:dyDescent="0.3">
      <c r="E153" t="s">
        <v>490</v>
      </c>
    </row>
    <row r="154" spans="5:5" x14ac:dyDescent="0.3">
      <c r="E154" t="s">
        <v>494</v>
      </c>
    </row>
    <row r="155" spans="5:5" x14ac:dyDescent="0.3">
      <c r="E155" t="s">
        <v>495</v>
      </c>
    </row>
    <row r="156" spans="5:5" x14ac:dyDescent="0.3">
      <c r="E156" t="s">
        <v>496</v>
      </c>
    </row>
    <row r="157" spans="5:5" x14ac:dyDescent="0.3">
      <c r="E157" t="s">
        <v>1055</v>
      </c>
    </row>
    <row r="158" spans="5:5" x14ac:dyDescent="0.3">
      <c r="E158" t="s">
        <v>1056</v>
      </c>
    </row>
    <row r="159" spans="5:5" x14ac:dyDescent="0.3">
      <c r="E159" t="s">
        <v>1060</v>
      </c>
    </row>
    <row r="160" spans="5:5" x14ac:dyDescent="0.3">
      <c r="E160" t="s">
        <v>1062</v>
      </c>
    </row>
    <row r="161" spans="5:5" x14ac:dyDescent="0.3">
      <c r="E161" t="s">
        <v>1461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9A15F-71F6-4B46-B087-51C59833859F}">
  <sheetPr filterMode="1">
    <pageSetUpPr fitToPage="1"/>
  </sheetPr>
  <dimension ref="A2:BU54"/>
  <sheetViews>
    <sheetView showGridLines="0" zoomScale="27" zoomScaleNormal="45" workbookViewId="0">
      <selection activeCell="I76" sqref="I76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8" width="11.5546875" style="14" hidden="1" customWidth="1"/>
    <col min="39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16384" width="8.44140625" style="13"/>
  </cols>
  <sheetData>
    <row r="2" spans="1:73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41" t="s">
        <v>52</v>
      </c>
      <c r="BK2" s="142"/>
      <c r="BL2" s="143"/>
      <c r="BM2" s="52">
        <v>2</v>
      </c>
      <c r="BN2" s="141" t="s">
        <v>53</v>
      </c>
      <c r="BO2" s="142"/>
      <c r="BP2" s="143"/>
      <c r="BQ2" s="52">
        <v>0</v>
      </c>
      <c r="BR2" s="144" t="s">
        <v>54</v>
      </c>
      <c r="BS2" s="145"/>
      <c r="BT2" s="145"/>
      <c r="BU2" s="145"/>
    </row>
    <row r="3" spans="1:73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40" t="s">
        <v>184</v>
      </c>
      <c r="AG3" s="140"/>
      <c r="AH3" s="140"/>
      <c r="AI3" s="140"/>
      <c r="AJ3" s="140"/>
      <c r="AK3" s="140"/>
      <c r="AL3" s="140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  <c r="BA3" s="139" t="s">
        <v>343</v>
      </c>
      <c r="BB3" s="139"/>
      <c r="BC3" s="139"/>
      <c r="BD3" s="139"/>
      <c r="BE3" s="139"/>
      <c r="BF3" s="139"/>
      <c r="BG3" s="139"/>
      <c r="BH3" s="140" t="s">
        <v>344</v>
      </c>
      <c r="BI3" s="140"/>
      <c r="BJ3" s="140"/>
      <c r="BK3" s="140"/>
      <c r="BL3" s="140"/>
      <c r="BM3" s="140"/>
      <c r="BN3" s="140"/>
      <c r="BO3" s="140" t="s">
        <v>344</v>
      </c>
      <c r="BP3" s="140"/>
      <c r="BQ3" s="140"/>
      <c r="BR3" s="140"/>
      <c r="BS3" s="140"/>
      <c r="BT3" s="140"/>
      <c r="BU3" s="140"/>
    </row>
    <row r="4" spans="1:73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</row>
    <row r="5" spans="1:73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U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si="0"/>
        <v>45354</v>
      </c>
      <c r="BI5" s="43">
        <f t="shared" si="0"/>
        <v>45355</v>
      </c>
      <c r="BJ5" s="43">
        <f t="shared" si="0"/>
        <v>45356</v>
      </c>
      <c r="BK5" s="43">
        <f t="shared" si="0"/>
        <v>45357</v>
      </c>
      <c r="BL5" s="43">
        <f t="shared" si="0"/>
        <v>45358</v>
      </c>
      <c r="BM5" s="43">
        <f t="shared" si="0"/>
        <v>45359</v>
      </c>
      <c r="BN5" s="43">
        <f t="shared" si="0"/>
        <v>45360</v>
      </c>
      <c r="BO5" s="43">
        <f t="shared" si="0"/>
        <v>45361</v>
      </c>
      <c r="BP5" s="43">
        <f t="shared" si="0"/>
        <v>45362</v>
      </c>
      <c r="BQ5" s="43">
        <f t="shared" si="0"/>
        <v>45363</v>
      </c>
      <c r="BR5" s="43">
        <f t="shared" si="0"/>
        <v>45364</v>
      </c>
      <c r="BS5" s="43">
        <f t="shared" si="0"/>
        <v>45365</v>
      </c>
      <c r="BT5" s="43">
        <f t="shared" si="0"/>
        <v>45366</v>
      </c>
      <c r="BU5" s="43">
        <f t="shared" si="0"/>
        <v>45367</v>
      </c>
    </row>
    <row r="6" spans="1:73" s="53" customFormat="1" ht="75.599999999999994" hidden="1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</row>
    <row r="7" spans="1:73" s="53" customFormat="1" ht="75.599999999999994" hidden="1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</row>
    <row r="8" spans="1:73" s="53" customFormat="1" ht="75.599999999999994" hidden="1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</row>
    <row r="9" spans="1:73" s="53" customFormat="1" ht="75.599999999999994" hidden="1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</row>
    <row r="10" spans="1:73" s="53" customFormat="1" ht="75.599999999999994" hidden="1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46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1</v>
      </c>
      <c r="BC10" s="76">
        <v>1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</row>
    <row r="11" spans="1:73" s="53" customFormat="1" ht="132.6" hidden="1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46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</row>
    <row r="12" spans="1:73" s="53" customFormat="1" ht="75.599999999999994" hidden="1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46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</row>
    <row r="13" spans="1:73" s="53" customFormat="1" ht="75.599999999999994" hidden="1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46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</row>
    <row r="14" spans="1:73" s="53" customFormat="1" ht="75.599999999999994" hidden="1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</row>
    <row r="15" spans="1:73" s="53" customFormat="1" ht="75.599999999999994" hidden="1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</row>
    <row r="16" spans="1:73" s="53" customFormat="1" ht="142.19999999999999" hidden="1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</row>
    <row r="17" spans="1:72" s="53" customFormat="1" ht="90.6" hidden="1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</row>
    <row r="18" spans="1:72" s="53" customFormat="1" ht="75.599999999999994" hidden="1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46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</row>
    <row r="19" spans="1:72" s="53" customFormat="1" ht="75.599999999999994" hidden="1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46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1</v>
      </c>
      <c r="BD19" s="76">
        <v>1</v>
      </c>
      <c r="BE19" s="76"/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</row>
    <row r="20" spans="1:72" s="53" customFormat="1" ht="75.599999999999994" hidden="1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</row>
    <row r="21" spans="1:72" s="53" customFormat="1" ht="75.599999999999994" hidden="1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</row>
    <row r="22" spans="1:72" s="53" customFormat="1" ht="75.599999999999994" hidden="1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>
        <v>1</v>
      </c>
      <c r="BK22" s="76">
        <v>1</v>
      </c>
      <c r="BL22" s="76">
        <v>1</v>
      </c>
      <c r="BM22" s="76">
        <v>1</v>
      </c>
      <c r="BN22" s="77"/>
      <c r="BO22" s="77"/>
      <c r="BP22" s="76">
        <v>1</v>
      </c>
      <c r="BQ22" s="76"/>
      <c r="BR22" s="76"/>
      <c r="BS22" s="76"/>
      <c r="BT22" s="76"/>
    </row>
    <row r="23" spans="1:72" s="53" customFormat="1" ht="75.599999999999994" hidden="1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</row>
    <row r="24" spans="1:72" s="53" customFormat="1" ht="75.599999999999994" hidden="1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</row>
    <row r="25" spans="1:72" s="53" customFormat="1" ht="75.599999999999994" hidden="1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/>
      <c r="BL25" s="76"/>
      <c r="BM25" s="76">
        <v>1</v>
      </c>
      <c r="BN25" s="77"/>
      <c r="BO25" s="77"/>
      <c r="BP25" s="76">
        <v>1</v>
      </c>
      <c r="BQ25" s="76">
        <v>1</v>
      </c>
      <c r="BR25" s="76"/>
      <c r="BS25" s="76"/>
      <c r="BT25" s="76"/>
    </row>
    <row r="26" spans="1:72" s="53" customFormat="1" ht="75.599999999999994" hidden="1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/>
      <c r="BJ26" s="76"/>
      <c r="BK26" s="76"/>
      <c r="BL26" s="76"/>
      <c r="BM26" s="76"/>
      <c r="BN26" s="77"/>
      <c r="BO26" s="77"/>
      <c r="BP26" s="76"/>
      <c r="BQ26" s="76"/>
      <c r="BR26" s="76">
        <v>1</v>
      </c>
      <c r="BS26" s="76"/>
      <c r="BT26" s="76"/>
    </row>
    <row r="27" spans="1:72" s="53" customFormat="1" ht="75.599999999999994" hidden="1" customHeight="1" x14ac:dyDescent="0.45">
      <c r="A27" s="45" t="s">
        <v>313</v>
      </c>
      <c r="B27" s="68" t="s">
        <v>211</v>
      </c>
      <c r="C27" s="46" t="s">
        <v>125</v>
      </c>
      <c r="D27" s="46" t="s">
        <v>202</v>
      </c>
      <c r="E27" s="47">
        <v>53</v>
      </c>
      <c r="F27" s="48"/>
      <c r="G27" s="46" t="s">
        <v>310</v>
      </c>
      <c r="H27" s="46"/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>
        <v>2</v>
      </c>
      <c r="AR27" s="76">
        <v>2</v>
      </c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/>
      <c r="BJ27" s="76"/>
      <c r="BK27" s="76"/>
      <c r="BL27" s="76"/>
      <c r="BM27" s="76"/>
      <c r="BN27" s="77"/>
      <c r="BO27" s="77"/>
      <c r="BP27" s="76"/>
      <c r="BQ27" s="76"/>
      <c r="BR27" s="76"/>
      <c r="BS27" s="76"/>
      <c r="BT27" s="76"/>
    </row>
    <row r="28" spans="1:72" s="53" customFormat="1" ht="75.599999999999994" hidden="1" customHeight="1" x14ac:dyDescent="0.45">
      <c r="A28" s="45" t="s">
        <v>304</v>
      </c>
      <c r="B28" s="68" t="s">
        <v>211</v>
      </c>
      <c r="C28" s="46" t="s">
        <v>82</v>
      </c>
      <c r="D28" s="81" t="s">
        <v>202</v>
      </c>
      <c r="E28" s="47">
        <v>53</v>
      </c>
      <c r="F28" s="48"/>
      <c r="G28" s="46" t="s">
        <v>305</v>
      </c>
      <c r="H28" s="46"/>
      <c r="I28" s="81" t="s">
        <v>216</v>
      </c>
      <c r="J28" s="46" t="s">
        <v>371</v>
      </c>
      <c r="K28" s="49">
        <v>16</v>
      </c>
      <c r="L28" s="49" t="s">
        <v>92</v>
      </c>
      <c r="M28" s="50" t="s">
        <v>106</v>
      </c>
      <c r="N28" s="50" t="s">
        <v>106</v>
      </c>
      <c r="O28" s="55" t="s">
        <v>349</v>
      </c>
      <c r="P28" s="55"/>
      <c r="Q28" s="55"/>
      <c r="R28" s="51"/>
      <c r="S28" s="76"/>
      <c r="T28" s="76"/>
      <c r="U28" s="52"/>
      <c r="V28" s="52"/>
      <c r="W28" s="52"/>
      <c r="X28" s="77"/>
      <c r="Y28" s="77"/>
      <c r="Z28" s="76"/>
      <c r="AA28" s="76"/>
      <c r="AB28" s="76"/>
      <c r="AC28" s="76"/>
      <c r="AD28" s="76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>
        <v>2</v>
      </c>
      <c r="AR28" s="76">
        <v>2</v>
      </c>
      <c r="AS28" s="77"/>
      <c r="AT28" s="77"/>
      <c r="AU28" s="76">
        <v>0</v>
      </c>
      <c r="AV28" s="76">
        <v>0</v>
      </c>
      <c r="AW28" s="76">
        <v>0</v>
      </c>
      <c r="AX28" s="76">
        <v>0</v>
      </c>
      <c r="AY28" s="76">
        <v>0</v>
      </c>
      <c r="AZ28" s="77"/>
      <c r="BA28" s="77"/>
      <c r="BB28" s="76">
        <v>1</v>
      </c>
      <c r="BC28" s="76">
        <v>1</v>
      </c>
      <c r="BD28" s="76">
        <v>1</v>
      </c>
      <c r="BE28" s="76">
        <v>1</v>
      </c>
      <c r="BF28" s="76">
        <v>1</v>
      </c>
      <c r="BG28" s="77"/>
      <c r="BH28" s="77"/>
      <c r="BI28" s="76"/>
      <c r="BJ28" s="76"/>
      <c r="BK28" s="76"/>
      <c r="BL28" s="76"/>
      <c r="BM28" s="76"/>
      <c r="BN28" s="77"/>
      <c r="BO28" s="77"/>
      <c r="BP28" s="76"/>
      <c r="BQ28" s="76"/>
      <c r="BR28" s="76"/>
      <c r="BS28" s="76"/>
      <c r="BT28" s="76"/>
    </row>
    <row r="29" spans="1:72" s="53" customFormat="1" ht="75.599999999999994" hidden="1" customHeight="1" x14ac:dyDescent="0.45">
      <c r="A29" s="45" t="s">
        <v>306</v>
      </c>
      <c r="B29" s="68" t="s">
        <v>211</v>
      </c>
      <c r="C29" s="46" t="s">
        <v>82</v>
      </c>
      <c r="D29" s="81" t="s">
        <v>202</v>
      </c>
      <c r="E29" s="47">
        <v>53</v>
      </c>
      <c r="F29" s="48"/>
      <c r="G29" s="46" t="s">
        <v>214</v>
      </c>
      <c r="H29" s="46"/>
      <c r="I29" s="81" t="s">
        <v>216</v>
      </c>
      <c r="J29" s="46" t="s">
        <v>370</v>
      </c>
      <c r="K29" s="49">
        <v>13</v>
      </c>
      <c r="L29" s="49" t="s">
        <v>92</v>
      </c>
      <c r="M29" s="50">
        <v>0</v>
      </c>
      <c r="N29" s="50">
        <v>1</v>
      </c>
      <c r="O29" s="55" t="s">
        <v>348</v>
      </c>
      <c r="P29" s="55"/>
      <c r="Q29" s="55"/>
      <c r="R29" s="51"/>
      <c r="S29" s="76"/>
      <c r="T29" s="76"/>
      <c r="U29" s="52"/>
      <c r="V29" s="52"/>
      <c r="W29" s="52"/>
      <c r="X29" s="77"/>
      <c r="Y29" s="77"/>
      <c r="Z29" s="76"/>
      <c r="AA29" s="76"/>
      <c r="AB29" s="76"/>
      <c r="AC29" s="76"/>
      <c r="AD29" s="76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>
        <v>2</v>
      </c>
      <c r="AS29" s="77"/>
      <c r="AT29" s="77"/>
      <c r="AU29" s="76">
        <v>0</v>
      </c>
      <c r="AV29" s="76">
        <v>0</v>
      </c>
      <c r="AW29" s="76">
        <v>0</v>
      </c>
      <c r="AX29" s="76">
        <v>0</v>
      </c>
      <c r="AY29" s="76"/>
      <c r="AZ29" s="77"/>
      <c r="BA29" s="77"/>
      <c r="BB29" s="76">
        <v>1</v>
      </c>
      <c r="BC29" s="76">
        <v>1</v>
      </c>
      <c r="BD29" s="76">
        <v>1</v>
      </c>
      <c r="BE29" s="76">
        <v>1</v>
      </c>
      <c r="BF29" s="76">
        <v>1</v>
      </c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</row>
    <row r="30" spans="1:72" s="53" customFormat="1" ht="75.599999999999994" hidden="1" customHeight="1" x14ac:dyDescent="0.45">
      <c r="A30" s="45" t="s">
        <v>308</v>
      </c>
      <c r="B30" s="68" t="s">
        <v>211</v>
      </c>
      <c r="C30" s="46" t="s">
        <v>82</v>
      </c>
      <c r="D30" s="81" t="s">
        <v>307</v>
      </c>
      <c r="E30" s="47">
        <v>53</v>
      </c>
      <c r="F30" s="48"/>
      <c r="G30" s="46" t="s">
        <v>309</v>
      </c>
      <c r="H30" s="46"/>
      <c r="I30" s="81" t="s">
        <v>216</v>
      </c>
      <c r="J30" s="46"/>
      <c r="K30" s="49" t="s">
        <v>106</v>
      </c>
      <c r="L30" s="49" t="s">
        <v>106</v>
      </c>
      <c r="M30" s="50" t="s">
        <v>106</v>
      </c>
      <c r="N30" s="80" t="s">
        <v>106</v>
      </c>
      <c r="O30" s="55" t="s">
        <v>372</v>
      </c>
      <c r="P30" s="55"/>
      <c r="Q30" s="55"/>
      <c r="R30" s="51"/>
      <c r="S30" s="76"/>
      <c r="T30" s="76"/>
      <c r="U30" s="52"/>
      <c r="V30" s="52"/>
      <c r="W30" s="52"/>
      <c r="X30" s="77"/>
      <c r="Y30" s="77"/>
      <c r="Z30" s="76"/>
      <c r="AA30" s="76"/>
      <c r="AB30" s="76"/>
      <c r="AC30" s="76"/>
      <c r="AD30" s="76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>
        <v>2</v>
      </c>
      <c r="AV30" s="76">
        <v>2</v>
      </c>
      <c r="AW30" s="76">
        <v>2</v>
      </c>
      <c r="AX30" s="76">
        <v>2</v>
      </c>
      <c r="AY30" s="76">
        <v>2</v>
      </c>
      <c r="AZ30" s="77"/>
      <c r="BA30" s="77"/>
      <c r="BB30" s="76">
        <v>1</v>
      </c>
      <c r="BC30" s="76">
        <v>1</v>
      </c>
      <c r="BD30" s="76">
        <v>1</v>
      </c>
      <c r="BE30" s="76">
        <v>1</v>
      </c>
      <c r="BF30" s="76">
        <v>1</v>
      </c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</row>
    <row r="31" spans="1:72" s="53" customFormat="1" ht="75.599999999999994" hidden="1" customHeight="1" x14ac:dyDescent="0.45">
      <c r="A31" s="45" t="s">
        <v>290</v>
      </c>
      <c r="B31" s="68" t="s">
        <v>204</v>
      </c>
      <c r="C31" s="46" t="s">
        <v>82</v>
      </c>
      <c r="D31" s="46" t="s">
        <v>205</v>
      </c>
      <c r="E31" s="47" t="s">
        <v>213</v>
      </c>
      <c r="F31" s="48"/>
      <c r="G31" s="46" t="s">
        <v>291</v>
      </c>
      <c r="H31" s="46"/>
      <c r="I31" s="46" t="s">
        <v>207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</row>
    <row r="32" spans="1:72" s="53" customFormat="1" ht="75.599999999999994" hidden="1" customHeight="1" x14ac:dyDescent="0.45">
      <c r="A32" s="45" t="s">
        <v>293</v>
      </c>
      <c r="B32" s="68" t="s">
        <v>204</v>
      </c>
      <c r="C32" s="46" t="s">
        <v>82</v>
      </c>
      <c r="D32" s="46" t="s">
        <v>205</v>
      </c>
      <c r="E32" s="47" t="s">
        <v>213</v>
      </c>
      <c r="F32" s="48"/>
      <c r="G32" s="46" t="s">
        <v>292</v>
      </c>
      <c r="H32" s="46"/>
      <c r="I32" s="46" t="s">
        <v>207</v>
      </c>
      <c r="J32" s="46"/>
      <c r="K32" s="49">
        <v>16</v>
      </c>
      <c r="L32" s="49" t="s">
        <v>92</v>
      </c>
      <c r="M32" s="50" t="s">
        <v>106</v>
      </c>
      <c r="N32" s="50" t="s">
        <v>106</v>
      </c>
      <c r="O32" s="55" t="s">
        <v>345</v>
      </c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2</v>
      </c>
      <c r="AV32" s="76">
        <v>2</v>
      </c>
      <c r="AW32" s="76">
        <v>2</v>
      </c>
      <c r="AX32" s="76"/>
      <c r="AY32" s="76"/>
      <c r="AZ32" s="77"/>
      <c r="BA32" s="77"/>
      <c r="BB32" s="76"/>
      <c r="BC32" s="76"/>
      <c r="BD32" s="76"/>
      <c r="BE32" s="76"/>
      <c r="BF32" s="76"/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</row>
    <row r="33" spans="1:72" s="53" customFormat="1" ht="75.599999999999994" hidden="1" customHeight="1" x14ac:dyDescent="0.45">
      <c r="A33" s="45" t="s">
        <v>294</v>
      </c>
      <c r="B33" s="68" t="s">
        <v>204</v>
      </c>
      <c r="C33" s="46" t="s">
        <v>82</v>
      </c>
      <c r="D33" s="46" t="s">
        <v>205</v>
      </c>
      <c r="E33" s="47" t="s">
        <v>213</v>
      </c>
      <c r="F33" s="48"/>
      <c r="G33" s="46" t="s">
        <v>296</v>
      </c>
      <c r="H33" s="46"/>
      <c r="I33" s="46" t="s">
        <v>207</v>
      </c>
      <c r="J33" s="46"/>
      <c r="K33" s="49">
        <v>13</v>
      </c>
      <c r="L33" s="49" t="s">
        <v>92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>
        <v>2</v>
      </c>
      <c r="AX33" s="76">
        <v>2</v>
      </c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</row>
    <row r="34" spans="1:72" s="53" customFormat="1" ht="75.599999999999994" hidden="1" customHeight="1" x14ac:dyDescent="0.45">
      <c r="A34" s="45" t="s">
        <v>295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297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 t="s">
        <v>350</v>
      </c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>
        <v>0</v>
      </c>
      <c r="AY34" s="76">
        <v>0</v>
      </c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</row>
    <row r="35" spans="1:72" s="53" customFormat="1" ht="75.599999999999994" hidden="1" customHeight="1" x14ac:dyDescent="0.45">
      <c r="A35" s="45" t="s">
        <v>332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333</v>
      </c>
      <c r="H35" s="46"/>
      <c r="I35" s="46" t="s">
        <v>207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</row>
    <row r="36" spans="1:72" s="53" customFormat="1" ht="75.599999999999994" hidden="1" customHeight="1" x14ac:dyDescent="0.45">
      <c r="A36" s="45" t="s">
        <v>298</v>
      </c>
      <c r="B36" s="68" t="s">
        <v>204</v>
      </c>
      <c r="C36" s="46" t="s">
        <v>82</v>
      </c>
      <c r="D36" s="81" t="s">
        <v>205</v>
      </c>
      <c r="E36" s="47" t="s">
        <v>213</v>
      </c>
      <c r="F36" s="48"/>
      <c r="G36" s="46" t="s">
        <v>301</v>
      </c>
      <c r="H36" s="46"/>
      <c r="I36" s="81" t="s">
        <v>207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 t="s">
        <v>378</v>
      </c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>
        <v>2</v>
      </c>
      <c r="AZ36" s="77"/>
      <c r="BA36" s="77"/>
      <c r="BB36" s="76">
        <v>0</v>
      </c>
      <c r="BC36" s="76">
        <v>2</v>
      </c>
      <c r="BD36" s="76">
        <v>1</v>
      </c>
      <c r="BE36" s="76">
        <v>1</v>
      </c>
      <c r="BF36" s="76">
        <v>1</v>
      </c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</row>
    <row r="37" spans="1:72" s="53" customFormat="1" ht="75.599999999999994" hidden="1" customHeight="1" x14ac:dyDescent="0.45">
      <c r="A37" s="45" t="s">
        <v>299</v>
      </c>
      <c r="B37" s="68" t="s">
        <v>204</v>
      </c>
      <c r="C37" s="46" t="s">
        <v>82</v>
      </c>
      <c r="D37" s="81" t="s">
        <v>205</v>
      </c>
      <c r="E37" s="47" t="s">
        <v>213</v>
      </c>
      <c r="F37" s="48"/>
      <c r="G37" s="46" t="s">
        <v>302</v>
      </c>
      <c r="H37" s="46"/>
      <c r="I37" s="81" t="s">
        <v>207</v>
      </c>
      <c r="J37" s="46"/>
      <c r="K37" s="49">
        <v>16</v>
      </c>
      <c r="L37" s="49" t="s">
        <v>92</v>
      </c>
      <c r="M37" s="50" t="s">
        <v>106</v>
      </c>
      <c r="N37" s="50" t="s">
        <v>106</v>
      </c>
      <c r="O37" s="55" t="s">
        <v>379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>
        <v>0</v>
      </c>
      <c r="BD37" s="76">
        <v>1</v>
      </c>
      <c r="BE37" s="76">
        <v>2</v>
      </c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</row>
    <row r="38" spans="1:72" s="53" customFormat="1" ht="75.599999999999994" hidden="1" customHeight="1" x14ac:dyDescent="0.45">
      <c r="A38" s="45" t="s">
        <v>300</v>
      </c>
      <c r="B38" s="68" t="s">
        <v>204</v>
      </c>
      <c r="C38" s="46" t="s">
        <v>82</v>
      </c>
      <c r="D38" s="81" t="s">
        <v>205</v>
      </c>
      <c r="E38" s="47" t="s">
        <v>213</v>
      </c>
      <c r="F38" s="48"/>
      <c r="G38" s="46" t="s">
        <v>303</v>
      </c>
      <c r="H38" s="46"/>
      <c r="I38" s="81" t="s">
        <v>280</v>
      </c>
      <c r="J38" s="46"/>
      <c r="K38" s="49">
        <v>13</v>
      </c>
      <c r="L38" s="49" t="s">
        <v>92</v>
      </c>
      <c r="M38" s="50">
        <v>0</v>
      </c>
      <c r="N38" s="50">
        <v>1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>
        <v>1</v>
      </c>
      <c r="BF38" s="76">
        <v>1</v>
      </c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</row>
    <row r="39" spans="1:72" s="53" customFormat="1" ht="75.599999999999994" hidden="1" customHeight="1" x14ac:dyDescent="0.45">
      <c r="A39" s="45" t="s">
        <v>330</v>
      </c>
      <c r="B39" s="68" t="s">
        <v>357</v>
      </c>
      <c r="C39" s="46" t="s">
        <v>82</v>
      </c>
      <c r="D39" s="81" t="s">
        <v>205</v>
      </c>
      <c r="E39" s="47" t="s">
        <v>213</v>
      </c>
      <c r="F39" s="48"/>
      <c r="G39" s="68" t="s">
        <v>331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>
        <v>1</v>
      </c>
      <c r="BE39" s="76">
        <v>1</v>
      </c>
      <c r="BF39" s="76">
        <v>1</v>
      </c>
      <c r="BG39" s="77"/>
      <c r="BH39" s="77"/>
      <c r="BI39" s="76">
        <v>1</v>
      </c>
      <c r="BJ39" s="76">
        <v>1</v>
      </c>
      <c r="BK39" s="76">
        <v>1</v>
      </c>
      <c r="BL39" s="76">
        <v>1</v>
      </c>
      <c r="BM39" s="76"/>
      <c r="BN39" s="77"/>
      <c r="BO39" s="77"/>
      <c r="BP39" s="76"/>
      <c r="BQ39" s="76"/>
      <c r="BR39" s="76"/>
      <c r="BS39" s="76"/>
      <c r="BT39" s="76"/>
    </row>
    <row r="40" spans="1:72" s="53" customFormat="1" ht="75.599999999999994" hidden="1" customHeight="1" x14ac:dyDescent="0.45">
      <c r="A40" s="45" t="s">
        <v>334</v>
      </c>
      <c r="B40" s="68" t="s">
        <v>204</v>
      </c>
      <c r="C40" s="46" t="s">
        <v>82</v>
      </c>
      <c r="D40" s="46" t="s">
        <v>205</v>
      </c>
      <c r="E40" s="47" t="s">
        <v>213</v>
      </c>
      <c r="F40" s="48"/>
      <c r="G40" s="68" t="s">
        <v>335</v>
      </c>
      <c r="H40" s="46"/>
      <c r="I40" s="46" t="s">
        <v>207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</row>
    <row r="41" spans="1:72" s="53" customFormat="1" ht="75.599999999999994" hidden="1" customHeight="1" x14ac:dyDescent="0.45">
      <c r="A41" s="45" t="s">
        <v>336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68" t="s">
        <v>358</v>
      </c>
      <c r="H41" s="46"/>
      <c r="I41" s="81" t="s">
        <v>207</v>
      </c>
      <c r="J41" s="46"/>
      <c r="K41" s="49" t="s">
        <v>106</v>
      </c>
      <c r="L41" s="49" t="s">
        <v>106</v>
      </c>
      <c r="M41" s="50" t="s">
        <v>106</v>
      </c>
      <c r="N41" s="50" t="s">
        <v>106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>
        <v>1</v>
      </c>
      <c r="BJ41" s="76">
        <v>1</v>
      </c>
      <c r="BK41" s="76"/>
      <c r="BL41" s="76"/>
      <c r="BM41" s="76"/>
      <c r="BN41" s="77"/>
      <c r="BO41" s="77"/>
      <c r="BP41" s="76"/>
      <c r="BQ41" s="76"/>
      <c r="BR41" s="76"/>
      <c r="BS41" s="76"/>
      <c r="BT41" s="76"/>
    </row>
    <row r="42" spans="1:72" s="53" customFormat="1" ht="75.599999999999994" hidden="1" customHeight="1" x14ac:dyDescent="0.45">
      <c r="A42" s="45" t="s">
        <v>337</v>
      </c>
      <c r="B42" s="68" t="s">
        <v>204</v>
      </c>
      <c r="C42" s="46" t="s">
        <v>82</v>
      </c>
      <c r="D42" s="81" t="s">
        <v>205</v>
      </c>
      <c r="E42" s="47" t="s">
        <v>213</v>
      </c>
      <c r="F42" s="48"/>
      <c r="G42" s="68" t="s">
        <v>359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/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>
        <v>1</v>
      </c>
      <c r="BK42" s="76">
        <v>1</v>
      </c>
      <c r="BL42" s="76">
        <v>1</v>
      </c>
      <c r="BM42" s="76">
        <v>1</v>
      </c>
      <c r="BN42" s="77"/>
      <c r="BO42" s="77"/>
      <c r="BP42" s="76"/>
      <c r="BQ42" s="76"/>
      <c r="BR42" s="76"/>
      <c r="BS42" s="76"/>
      <c r="BT42" s="76"/>
    </row>
    <row r="43" spans="1:72" s="53" customFormat="1" ht="75.599999999999994" hidden="1" customHeight="1" x14ac:dyDescent="0.45">
      <c r="A43" s="45" t="s">
        <v>360</v>
      </c>
      <c r="B43" s="68" t="s">
        <v>204</v>
      </c>
      <c r="C43" s="46" t="s">
        <v>82</v>
      </c>
      <c r="D43" s="81" t="s">
        <v>205</v>
      </c>
      <c r="E43" s="47" t="s">
        <v>213</v>
      </c>
      <c r="F43" s="48"/>
      <c r="G43" s="68" t="s">
        <v>361</v>
      </c>
      <c r="H43" s="46"/>
      <c r="I43" s="81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>
        <v>1</v>
      </c>
      <c r="BN43" s="77"/>
      <c r="BO43" s="77"/>
      <c r="BP43" s="76">
        <v>1</v>
      </c>
      <c r="BQ43" s="76"/>
      <c r="BR43" s="76"/>
      <c r="BS43" s="76"/>
      <c r="BT43" s="76"/>
    </row>
    <row r="44" spans="1:72" s="53" customFormat="1" ht="75.599999999999994" hidden="1" customHeight="1" x14ac:dyDescent="0.45">
      <c r="A44" s="45" t="s">
        <v>362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363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  <c r="BG44" s="77"/>
      <c r="BH44" s="77"/>
      <c r="BI44" s="76"/>
      <c r="BJ44" s="76"/>
      <c r="BK44" s="76"/>
      <c r="BL44" s="76"/>
      <c r="BM44" s="76"/>
      <c r="BN44" s="77"/>
      <c r="BO44" s="77"/>
      <c r="BP44" s="76"/>
      <c r="BQ44" s="76"/>
      <c r="BR44" s="76"/>
      <c r="BS44" s="76">
        <v>1</v>
      </c>
      <c r="BT44" s="76">
        <v>1</v>
      </c>
    </row>
    <row r="45" spans="1:72" s="53" customFormat="1" ht="75.599999999999994" hidden="1" customHeight="1" x14ac:dyDescent="0.45">
      <c r="A45" s="45" t="s">
        <v>338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339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>
        <v>1</v>
      </c>
      <c r="BF45" s="76">
        <v>1</v>
      </c>
      <c r="BG45" s="77"/>
      <c r="BH45" s="77"/>
      <c r="BI45" s="76">
        <v>1</v>
      </c>
      <c r="BJ45" s="76">
        <v>1</v>
      </c>
      <c r="BK45" s="76"/>
      <c r="BL45" s="76"/>
      <c r="BM45" s="76"/>
      <c r="BN45" s="77"/>
      <c r="BO45" s="77"/>
      <c r="BP45" s="76">
        <v>1</v>
      </c>
      <c r="BQ45" s="76">
        <v>1</v>
      </c>
      <c r="BR45" s="76"/>
      <c r="BS45" s="76"/>
      <c r="BT45" s="76"/>
    </row>
    <row r="46" spans="1:72" s="53" customFormat="1" ht="75.599999999999994" hidden="1" customHeight="1" x14ac:dyDescent="0.45">
      <c r="A46" s="45" t="s">
        <v>341</v>
      </c>
      <c r="B46" s="68" t="s">
        <v>204</v>
      </c>
      <c r="C46" s="46" t="s">
        <v>82</v>
      </c>
      <c r="D46" s="81" t="s">
        <v>205</v>
      </c>
      <c r="E46" s="47"/>
      <c r="F46" s="48"/>
      <c r="G46" s="68" t="s">
        <v>340</v>
      </c>
      <c r="H46" s="46"/>
      <c r="I46" s="81" t="s">
        <v>280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>
        <v>1</v>
      </c>
      <c r="BK46" s="76">
        <v>1</v>
      </c>
      <c r="BL46" s="76">
        <v>1</v>
      </c>
      <c r="BM46" s="76"/>
      <c r="BN46" s="77"/>
      <c r="BO46" s="77"/>
      <c r="BP46" s="76"/>
      <c r="BQ46" s="76"/>
      <c r="BR46" s="76"/>
      <c r="BS46" s="76"/>
      <c r="BT46" s="76"/>
    </row>
    <row r="47" spans="1:72" s="53" customFormat="1" ht="75.599999999999994" hidden="1" customHeight="1" x14ac:dyDescent="0.45">
      <c r="A47" s="45" t="s">
        <v>364</v>
      </c>
      <c r="B47" s="68" t="s">
        <v>204</v>
      </c>
      <c r="C47" s="46" t="s">
        <v>82</v>
      </c>
      <c r="D47" s="81" t="s">
        <v>205</v>
      </c>
      <c r="E47" s="47"/>
      <c r="F47" s="48"/>
      <c r="G47" s="68" t="s">
        <v>367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>
        <v>1</v>
      </c>
    </row>
    <row r="48" spans="1:72" s="53" customFormat="1" ht="75.599999999999994" hidden="1" customHeight="1" x14ac:dyDescent="0.45">
      <c r="A48" s="45" t="s">
        <v>373</v>
      </c>
      <c r="B48" s="68" t="s">
        <v>204</v>
      </c>
      <c r="C48" s="46" t="s">
        <v>82</v>
      </c>
      <c r="D48" s="81" t="s">
        <v>205</v>
      </c>
      <c r="E48" s="47"/>
      <c r="F48" s="48"/>
      <c r="G48" s="68" t="s">
        <v>374</v>
      </c>
      <c r="H48" s="46"/>
      <c r="I48" s="81" t="s">
        <v>207</v>
      </c>
      <c r="J48" s="46" t="s">
        <v>375</v>
      </c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>
        <v>2</v>
      </c>
      <c r="BC48" s="76">
        <v>2</v>
      </c>
      <c r="BD48" s="76">
        <v>1</v>
      </c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>
        <v>1</v>
      </c>
      <c r="BL48" s="76">
        <v>1</v>
      </c>
      <c r="BM48" s="76">
        <v>1</v>
      </c>
      <c r="BN48" s="77"/>
      <c r="BO48" s="77"/>
      <c r="BP48" s="76"/>
      <c r="BQ48" s="76"/>
      <c r="BR48" s="76"/>
      <c r="BS48" s="76"/>
      <c r="BT48" s="76"/>
    </row>
    <row r="49" spans="1:72" s="53" customFormat="1" ht="75.599999999999994" hidden="1" customHeight="1" x14ac:dyDescent="0.45">
      <c r="A49" s="45" t="s">
        <v>365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366</v>
      </c>
      <c r="H49" s="46"/>
      <c r="I49" s="81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/>
      <c r="BK49" s="76">
        <v>1</v>
      </c>
      <c r="BL49" s="76">
        <v>1</v>
      </c>
      <c r="BM49" s="76">
        <v>1</v>
      </c>
      <c r="BN49" s="77"/>
      <c r="BO49" s="77"/>
      <c r="BP49" s="76">
        <v>1</v>
      </c>
      <c r="BQ49" s="76">
        <v>1</v>
      </c>
      <c r="BR49" s="76">
        <v>1</v>
      </c>
      <c r="BS49" s="76">
        <v>1</v>
      </c>
      <c r="BT49" s="76">
        <v>1</v>
      </c>
    </row>
    <row r="50" spans="1:72" s="53" customFormat="1" ht="75.599999999999994" customHeight="1" x14ac:dyDescent="0.45">
      <c r="A50" s="45" t="s">
        <v>315</v>
      </c>
      <c r="B50" s="68" t="s">
        <v>204</v>
      </c>
      <c r="C50" s="46" t="s">
        <v>125</v>
      </c>
      <c r="D50" s="81" t="s">
        <v>205</v>
      </c>
      <c r="E50" s="47"/>
      <c r="F50" s="48"/>
      <c r="G50" s="46" t="s">
        <v>314</v>
      </c>
      <c r="H50" s="46"/>
      <c r="I50" s="81" t="s">
        <v>132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>
        <v>2</v>
      </c>
      <c r="AR50" s="76">
        <v>2</v>
      </c>
      <c r="AS50" s="77"/>
      <c r="AT50" s="77"/>
      <c r="AU50" s="76">
        <v>2</v>
      </c>
      <c r="AV50" s="76"/>
      <c r="AW50" s="76"/>
      <c r="AX50" s="76"/>
      <c r="AY50" s="76"/>
      <c r="AZ50" s="77"/>
      <c r="BA50" s="77"/>
      <c r="BB50" s="76">
        <v>2</v>
      </c>
      <c r="BC50" s="76">
        <v>1</v>
      </c>
      <c r="BD50" s="76">
        <v>1</v>
      </c>
      <c r="BE50" s="76">
        <v>1</v>
      </c>
      <c r="BF50" s="76">
        <v>1</v>
      </c>
      <c r="BG50" s="77"/>
      <c r="BH50" s="77"/>
      <c r="BI50" s="76"/>
      <c r="BJ50" s="76"/>
      <c r="BK50" s="76"/>
      <c r="BL50" s="76"/>
      <c r="BM50" s="76"/>
      <c r="BN50" s="77"/>
      <c r="BO50" s="77"/>
      <c r="BP50" s="76"/>
      <c r="BQ50" s="76"/>
      <c r="BR50" s="76"/>
      <c r="BS50" s="76"/>
      <c r="BT50" s="76"/>
    </row>
    <row r="51" spans="1:72" s="53" customFormat="1" ht="75.599999999999994" customHeight="1" x14ac:dyDescent="0.45">
      <c r="A51" s="45" t="s">
        <v>316</v>
      </c>
      <c r="B51" s="68" t="s">
        <v>204</v>
      </c>
      <c r="C51" s="46" t="s">
        <v>125</v>
      </c>
      <c r="D51" s="81" t="s">
        <v>205</v>
      </c>
      <c r="E51" s="47"/>
      <c r="F51" s="48"/>
      <c r="G51" s="46" t="s">
        <v>317</v>
      </c>
      <c r="H51" s="46"/>
      <c r="I51" s="81" t="s">
        <v>132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>
        <v>2</v>
      </c>
      <c r="AW51" s="76">
        <v>2</v>
      </c>
      <c r="AX51" s="76">
        <v>2</v>
      </c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/>
      <c r="BJ51" s="76"/>
      <c r="BK51" s="76"/>
      <c r="BL51" s="76"/>
      <c r="BM51" s="76"/>
      <c r="BN51" s="77"/>
      <c r="BO51" s="77"/>
      <c r="BP51" s="76"/>
      <c r="BQ51" s="76"/>
      <c r="BR51" s="76"/>
      <c r="BS51" s="76"/>
      <c r="BT51" s="76"/>
    </row>
    <row r="52" spans="1:72" s="53" customFormat="1" ht="75.599999999999994" customHeight="1" x14ac:dyDescent="0.45">
      <c r="A52" s="45" t="s">
        <v>316</v>
      </c>
      <c r="B52" s="68" t="s">
        <v>204</v>
      </c>
      <c r="C52" s="46" t="s">
        <v>125</v>
      </c>
      <c r="D52" s="81" t="s">
        <v>205</v>
      </c>
      <c r="E52" s="47"/>
      <c r="F52" s="48"/>
      <c r="G52" s="46" t="s">
        <v>369</v>
      </c>
      <c r="H52" s="46"/>
      <c r="I52" s="81" t="s">
        <v>132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>
        <v>2</v>
      </c>
      <c r="BC52" s="76">
        <v>1</v>
      </c>
      <c r="BD52" s="76">
        <v>1</v>
      </c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/>
      <c r="BT52" s="76"/>
    </row>
    <row r="53" spans="1:72" s="53" customFormat="1" ht="75.599999999999994" customHeight="1" x14ac:dyDescent="0.45">
      <c r="A53" s="45" t="s">
        <v>318</v>
      </c>
      <c r="B53" s="68" t="s">
        <v>204</v>
      </c>
      <c r="C53" s="46" t="s">
        <v>125</v>
      </c>
      <c r="D53" s="46" t="s">
        <v>205</v>
      </c>
      <c r="E53" s="47"/>
      <c r="F53" s="48"/>
      <c r="G53" s="46" t="s">
        <v>319</v>
      </c>
      <c r="H53" s="46"/>
      <c r="I53" s="46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>
        <v>2</v>
      </c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</row>
    <row r="54" spans="1:72" s="53" customFormat="1" ht="75.599999999999994" customHeight="1" x14ac:dyDescent="0.45">
      <c r="A54" s="45" t="s">
        <v>321</v>
      </c>
      <c r="B54" s="68" t="s">
        <v>204</v>
      </c>
      <c r="C54" s="46" t="s">
        <v>125</v>
      </c>
      <c r="D54" s="46" t="s">
        <v>205</v>
      </c>
      <c r="E54" s="47"/>
      <c r="F54" s="48"/>
      <c r="G54" s="46" t="s">
        <v>320</v>
      </c>
      <c r="H54" s="46"/>
      <c r="I54" s="46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</row>
  </sheetData>
  <sheetProtection formatCells="0" insertRows="0" deleteRows="0"/>
  <autoFilter ref="A5:AL54" xr:uid="{8AC1B199-1857-4498-B73F-442B728C308F}">
    <filterColumn colId="8">
      <filters>
        <filter val="ROGERIO"/>
      </filters>
    </filterColumn>
  </autoFilter>
  <mergeCells count="11">
    <mergeCell ref="BO3:BU3"/>
    <mergeCell ref="BJ2:BL2"/>
    <mergeCell ref="BN2:BP2"/>
    <mergeCell ref="BR2:BU2"/>
    <mergeCell ref="R3:X3"/>
    <mergeCell ref="Y3:AE3"/>
    <mergeCell ref="AF3:AL3"/>
    <mergeCell ref="AM3:AS3"/>
    <mergeCell ref="AT3:AZ3"/>
    <mergeCell ref="BA3:BG3"/>
    <mergeCell ref="BH3:BN3"/>
  </mergeCells>
  <dataValidations count="1">
    <dataValidation type="whole" allowBlank="1" showInputMessage="1" showErrorMessage="1" sqref="R6:BU54 BM2 BI2 BQ2" xr:uid="{0EC0C94A-BA95-4C8D-8D6B-08E5AC6FFC19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3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8" id="{4AF5C7C7-3E61-4845-A318-5112C3B0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R6:R54</xm:sqref>
        </x14:conditionalFormatting>
        <x14:conditionalFormatting xmlns:xm="http://schemas.microsoft.com/office/excel/2006/main">
          <x14:cfRule type="iconSet" priority="149" id="{7A60EBD0-45F0-4926-9CC5-758305110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S6:S27</xm:sqref>
        </x14:conditionalFormatting>
        <x14:conditionalFormatting xmlns:xm="http://schemas.microsoft.com/office/excel/2006/main">
          <x14:cfRule type="iconSet" priority="44" id="{DC1A7A69-9EC8-4E1B-A59C-19D22C5240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S28:S30</xm:sqref>
        </x14:conditionalFormatting>
        <x14:conditionalFormatting xmlns:xm="http://schemas.microsoft.com/office/excel/2006/main">
          <x14:cfRule type="iconSet" priority="94" id="{C5C2FB84-A5B4-4E69-A222-25839F1214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S31:S54</xm:sqref>
        </x14:conditionalFormatting>
        <x14:conditionalFormatting xmlns:xm="http://schemas.microsoft.com/office/excel/2006/main">
          <x14:cfRule type="iconSet" priority="50" id="{890BFC43-A653-4026-A60D-3F14E852A7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T28:T30</xm:sqref>
        </x14:conditionalFormatting>
        <x14:conditionalFormatting xmlns:xm="http://schemas.microsoft.com/office/excel/2006/main">
          <x14:cfRule type="iconSet" priority="52" id="{DEDED5F6-0744-4B63-B079-17A64273B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T31:U49</xm:sqref>
        </x14:conditionalFormatting>
        <x14:conditionalFormatting xmlns:xm="http://schemas.microsoft.com/office/excel/2006/main">
          <x14:cfRule type="iconSet" priority="77" id="{F87989FE-0AD3-4967-810A-79743D7C4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T50:U54</xm:sqref>
        </x14:conditionalFormatting>
        <x14:conditionalFormatting xmlns:xm="http://schemas.microsoft.com/office/excel/2006/main">
          <x14:cfRule type="iconSet" priority="104" id="{E360AEB2-09EF-4AFA-95BE-C01E624A65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T6:W26</xm:sqref>
        </x14:conditionalFormatting>
        <x14:conditionalFormatting xmlns:xm="http://schemas.microsoft.com/office/excel/2006/main">
          <x14:cfRule type="iconSet" priority="124" id="{82065573-3F6D-401A-A880-D4B81646A3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45" id="{A5DC6C97-CB7A-40C1-B01C-67455BD935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U28:W30</xm:sqref>
        </x14:conditionalFormatting>
        <x14:conditionalFormatting xmlns:xm="http://schemas.microsoft.com/office/excel/2006/main">
          <x14:cfRule type="iconSet" priority="95" id="{EA87E1EB-76C2-423F-A776-03B09EC4A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V31:V54</xm:sqref>
        </x14:conditionalFormatting>
        <x14:conditionalFormatting xmlns:xm="http://schemas.microsoft.com/office/excel/2006/main">
          <x14:cfRule type="iconSet" priority="96" id="{79D74B20-DF6A-46FC-AA23-A4ECFEEF5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W31:W54</xm:sqref>
        </x14:conditionalFormatting>
        <x14:conditionalFormatting xmlns:xm="http://schemas.microsoft.com/office/excel/2006/main">
          <x14:cfRule type="iconSet" priority="53" id="{B02B7F6D-EC5D-4C38-A59B-5589C33CDD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Z31:Z49</xm:sqref>
        </x14:conditionalFormatting>
        <x14:conditionalFormatting xmlns:xm="http://schemas.microsoft.com/office/excel/2006/main">
          <x14:cfRule type="iconSet" priority="78" id="{1D87C416-2641-4A36-9812-8240B6B7BA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Z50:AA54</xm:sqref>
        </x14:conditionalFormatting>
        <x14:conditionalFormatting xmlns:xm="http://schemas.microsoft.com/office/excel/2006/main">
          <x14:cfRule type="iconSet" priority="105" id="{0595E6A7-8EDD-43EB-8780-D1C24DDE6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Z6:AD26</xm:sqref>
        </x14:conditionalFormatting>
        <x14:conditionalFormatting xmlns:xm="http://schemas.microsoft.com/office/excel/2006/main">
          <x14:cfRule type="iconSet" priority="125" id="{2D8F9730-DAAD-4466-B65F-D11C2CB31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68" id="{EDEF73DB-0737-425C-81BF-D286071C45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Z28:AD30</xm:sqref>
        </x14:conditionalFormatting>
        <x14:conditionalFormatting xmlns:xm="http://schemas.microsoft.com/office/excel/2006/main">
          <x14:cfRule type="iconSet" priority="54" id="{8E730B97-D5D0-4660-B7D7-41CB3C3F1C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AA31:AA49</xm:sqref>
        </x14:conditionalFormatting>
        <x14:conditionalFormatting xmlns:xm="http://schemas.microsoft.com/office/excel/2006/main">
          <x14:cfRule type="iconSet" priority="99" id="{4960889D-51F8-4197-96E7-03052FFEC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AB31:AB54</xm:sqref>
        </x14:conditionalFormatting>
        <x14:conditionalFormatting xmlns:xm="http://schemas.microsoft.com/office/excel/2006/main">
          <x14:cfRule type="iconSet" priority="55" id="{E5F996B0-506B-4096-86ED-2659AFD36F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AC31:AC49</xm:sqref>
        </x14:conditionalFormatting>
        <x14:conditionalFormatting xmlns:xm="http://schemas.microsoft.com/office/excel/2006/main">
          <x14:cfRule type="iconSet" priority="97" id="{73380C96-7AE7-4D6E-BD8B-CAB62F7BAA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AC50:AC54</xm:sqref>
        </x14:conditionalFormatting>
        <x14:conditionalFormatting xmlns:xm="http://schemas.microsoft.com/office/excel/2006/main">
          <x14:cfRule type="iconSet" priority="56" id="{ACDF71D1-405D-486C-8496-FEB822F38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AD31:AD49</xm:sqref>
        </x14:conditionalFormatting>
        <x14:conditionalFormatting xmlns:xm="http://schemas.microsoft.com/office/excel/2006/main">
          <x14:cfRule type="iconSet" priority="98" id="{79BD96A0-CDA8-4D1F-ACFD-2F0816E881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AD50:AD54</xm:sqref>
        </x14:conditionalFormatting>
        <x14:conditionalFormatting xmlns:xm="http://schemas.microsoft.com/office/excel/2006/main">
          <x14:cfRule type="iconSet" priority="106" id="{AEA3649D-E13A-4A2E-A8D2-93D441D3C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AE6:AF26 X6:Y26</xm:sqref>
        </x14:conditionalFormatting>
        <x14:conditionalFormatting xmlns:xm="http://schemas.microsoft.com/office/excel/2006/main">
          <x14:cfRule type="iconSet" priority="126" id="{B40FD9DD-9469-4EC0-AC6F-627A294BB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69" id="{54D23390-1494-4D3E-B62D-241C34EB24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AE28:AF30 X28:Y30</xm:sqref>
        </x14:conditionalFormatting>
        <x14:conditionalFormatting xmlns:xm="http://schemas.microsoft.com/office/excel/2006/main">
          <x14:cfRule type="iconSet" priority="57" id="{C08383D9-187C-4F46-B1F4-B652780B5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AE31:AF49 X31:Y49</xm:sqref>
        </x14:conditionalFormatting>
        <x14:conditionalFormatting xmlns:xm="http://schemas.microsoft.com/office/excel/2006/main">
          <x14:cfRule type="iconSet" priority="79" id="{64695F9D-18BB-45BA-B263-0E74C1C82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AE50:AF54 X50:Y54</xm:sqref>
        </x14:conditionalFormatting>
        <x14:conditionalFormatting xmlns:xm="http://schemas.microsoft.com/office/excel/2006/main">
          <x14:cfRule type="iconSet" priority="150" id="{2733A539-7C4A-46DC-9153-40999ACA25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AG6:AG27</xm:sqref>
        </x14:conditionalFormatting>
        <x14:conditionalFormatting xmlns:xm="http://schemas.microsoft.com/office/excel/2006/main">
          <x14:cfRule type="iconSet" priority="100" id="{3DA9D19E-8AA8-4F55-9615-63CAE609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AG31:AG54</xm:sqref>
        </x14:conditionalFormatting>
        <x14:conditionalFormatting xmlns:xm="http://schemas.microsoft.com/office/excel/2006/main">
          <x14:cfRule type="iconSet" priority="46" id="{EDE7D10D-F1D3-4493-931B-DEF278CF7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AG28:AK30</xm:sqref>
        </x14:conditionalFormatting>
        <x14:conditionalFormatting xmlns:xm="http://schemas.microsoft.com/office/excel/2006/main">
          <x14:cfRule type="iconSet" priority="107" id="{A65947A1-AFE1-419C-A835-AF7461FD2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AH6:AH26</xm:sqref>
        </x14:conditionalFormatting>
        <x14:conditionalFormatting xmlns:xm="http://schemas.microsoft.com/office/excel/2006/main">
          <x14:cfRule type="iconSet" priority="127" id="{2B9E11E1-C295-46FB-9EC3-11D2AE5467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93" id="{B739D8A8-8391-4D6D-A657-26DFFC780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AH31:AH54</xm:sqref>
        </x14:conditionalFormatting>
        <x14:conditionalFormatting xmlns:xm="http://schemas.microsoft.com/office/excel/2006/main">
          <x14:cfRule type="iconSet" priority="108" id="{B9C37BBC-4F1D-466F-BE43-73D6AC2558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AI6:AI26</xm:sqref>
        </x14:conditionalFormatting>
        <x14:conditionalFormatting xmlns:xm="http://schemas.microsoft.com/office/excel/2006/main">
          <x14:cfRule type="iconSet" priority="128" id="{F763B516-CB45-484B-BBB3-D4288034E1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58" id="{1F4DB36B-3838-4275-8B55-E273C52B38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AI31:AK49</xm:sqref>
        </x14:conditionalFormatting>
        <x14:conditionalFormatting xmlns:xm="http://schemas.microsoft.com/office/excel/2006/main">
          <x14:cfRule type="iconSet" priority="80" id="{3D0C8633-BB18-48A3-967A-D576A0B54E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AI50:AK54</xm:sqref>
        </x14:conditionalFormatting>
        <x14:conditionalFormatting xmlns:xm="http://schemas.microsoft.com/office/excel/2006/main">
          <x14:cfRule type="iconSet" priority="129" id="{B625B62C-F5AC-4B92-900A-B3565C4912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</xm:sqref>
        </x14:conditionalFormatting>
        <x14:conditionalFormatting xmlns:xm="http://schemas.microsoft.com/office/excel/2006/main">
          <x14:cfRule type="iconSet" priority="109" id="{7573F536-044D-458D-9C2E-13D9A7C98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AJ6:AK26</xm:sqref>
        </x14:conditionalFormatting>
        <x14:conditionalFormatting xmlns:xm="http://schemas.microsoft.com/office/excel/2006/main">
          <x14:cfRule type="iconSet" priority="130" id="{18BC543C-1951-4609-81D6-5C8A1DF671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AK27</xm:sqref>
        </x14:conditionalFormatting>
        <x14:conditionalFormatting xmlns:xm="http://schemas.microsoft.com/office/excel/2006/main">
          <x14:cfRule type="iconSet" priority="59" id="{085DF6FF-42C8-4775-91CC-86B7AF9F4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AL31:AM49</xm:sqref>
        </x14:conditionalFormatting>
        <x14:conditionalFormatting xmlns:xm="http://schemas.microsoft.com/office/excel/2006/main">
          <x14:cfRule type="iconSet" priority="81" id="{10A2EFB2-1E80-470C-817D-C819CCFE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AL50:AM54</xm:sqref>
        </x14:conditionalFormatting>
        <x14:conditionalFormatting xmlns:xm="http://schemas.microsoft.com/office/excel/2006/main">
          <x14:cfRule type="iconSet" priority="110" id="{5B483A21-CDBD-4EE9-B505-A151FD7A8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AN6:AO26</xm:sqref>
        </x14:conditionalFormatting>
        <x14:conditionalFormatting xmlns:xm="http://schemas.microsoft.com/office/excel/2006/main">
          <x14:cfRule type="iconSet" priority="131" id="{A18036B8-6512-4E78-9A7F-446F16C75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47" id="{414A2B5E-0F66-4959-8794-BC99A1956D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AN28:AO30</xm:sqref>
        </x14:conditionalFormatting>
        <x14:conditionalFormatting xmlns:xm="http://schemas.microsoft.com/office/excel/2006/main">
          <x14:cfRule type="iconSet" priority="60" id="{D34DA182-CB15-4CEF-9725-9EBFDEBF56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AN31:AP49</xm:sqref>
        </x14:conditionalFormatting>
        <x14:conditionalFormatting xmlns:xm="http://schemas.microsoft.com/office/excel/2006/main">
          <x14:cfRule type="iconSet" priority="82" id="{C4DB1873-EC8A-4AB9-BAC9-CA94F44D7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AN50:AP54</xm:sqref>
        </x14:conditionalFormatting>
        <x14:conditionalFormatting xmlns:xm="http://schemas.microsoft.com/office/excel/2006/main">
          <x14:cfRule type="iconSet" priority="151" id="{B9F2573E-AE82-43D2-B3B0-BDEF9273D9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AP6:AP30 AL6:AM30</xm:sqref>
        </x14:conditionalFormatting>
        <x14:conditionalFormatting xmlns:xm="http://schemas.microsoft.com/office/excel/2006/main">
          <x14:cfRule type="iconSet" priority="83" id="{1FE7E46B-99CC-4075-9242-BA47F8AA49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AQ50:AQ54</xm:sqref>
        </x14:conditionalFormatting>
        <x14:conditionalFormatting xmlns:xm="http://schemas.microsoft.com/office/excel/2006/main">
          <x14:cfRule type="iconSet" priority="111" id="{74BE30A7-3DD6-40D6-847E-AB43ABF0AD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AQ6:AR26</xm:sqref>
        </x14:conditionalFormatting>
        <x14:conditionalFormatting xmlns:xm="http://schemas.microsoft.com/office/excel/2006/main">
          <x14:cfRule type="iconSet" priority="132" id="{D9683468-F15C-4167-B74E-B0EE152237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51" id="{7F0556B3-B63B-41D8-A1A1-C207BD707C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AQ28:AR30</xm:sqref>
        </x14:conditionalFormatting>
        <x14:conditionalFormatting xmlns:xm="http://schemas.microsoft.com/office/excel/2006/main">
          <x14:cfRule type="iconSet" priority="61" id="{EC3CB794-BCFD-47F1-91DC-213A18579B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AQ31:AR49</xm:sqref>
        </x14:conditionalFormatting>
        <x14:conditionalFormatting xmlns:xm="http://schemas.microsoft.com/office/excel/2006/main">
          <x14:cfRule type="iconSet" priority="84" id="{12C7F3A9-5F92-46AD-AB41-888944B8AF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AR50:AR54</xm:sqref>
        </x14:conditionalFormatting>
        <x14:conditionalFormatting xmlns:xm="http://schemas.microsoft.com/office/excel/2006/main">
          <x14:cfRule type="iconSet" priority="152" id="{E54278EA-2F5D-4062-8DB9-D06C65C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AS6:AS27</xm:sqref>
        </x14:conditionalFormatting>
        <x14:conditionalFormatting xmlns:xm="http://schemas.microsoft.com/office/excel/2006/main">
          <x14:cfRule type="iconSet" priority="70" id="{6A74C64D-C915-4112-80A8-863D7D5884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AS28:AS30</xm:sqref>
        </x14:conditionalFormatting>
        <x14:conditionalFormatting xmlns:xm="http://schemas.microsoft.com/office/excel/2006/main">
          <x14:cfRule type="iconSet" priority="101" id="{C6C229E4-8860-4EFB-B5B3-BEC199300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AS31:AS54</xm:sqref>
        </x14:conditionalFormatting>
        <x14:conditionalFormatting xmlns:xm="http://schemas.microsoft.com/office/excel/2006/main">
          <x14:cfRule type="iconSet" priority="112" id="{9A6E6260-4A3C-4A99-A13A-F4033D85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AT6:AT26</xm:sqref>
        </x14:conditionalFormatting>
        <x14:conditionalFormatting xmlns:xm="http://schemas.microsoft.com/office/excel/2006/main">
          <x14:cfRule type="iconSet" priority="133" id="{50B17DB4-0480-4F47-953A-C8775B902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71" id="{894A0829-E975-462D-B60C-BD817CB89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AT28:AT30</xm:sqref>
        </x14:conditionalFormatting>
        <x14:conditionalFormatting xmlns:xm="http://schemas.microsoft.com/office/excel/2006/main">
          <x14:cfRule type="iconSet" priority="62" id="{EB51C266-9EEF-42CA-ADAA-52529E93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AT31:AT49</xm:sqref>
        </x14:conditionalFormatting>
        <x14:conditionalFormatting xmlns:xm="http://schemas.microsoft.com/office/excel/2006/main">
          <x14:cfRule type="iconSet" priority="85" id="{92B99176-013F-4F34-A579-47CC956E7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AT50:AT54</xm:sqref>
        </x14:conditionalFormatting>
        <x14:conditionalFormatting xmlns:xm="http://schemas.microsoft.com/office/excel/2006/main">
          <x14:cfRule type="iconSet" priority="153" id="{8FCD0A76-C0D3-4262-A7C0-6FEF629BEC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AU17:AU27</xm:sqref>
        </x14:conditionalFormatting>
        <x14:conditionalFormatting xmlns:xm="http://schemas.microsoft.com/office/excel/2006/main">
          <x14:cfRule type="iconSet" priority="28" id="{AFBE2BB6-EBEF-405F-BD5D-7CC8E73C00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75" id="{4733B42D-BE53-43E9-945B-7B3260D7A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AU31:AU49</xm:sqref>
        </x14:conditionalFormatting>
        <x14:conditionalFormatting xmlns:xm="http://schemas.microsoft.com/office/excel/2006/main">
          <x14:cfRule type="iconSet" priority="86" id="{CC78DE1D-66DC-4947-B759-E040253BD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AU50:AU54</xm:sqref>
        </x14:conditionalFormatting>
        <x14:conditionalFormatting xmlns:xm="http://schemas.microsoft.com/office/excel/2006/main">
          <x14:cfRule type="iconSet" priority="48" id="{722B7514-B046-4566-9D6F-09767DD71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AU28:AY30</xm:sqref>
        </x14:conditionalFormatting>
        <x14:conditionalFormatting xmlns:xm="http://schemas.microsoft.com/office/excel/2006/main">
          <x14:cfRule type="iconSet" priority="113" id="{EE064EED-601F-4518-A9B2-32805675D9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AV17:AV26</xm:sqref>
        </x14:conditionalFormatting>
        <x14:conditionalFormatting xmlns:xm="http://schemas.microsoft.com/office/excel/2006/main">
          <x14:cfRule type="iconSet" priority="27" id="{978494E4-C8E2-4DF1-B4AA-25D0C3431E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134" id="{48E69D03-F6AF-474F-9C9D-EEDE3E612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63" id="{39D8E11E-87BB-495F-ACE9-7CB488386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AV31:AV49</xm:sqref>
        </x14:conditionalFormatting>
        <x14:conditionalFormatting xmlns:xm="http://schemas.microsoft.com/office/excel/2006/main">
          <x14:cfRule type="iconSet" priority="87" id="{F8EA1ECD-D96A-4679-99ED-EFB3BB55F9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AV50:AV54</xm:sqref>
        </x14:conditionalFormatting>
        <x14:conditionalFormatting xmlns:xm="http://schemas.microsoft.com/office/excel/2006/main">
          <x14:cfRule type="iconSet" priority="114" id="{DC5A108D-A039-4AFF-B9A5-DD7F7FA90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AW17:AW26</xm:sqref>
        </x14:conditionalFormatting>
        <x14:conditionalFormatting xmlns:xm="http://schemas.microsoft.com/office/excel/2006/main">
          <x14:cfRule type="iconSet" priority="30" id="{81E0EC48-DCE2-4AB6-B823-40A9939E0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135" id="{9F0621A7-2728-4C58-9B3B-0B795BDC52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64" id="{9B9B1930-9C83-401A-AE30-6E3C11E3E0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AW31:AY49</xm:sqref>
        </x14:conditionalFormatting>
        <x14:conditionalFormatting xmlns:xm="http://schemas.microsoft.com/office/excel/2006/main">
          <x14:cfRule type="iconSet" priority="88" id="{1CB21B31-152F-47E7-BCF5-DBCF228961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AW50:AY54</xm:sqref>
        </x14:conditionalFormatting>
        <x14:conditionalFormatting xmlns:xm="http://schemas.microsoft.com/office/excel/2006/main">
          <x14:cfRule type="iconSet" priority="29" id="{9CF14E62-FDBC-4127-93E4-C2DC5C8E5E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136" id="{B149904B-94E0-4829-8AB0-4F9B409DDF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</xm:sqref>
        </x14:conditionalFormatting>
        <x14:conditionalFormatting xmlns:xm="http://schemas.microsoft.com/office/excel/2006/main">
          <x14:cfRule type="iconSet" priority="115" id="{49438A5F-16A2-49E5-BE92-1B4C0E7C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AX17:AY26</xm:sqref>
        </x14:conditionalFormatting>
        <x14:conditionalFormatting xmlns:xm="http://schemas.microsoft.com/office/excel/2006/main">
          <x14:cfRule type="iconSet" priority="26" id="{8FAA21CF-3298-48F0-B390-BDFD4B2BF8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137" id="{FE4889B0-67BA-446D-9662-8433518C9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AY27</xm:sqref>
        </x14:conditionalFormatting>
        <x14:conditionalFormatting xmlns:xm="http://schemas.microsoft.com/office/excel/2006/main">
          <x14:cfRule type="iconSet" priority="154" id="{705BD45A-2D3A-4A6D-9AEE-CCF32F7F82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AZ6:AZ27</xm:sqref>
        </x14:conditionalFormatting>
        <x14:conditionalFormatting xmlns:xm="http://schemas.microsoft.com/office/excel/2006/main">
          <x14:cfRule type="iconSet" priority="72" id="{EF2B5830-428B-47F5-B4CC-EA277D98C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AZ28:AZ30</xm:sqref>
        </x14:conditionalFormatting>
        <x14:conditionalFormatting xmlns:xm="http://schemas.microsoft.com/office/excel/2006/main">
          <x14:cfRule type="iconSet" priority="102" id="{E16CFDE1-205D-46F2-9177-67E8AFAA92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AZ31:AZ54</xm:sqref>
        </x14:conditionalFormatting>
        <x14:conditionalFormatting xmlns:xm="http://schemas.microsoft.com/office/excel/2006/main">
          <x14:cfRule type="iconSet" priority="116" id="{FF1171EB-9D8A-4A17-81B4-F3BAA1186D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BA6:BA26</xm:sqref>
        </x14:conditionalFormatting>
        <x14:conditionalFormatting xmlns:xm="http://schemas.microsoft.com/office/excel/2006/main">
          <x14:cfRule type="iconSet" priority="138" id="{027CD312-401E-43AD-940C-657510AE4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3" id="{0111E0CD-4992-4044-9CCF-D98A3C760D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BA28:BA30</xm:sqref>
        </x14:conditionalFormatting>
        <x14:conditionalFormatting xmlns:xm="http://schemas.microsoft.com/office/excel/2006/main">
          <x14:cfRule type="iconSet" priority="65" id="{095953EC-A993-4FD2-9C98-31CFCD821C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BA31:BA49</xm:sqref>
        </x14:conditionalFormatting>
        <x14:conditionalFormatting xmlns:xm="http://schemas.microsoft.com/office/excel/2006/main">
          <x14:cfRule type="iconSet" priority="89" id="{50CA0F81-1276-4DB2-B565-24C61DBC3E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BA50:BA54</xm:sqref>
        </x14:conditionalFormatting>
        <x14:conditionalFormatting xmlns:xm="http://schemas.microsoft.com/office/excel/2006/main">
          <x14:cfRule type="iconSet" priority="155" id="{D7A16288-A8EC-4A2E-AF1C-EEF0E6CA9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BB6:BB27</xm:sqref>
        </x14:conditionalFormatting>
        <x14:conditionalFormatting xmlns:xm="http://schemas.microsoft.com/office/excel/2006/main">
          <x14:cfRule type="iconSet" priority="76" id="{212633BD-E058-4DE6-952E-F7E7089890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BB31:BB49</xm:sqref>
        </x14:conditionalFormatting>
        <x14:conditionalFormatting xmlns:xm="http://schemas.microsoft.com/office/excel/2006/main">
          <x14:cfRule type="iconSet" priority="90" id="{95415C93-9F4E-4800-BF80-D68FF98A8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BB50:BB54</xm:sqref>
        </x14:conditionalFormatting>
        <x14:conditionalFormatting xmlns:xm="http://schemas.microsoft.com/office/excel/2006/main">
          <x14:cfRule type="iconSet" priority="49" id="{8C685404-D69B-45E4-8514-90217D27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BB28:BF30</xm:sqref>
        </x14:conditionalFormatting>
        <x14:conditionalFormatting xmlns:xm="http://schemas.microsoft.com/office/excel/2006/main">
          <x14:cfRule type="iconSet" priority="117" id="{13FBFFDF-B866-46C1-8C1E-EBFA08B47A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BC6:BC26</xm:sqref>
        </x14:conditionalFormatting>
        <x14:conditionalFormatting xmlns:xm="http://schemas.microsoft.com/office/excel/2006/main">
          <x14:cfRule type="iconSet" priority="139" id="{CFD8FA28-27C9-4069-8A63-1EE52E5C2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66" id="{2EA66FAF-4CD7-4835-91EB-9CAF882F4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BC31:BC49</xm:sqref>
        </x14:conditionalFormatting>
        <x14:conditionalFormatting xmlns:xm="http://schemas.microsoft.com/office/excel/2006/main">
          <x14:cfRule type="iconSet" priority="91" id="{72DB79D1-5763-4B83-BD1B-3842E04561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BC50:BC54</xm:sqref>
        </x14:conditionalFormatting>
        <x14:conditionalFormatting xmlns:xm="http://schemas.microsoft.com/office/excel/2006/main">
          <x14:cfRule type="iconSet" priority="118" id="{E3A0C011-D133-46DF-BBF7-90ED87748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BD6:BD26</xm:sqref>
        </x14:conditionalFormatting>
        <x14:conditionalFormatting xmlns:xm="http://schemas.microsoft.com/office/excel/2006/main">
          <x14:cfRule type="iconSet" priority="140" id="{D77ED36A-E171-4705-9706-308F77303D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67" id="{E7266E59-7D89-4405-B09B-495E6D4544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BD31:BF49</xm:sqref>
        </x14:conditionalFormatting>
        <x14:conditionalFormatting xmlns:xm="http://schemas.microsoft.com/office/excel/2006/main">
          <x14:cfRule type="iconSet" priority="92" id="{D2EEFABC-0F7F-45EF-BBBA-BD30E0A00D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BD50:BF54</xm:sqref>
        </x14:conditionalFormatting>
        <x14:conditionalFormatting xmlns:xm="http://schemas.microsoft.com/office/excel/2006/main">
          <x14:cfRule type="iconSet" priority="141" id="{F992D85F-0A03-4C11-9AE3-30F2D332A9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</xm:sqref>
        </x14:conditionalFormatting>
        <x14:conditionalFormatting xmlns:xm="http://schemas.microsoft.com/office/excel/2006/main">
          <x14:cfRule type="iconSet" priority="119" id="{AB88E4AA-CEFF-4CCB-A42C-7BC7D7C36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BE6:BF26</xm:sqref>
        </x14:conditionalFormatting>
        <x14:conditionalFormatting xmlns:xm="http://schemas.microsoft.com/office/excel/2006/main">
          <x14:cfRule type="iconSet" priority="142" id="{EA9DB3BF-B429-4605-83A4-1F82FF58D7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BF27</xm:sqref>
        </x14:conditionalFormatting>
        <x14:conditionalFormatting xmlns:xm="http://schemas.microsoft.com/office/excel/2006/main">
          <x14:cfRule type="iconSet" priority="156" id="{AFB428D9-CFDE-4F52-AD8B-D39D9744D6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BG6:BG27</xm:sqref>
        </x14:conditionalFormatting>
        <x14:conditionalFormatting xmlns:xm="http://schemas.microsoft.com/office/excel/2006/main">
          <x14:cfRule type="iconSet" priority="74" id="{6CF0B291-3530-4A5F-A8D5-6BA9F46B11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BG28:BG30</xm:sqref>
        </x14:conditionalFormatting>
        <x14:conditionalFormatting xmlns:xm="http://schemas.microsoft.com/office/excel/2006/main">
          <x14:cfRule type="iconSet" priority="103" id="{096EC5A7-70CE-47F0-B39C-1FFB5D8EE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BG31:BG54</xm:sqref>
        </x14:conditionalFormatting>
        <x14:conditionalFormatting xmlns:xm="http://schemas.microsoft.com/office/excel/2006/main">
          <x14:cfRule type="iconSet" priority="120" id="{ACB4859C-1ADB-47B6-9D89-C71B779AC9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BH6:BH26</xm:sqref>
        </x14:conditionalFormatting>
        <x14:conditionalFormatting xmlns:xm="http://schemas.microsoft.com/office/excel/2006/main">
          <x14:cfRule type="iconSet" priority="143" id="{745BF2D6-3919-411C-B983-217AEA4973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BH27</xm:sqref>
        </x14:conditionalFormatting>
        <x14:conditionalFormatting xmlns:xm="http://schemas.microsoft.com/office/excel/2006/main">
          <x14:cfRule type="iconSet" priority="36" id="{3221C242-CD87-499E-8F41-2358BA23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BH28:BH30</xm:sqref>
        </x14:conditionalFormatting>
        <x14:conditionalFormatting xmlns:xm="http://schemas.microsoft.com/office/excel/2006/main">
          <x14:cfRule type="iconSet" priority="33" id="{1980C034-E107-4379-A3EA-1158C5E33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BH31:BH49</xm:sqref>
        </x14:conditionalFormatting>
        <x14:conditionalFormatting xmlns:xm="http://schemas.microsoft.com/office/excel/2006/main">
          <x14:cfRule type="iconSet" priority="39" id="{5B8AC578-6365-4504-A4D5-B2949ECC2E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BH50:BH54</xm:sqref>
        </x14:conditionalFormatting>
        <x14:conditionalFormatting xmlns:xm="http://schemas.microsoft.com/office/excel/2006/main">
          <x14:cfRule type="iconSet" priority="1" id="{49102813-2CBA-4419-85F4-F3F9357BCC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157" id="{EE8008D0-B9A4-40CD-8293-747CF896A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BI6:BI27</xm:sqref>
        </x14:conditionalFormatting>
        <x14:conditionalFormatting xmlns:xm="http://schemas.microsoft.com/office/excel/2006/main">
          <x14:cfRule type="iconSet" priority="38" id="{34D12FC0-DE4B-4BF0-9DF5-C1F356299A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BI31:BI49</xm:sqref>
        </x14:conditionalFormatting>
        <x14:conditionalFormatting xmlns:xm="http://schemas.microsoft.com/office/excel/2006/main">
          <x14:cfRule type="iconSet" priority="40" id="{E3BC9DBB-FE49-4D1C-99EC-CCCB76BFFD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BI50:BI54</xm:sqref>
        </x14:conditionalFormatting>
        <x14:conditionalFormatting xmlns:xm="http://schemas.microsoft.com/office/excel/2006/main">
          <x14:cfRule type="iconSet" priority="32" id="{67EE0525-B58B-4851-B3C0-25763EC92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BI28:BM30</xm:sqref>
        </x14:conditionalFormatting>
        <x14:conditionalFormatting xmlns:xm="http://schemas.microsoft.com/office/excel/2006/main">
          <x14:cfRule type="iconSet" priority="121" id="{3AC56998-E9D2-417F-9761-0C59E5273E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BJ6:BJ26</xm:sqref>
        </x14:conditionalFormatting>
        <x14:conditionalFormatting xmlns:xm="http://schemas.microsoft.com/office/excel/2006/main">
          <x14:cfRule type="iconSet" priority="144" id="{1D2D5285-FFDA-4859-B430-62C7EB0638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BJ27</xm:sqref>
        </x14:conditionalFormatting>
        <x14:conditionalFormatting xmlns:xm="http://schemas.microsoft.com/office/excel/2006/main">
          <x14:cfRule type="iconSet" priority="34" id="{AAC6A4F7-A26E-4CC7-991B-9D49FE16FB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BJ31:BJ49</xm:sqref>
        </x14:conditionalFormatting>
        <x14:conditionalFormatting xmlns:xm="http://schemas.microsoft.com/office/excel/2006/main">
          <x14:cfRule type="iconSet" priority="41" id="{12870DC0-FAB8-4634-94EF-0AD72E95D6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BJ50:BJ54</xm:sqref>
        </x14:conditionalFormatting>
        <x14:conditionalFormatting xmlns:xm="http://schemas.microsoft.com/office/excel/2006/main">
          <x14:cfRule type="iconSet" priority="122" id="{22072AB8-F89C-4F89-A41E-9E3043E9D3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BK6:BK26</xm:sqref>
        </x14:conditionalFormatting>
        <x14:conditionalFormatting xmlns:xm="http://schemas.microsoft.com/office/excel/2006/main">
          <x14:cfRule type="iconSet" priority="145" id="{668FB358-E721-4D46-B731-0A4B329C0E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BK27</xm:sqref>
        </x14:conditionalFormatting>
        <x14:conditionalFormatting xmlns:xm="http://schemas.microsoft.com/office/excel/2006/main">
          <x14:cfRule type="iconSet" priority="35" id="{ECCE6523-2E22-42EA-8039-5EB40AFA5E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BK31:BM49</xm:sqref>
        </x14:conditionalFormatting>
        <x14:conditionalFormatting xmlns:xm="http://schemas.microsoft.com/office/excel/2006/main">
          <x14:cfRule type="iconSet" priority="42" id="{47703601-07AE-459E-AE0E-97ED54CE24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BK50:BM54</xm:sqref>
        </x14:conditionalFormatting>
        <x14:conditionalFormatting xmlns:xm="http://schemas.microsoft.com/office/excel/2006/main">
          <x14:cfRule type="iconSet" priority="146" id="{17207CAF-16BF-4153-95CA-674D01F41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BL27</xm:sqref>
        </x14:conditionalFormatting>
        <x14:conditionalFormatting xmlns:xm="http://schemas.microsoft.com/office/excel/2006/main">
          <x14:cfRule type="iconSet" priority="123" id="{801CCC27-43E0-4B4D-ADB1-A02987A4B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BL6:BM26</xm:sqref>
        </x14:conditionalFormatting>
        <x14:conditionalFormatting xmlns:xm="http://schemas.microsoft.com/office/excel/2006/main">
          <x14:cfRule type="iconSet" priority="2" id="{615A2816-0E3E-4DA8-B874-656E9EE82E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147" id="{5F100EBC-131D-4A93-8DE5-828A11334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BM27</xm:sqref>
        </x14:conditionalFormatting>
        <x14:conditionalFormatting xmlns:xm="http://schemas.microsoft.com/office/excel/2006/main">
          <x14:cfRule type="iconSet" priority="158" id="{4BD9DB5E-BF69-43FA-AF5D-E536566112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BN6:BN27</xm:sqref>
        </x14:conditionalFormatting>
        <x14:conditionalFormatting xmlns:xm="http://schemas.microsoft.com/office/excel/2006/main">
          <x14:cfRule type="iconSet" priority="37" id="{38EE5CCD-7C21-49B7-8211-2C00FD2DD9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BN28:BN30</xm:sqref>
        </x14:conditionalFormatting>
        <x14:conditionalFormatting xmlns:xm="http://schemas.microsoft.com/office/excel/2006/main">
          <x14:cfRule type="iconSet" priority="43" id="{CD0C0EA1-02BD-4338-803F-658B92FF8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BN31:BN54</xm:sqref>
        </x14:conditionalFormatting>
        <x14:conditionalFormatting xmlns:xm="http://schemas.microsoft.com/office/excel/2006/main">
          <x14:cfRule type="iconSet" priority="15" id="{7D1669A2-F038-4A27-9C68-59A8126538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BO6:BO26</xm:sqref>
        </x14:conditionalFormatting>
        <x14:conditionalFormatting xmlns:xm="http://schemas.microsoft.com/office/excel/2006/main">
          <x14:cfRule type="iconSet" priority="19" id="{7904E745-8A6E-4728-88EF-8E514040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BO27</xm:sqref>
        </x14:conditionalFormatting>
        <x14:conditionalFormatting xmlns:xm="http://schemas.microsoft.com/office/excel/2006/main">
          <x14:cfRule type="iconSet" priority="7" id="{A66FDD71-515D-4499-84EF-140B0BB60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BO28:BO30</xm:sqref>
        </x14:conditionalFormatting>
        <x14:conditionalFormatting xmlns:xm="http://schemas.microsoft.com/office/excel/2006/main">
          <x14:cfRule type="iconSet" priority="4" id="{0514FB91-B043-4F62-B0FC-84BB9D335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BO31:BO49</xm:sqref>
        </x14:conditionalFormatting>
        <x14:conditionalFormatting xmlns:xm="http://schemas.microsoft.com/office/excel/2006/main">
          <x14:cfRule type="iconSet" priority="10" id="{6D2121E5-F320-4CEE-A45F-263CBEBB04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BO50:BO54</xm:sqref>
        </x14:conditionalFormatting>
        <x14:conditionalFormatting xmlns:xm="http://schemas.microsoft.com/office/excel/2006/main">
          <x14:cfRule type="iconSet" priority="24" id="{481C45F7-0DB9-43A1-8D27-362172CD1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BP6:BP27</xm:sqref>
        </x14:conditionalFormatting>
        <x14:conditionalFormatting xmlns:xm="http://schemas.microsoft.com/office/excel/2006/main">
          <x14:cfRule type="iconSet" priority="9" id="{3EB62446-9B7C-4115-933A-17A1DCD0A5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BP31:BP49</xm:sqref>
        </x14:conditionalFormatting>
        <x14:conditionalFormatting xmlns:xm="http://schemas.microsoft.com/office/excel/2006/main">
          <x14:cfRule type="iconSet" priority="11" id="{82F0FD14-3577-4A21-84BC-75EE7A695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BP50:BP54</xm:sqref>
        </x14:conditionalFormatting>
        <x14:conditionalFormatting xmlns:xm="http://schemas.microsoft.com/office/excel/2006/main">
          <x14:cfRule type="iconSet" priority="3" id="{AD8B2593-5CF4-4A63-B05C-CD7B96C4E8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BP28:BT30</xm:sqref>
        </x14:conditionalFormatting>
        <x14:conditionalFormatting xmlns:xm="http://schemas.microsoft.com/office/excel/2006/main">
          <x14:cfRule type="iconSet" priority="31" id="{5885D681-A9A7-4950-AC69-ACB3A4E9D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16" id="{0158D0FA-F918-42B1-A38B-AF05E54A4F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BQ6:BQ26</xm:sqref>
        </x14:conditionalFormatting>
        <x14:conditionalFormatting xmlns:xm="http://schemas.microsoft.com/office/excel/2006/main">
          <x14:cfRule type="iconSet" priority="20" id="{5C7BF9CA-B4EC-4682-AF05-558B0CD19A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BQ27</xm:sqref>
        </x14:conditionalFormatting>
        <x14:conditionalFormatting xmlns:xm="http://schemas.microsoft.com/office/excel/2006/main">
          <x14:cfRule type="iconSet" priority="5" id="{CA75D3E4-5971-4016-93C8-9F4073CD3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BQ31:BQ49</xm:sqref>
        </x14:conditionalFormatting>
        <x14:conditionalFormatting xmlns:xm="http://schemas.microsoft.com/office/excel/2006/main">
          <x14:cfRule type="iconSet" priority="12" id="{110C43B2-4E51-498D-AB58-7C676D2D3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BQ50:BQ54</xm:sqref>
        </x14:conditionalFormatting>
        <x14:conditionalFormatting xmlns:xm="http://schemas.microsoft.com/office/excel/2006/main">
          <x14:cfRule type="iconSet" priority="17" id="{8A1B10A7-3D88-404F-99E3-BE62E7EF16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BR6:BR26</xm:sqref>
        </x14:conditionalFormatting>
        <x14:conditionalFormatting xmlns:xm="http://schemas.microsoft.com/office/excel/2006/main">
          <x14:cfRule type="iconSet" priority="21" id="{382907BB-CE28-4384-97ED-115831DDEE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BR27</xm:sqref>
        </x14:conditionalFormatting>
        <x14:conditionalFormatting xmlns:xm="http://schemas.microsoft.com/office/excel/2006/main">
          <x14:cfRule type="iconSet" priority="6" id="{B6E62DA1-3576-49E4-BD5D-25DF07602F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BR31:BT49</xm:sqref>
        </x14:conditionalFormatting>
        <x14:conditionalFormatting xmlns:xm="http://schemas.microsoft.com/office/excel/2006/main">
          <x14:cfRule type="iconSet" priority="13" id="{B001A6D9-B53E-4A28-824D-4002B753C6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BR50:BT54</xm:sqref>
        </x14:conditionalFormatting>
        <x14:conditionalFormatting xmlns:xm="http://schemas.microsoft.com/office/excel/2006/main">
          <x14:cfRule type="iconSet" priority="22" id="{7811C22F-EEAF-4C1C-904C-23169C966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BS27</xm:sqref>
        </x14:conditionalFormatting>
        <x14:conditionalFormatting xmlns:xm="http://schemas.microsoft.com/office/excel/2006/main">
          <x14:cfRule type="iconSet" priority="18" id="{314B74E7-08F0-40EB-B6CC-A56D43A0E5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BS6:BT26</xm:sqref>
        </x14:conditionalFormatting>
        <x14:conditionalFormatting xmlns:xm="http://schemas.microsoft.com/office/excel/2006/main">
          <x14:cfRule type="iconSet" priority="23" id="{7C84F09C-EF86-4B15-8AD5-6B79300A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BT27</xm:sqref>
        </x14:conditionalFormatting>
        <x14:conditionalFormatting xmlns:xm="http://schemas.microsoft.com/office/excel/2006/main">
          <x14:cfRule type="iconSet" priority="25" id="{E6C86CFA-7B14-4F92-81E5-6481A0EB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BU6:BU27</xm:sqref>
        </x14:conditionalFormatting>
        <x14:conditionalFormatting xmlns:xm="http://schemas.microsoft.com/office/excel/2006/main">
          <x14:cfRule type="iconSet" priority="8" id="{CE170135-E1F6-4D02-83A2-743A286B51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BU28:BU30</xm:sqref>
        </x14:conditionalFormatting>
        <x14:conditionalFormatting xmlns:xm="http://schemas.microsoft.com/office/excel/2006/main">
          <x14:cfRule type="iconSet" priority="14" id="{99921055-51C0-422B-B044-83AF6B5730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BU31:BU54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8ABDB-1B24-40C1-B5BD-92F130EF89CA}">
  <dimension ref="A1"/>
  <sheetViews>
    <sheetView workbookViewId="0">
      <selection activeCell="F7" sqref="F7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19474-2024-41CC-9207-005186DA8255}">
  <dimension ref="B2:E5"/>
  <sheetViews>
    <sheetView showGridLines="0" workbookViewId="0">
      <selection activeCell="E162" sqref="E162"/>
    </sheetView>
  </sheetViews>
  <sheetFormatPr defaultRowHeight="14.4" x14ac:dyDescent="0.3"/>
  <cols>
    <col min="1" max="1" width="1.6640625" customWidth="1"/>
  </cols>
  <sheetData>
    <row r="2" spans="2:5" x14ac:dyDescent="0.3">
      <c r="B2" s="160" t="s">
        <v>262</v>
      </c>
      <c r="C2" s="161"/>
      <c r="D2" s="161"/>
      <c r="E2" s="162"/>
    </row>
    <row r="3" spans="2:5" ht="18" x14ac:dyDescent="0.35">
      <c r="B3" s="19">
        <v>0</v>
      </c>
      <c r="C3" s="15" t="s">
        <v>169</v>
      </c>
      <c r="D3" s="16"/>
      <c r="E3" s="20" t="e">
        <f>COUNTIF(#REF!,B3)</f>
        <v>#REF!</v>
      </c>
    </row>
    <row r="4" spans="2:5" ht="18" x14ac:dyDescent="0.35">
      <c r="B4" s="19">
        <v>1</v>
      </c>
      <c r="C4" s="17" t="s">
        <v>263</v>
      </c>
      <c r="D4" s="18"/>
      <c r="E4" s="20" t="e">
        <f>COUNTIF(#REF!,B4)</f>
        <v>#REF!</v>
      </c>
    </row>
    <row r="5" spans="2:5" ht="18.600000000000001" thickBot="1" x14ac:dyDescent="0.4">
      <c r="B5" s="21">
        <v>2</v>
      </c>
      <c r="C5" s="22" t="s">
        <v>264</v>
      </c>
      <c r="D5" s="23"/>
      <c r="E5" s="24" t="e">
        <f>COUNTIF(#REF!,B5)</f>
        <v>#REF!</v>
      </c>
    </row>
  </sheetData>
  <mergeCells count="1">
    <mergeCell ref="B2:E2"/>
  </mergeCells>
  <dataValidations disablePrompts="1" count="1">
    <dataValidation type="whole" allowBlank="1" showInputMessage="1" showErrorMessage="1" sqref="B3:B5" xr:uid="{B4F687E0-2931-4CB6-9120-DCC51D0DD1DC}">
      <formula1>0</formula1>
      <formula2>2</formula2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109C1AF-0DC4-4C47-8C08-93780B6905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B3:B5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E8E60-4C79-45CC-96F3-E3E9CB53C3B7}">
  <dimension ref="A2:AS35"/>
  <sheetViews>
    <sheetView showGridLines="0" zoomScale="30" zoomScaleNormal="51" workbookViewId="0">
      <pane ySplit="5" topLeftCell="A6" activePane="bottomLeft" state="frozen"/>
      <selection activeCell="D22" sqref="D22"/>
      <selection pane="bottomLeft" activeCell="D22" sqref="D22"/>
    </sheetView>
  </sheetViews>
  <sheetFormatPr defaultColWidth="8.44140625" defaultRowHeight="31.2" x14ac:dyDescent="0.6"/>
  <cols>
    <col min="1" max="1" width="13.5546875" style="25" customWidth="1"/>
    <col min="2" max="2" width="42" style="25" customWidth="1"/>
    <col min="3" max="3" width="19.6640625" style="26" customWidth="1"/>
    <col min="4" max="4" width="22.44140625" style="27" customWidth="1"/>
    <col min="5" max="5" width="7.6640625" style="28" customWidth="1"/>
    <col min="6" max="6" width="19.33203125" style="28" customWidth="1"/>
    <col min="7" max="7" width="58" style="26" customWidth="1"/>
    <col min="8" max="8" width="26.33203125" style="26" customWidth="1"/>
    <col min="9" max="9" width="22.4414062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24" width="11.5546875" style="14" hidden="1" customWidth="1"/>
    <col min="25" max="32" width="11.5546875" style="14" customWidth="1"/>
    <col min="33" max="33" width="13.5546875" style="14" customWidth="1"/>
    <col min="34" max="45" width="11.5546875" style="14" customWidth="1"/>
    <col min="46" max="46" width="22.88671875" style="13" bestFit="1" customWidth="1"/>
    <col min="47" max="16384" width="8.44140625" style="13"/>
  </cols>
  <sheetData>
    <row r="2" spans="1:45" x14ac:dyDescent="0.6">
      <c r="R2" s="52">
        <v>1</v>
      </c>
      <c r="S2" s="141" t="s">
        <v>52</v>
      </c>
      <c r="T2" s="142"/>
      <c r="U2" s="143"/>
      <c r="V2" s="52">
        <v>2</v>
      </c>
      <c r="W2" s="141" t="s">
        <v>53</v>
      </c>
      <c r="X2" s="142"/>
      <c r="Y2" s="143"/>
      <c r="Z2" s="52">
        <v>0</v>
      </c>
      <c r="AA2" s="141" t="s">
        <v>54</v>
      </c>
      <c r="AB2" s="142"/>
      <c r="AC2" s="142"/>
      <c r="AD2" s="72"/>
      <c r="AE2" s="71"/>
      <c r="AF2" s="71"/>
      <c r="AG2" s="73"/>
    </row>
    <row r="3" spans="1:45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55</v>
      </c>
      <c r="S3" s="140"/>
      <c r="T3" s="140"/>
      <c r="U3" s="140"/>
      <c r="V3" s="140"/>
      <c r="W3" s="140"/>
      <c r="X3" s="140"/>
      <c r="Y3" s="140" t="s">
        <v>56</v>
      </c>
      <c r="Z3" s="140"/>
      <c r="AA3" s="140"/>
      <c r="AB3" s="140"/>
      <c r="AC3" s="140"/>
      <c r="AD3" s="140"/>
      <c r="AE3" s="140"/>
      <c r="AF3" s="139" t="s">
        <v>57</v>
      </c>
      <c r="AG3" s="139"/>
      <c r="AH3" s="139"/>
      <c r="AI3" s="139"/>
      <c r="AJ3" s="139"/>
      <c r="AK3" s="139"/>
      <c r="AL3" s="139"/>
      <c r="AM3" s="140" t="s">
        <v>58</v>
      </c>
      <c r="AN3" s="140"/>
      <c r="AO3" s="140"/>
      <c r="AP3" s="140"/>
      <c r="AQ3" s="140"/>
      <c r="AR3" s="140"/>
      <c r="AS3" s="140"/>
    </row>
    <row r="4" spans="1:45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5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f t="shared" ref="R5:X5" si="0">S5-1</f>
        <v>45298</v>
      </c>
      <c r="S5" s="42">
        <f t="shared" si="0"/>
        <v>45299</v>
      </c>
      <c r="T5" s="42">
        <f t="shared" si="0"/>
        <v>45300</v>
      </c>
      <c r="U5" s="42">
        <f t="shared" si="0"/>
        <v>45301</v>
      </c>
      <c r="V5" s="42">
        <f t="shared" si="0"/>
        <v>45302</v>
      </c>
      <c r="W5" s="42">
        <f t="shared" si="0"/>
        <v>45303</v>
      </c>
      <c r="X5" s="43">
        <f t="shared" si="0"/>
        <v>45304</v>
      </c>
      <c r="Y5" s="42">
        <v>45305</v>
      </c>
      <c r="Z5" s="42">
        <f>Y5+1</f>
        <v>45306</v>
      </c>
      <c r="AA5" s="42">
        <f>Z5+1</f>
        <v>45307</v>
      </c>
      <c r="AB5" s="42">
        <f t="shared" ref="AB5:AL5" si="1">AA5+1</f>
        <v>45308</v>
      </c>
      <c r="AC5" s="42">
        <f t="shared" si="1"/>
        <v>45309</v>
      </c>
      <c r="AD5" s="42">
        <f t="shared" si="1"/>
        <v>45310</v>
      </c>
      <c r="AE5" s="42">
        <f t="shared" si="1"/>
        <v>45311</v>
      </c>
      <c r="AF5" s="42">
        <f t="shared" si="1"/>
        <v>45312</v>
      </c>
      <c r="AG5" s="74">
        <f t="shared" si="1"/>
        <v>45313</v>
      </c>
      <c r="AH5" s="42">
        <f t="shared" si="1"/>
        <v>45314</v>
      </c>
      <c r="AI5" s="42">
        <f t="shared" si="1"/>
        <v>45315</v>
      </c>
      <c r="AJ5" s="42">
        <f t="shared" si="1"/>
        <v>45316</v>
      </c>
      <c r="AK5" s="42">
        <f t="shared" si="1"/>
        <v>45317</v>
      </c>
      <c r="AL5" s="42">
        <f t="shared" si="1"/>
        <v>45318</v>
      </c>
      <c r="AM5" s="42">
        <f>AF5+7</f>
        <v>45319</v>
      </c>
      <c r="AN5" s="42">
        <f>AG5+7</f>
        <v>45320</v>
      </c>
      <c r="AO5" s="42">
        <f t="shared" ref="AO5:AS5" si="2">AH5+7</f>
        <v>45321</v>
      </c>
      <c r="AP5" s="42">
        <f t="shared" si="2"/>
        <v>45322</v>
      </c>
      <c r="AQ5" s="42">
        <f t="shared" si="2"/>
        <v>45323</v>
      </c>
      <c r="AR5" s="42">
        <f t="shared" si="2"/>
        <v>45324</v>
      </c>
      <c r="AS5" s="42">
        <f t="shared" si="2"/>
        <v>45325</v>
      </c>
    </row>
    <row r="6" spans="1:45" s="53" customFormat="1" ht="75.599999999999994" customHeight="1" x14ac:dyDescent="0.45">
      <c r="A6" s="45" t="s">
        <v>80</v>
      </c>
      <c r="B6" s="68" t="s">
        <v>81</v>
      </c>
      <c r="C6" s="46" t="s">
        <v>82</v>
      </c>
      <c r="D6" s="46" t="s">
        <v>83</v>
      </c>
      <c r="E6" s="47">
        <v>14</v>
      </c>
      <c r="F6" s="48" t="s">
        <v>84</v>
      </c>
      <c r="G6" s="46" t="s">
        <v>85</v>
      </c>
      <c r="H6" s="46" t="s">
        <v>86</v>
      </c>
      <c r="I6" s="46" t="s">
        <v>87</v>
      </c>
      <c r="J6" s="46"/>
      <c r="K6" s="49"/>
      <c r="L6" s="49"/>
      <c r="M6" s="50">
        <v>0.5</v>
      </c>
      <c r="N6" s="50">
        <v>0.5</v>
      </c>
      <c r="O6" s="55" t="s">
        <v>88</v>
      </c>
      <c r="P6" s="55"/>
      <c r="Q6" s="55" t="s">
        <v>55</v>
      </c>
      <c r="R6" s="51"/>
      <c r="S6" s="52">
        <v>2</v>
      </c>
      <c r="T6" s="52">
        <v>2</v>
      </c>
      <c r="U6" s="52">
        <v>2</v>
      </c>
      <c r="V6" s="52">
        <v>2</v>
      </c>
      <c r="W6" s="52">
        <v>2</v>
      </c>
      <c r="X6" s="51"/>
      <c r="Y6" s="51"/>
      <c r="Z6" s="52">
        <v>0</v>
      </c>
      <c r="AA6" s="52">
        <v>0</v>
      </c>
      <c r="AB6" s="52">
        <v>0</v>
      </c>
      <c r="AC6" s="52">
        <v>0</v>
      </c>
      <c r="AD6" s="52">
        <v>0</v>
      </c>
      <c r="AE6" s="51"/>
      <c r="AF6" s="51"/>
      <c r="AG6" s="52">
        <v>1</v>
      </c>
      <c r="AH6" s="52">
        <v>1</v>
      </c>
      <c r="AI6" s="52">
        <v>1</v>
      </c>
      <c r="AJ6" s="52">
        <v>1</v>
      </c>
      <c r="AK6" s="52">
        <v>1</v>
      </c>
      <c r="AL6" s="51"/>
      <c r="AM6" s="51"/>
      <c r="AN6" s="52">
        <v>1</v>
      </c>
      <c r="AO6" s="52">
        <v>1</v>
      </c>
      <c r="AP6" s="52">
        <v>1</v>
      </c>
      <c r="AQ6" s="52">
        <v>1</v>
      </c>
      <c r="AR6" s="52">
        <v>1</v>
      </c>
      <c r="AS6" s="51"/>
    </row>
    <row r="7" spans="1:45" s="53" customFormat="1" ht="75.599999999999994" customHeight="1" x14ac:dyDescent="0.45">
      <c r="A7" s="45" t="s">
        <v>80</v>
      </c>
      <c r="B7" s="68" t="s">
        <v>81</v>
      </c>
      <c r="C7" s="46" t="s">
        <v>82</v>
      </c>
      <c r="D7" s="46" t="s">
        <v>83</v>
      </c>
      <c r="E7" s="47">
        <v>14</v>
      </c>
      <c r="F7" s="48" t="s">
        <v>89</v>
      </c>
      <c r="G7" s="46" t="s">
        <v>90</v>
      </c>
      <c r="H7" s="46" t="s">
        <v>91</v>
      </c>
      <c r="I7" s="46" t="s">
        <v>87</v>
      </c>
      <c r="J7" s="46"/>
      <c r="K7" s="49">
        <v>31</v>
      </c>
      <c r="L7" s="49" t="s">
        <v>92</v>
      </c>
      <c r="M7" s="50">
        <v>0</v>
      </c>
      <c r="N7" s="50">
        <v>1</v>
      </c>
      <c r="O7" s="55" t="s">
        <v>93</v>
      </c>
      <c r="P7" s="55"/>
      <c r="Q7" s="55" t="s">
        <v>55</v>
      </c>
      <c r="R7" s="51"/>
      <c r="S7" s="52">
        <v>0</v>
      </c>
      <c r="T7" s="52">
        <v>0</v>
      </c>
      <c r="U7" s="52">
        <v>0</v>
      </c>
      <c r="V7" s="52">
        <v>2</v>
      </c>
      <c r="W7" s="52">
        <v>2</v>
      </c>
      <c r="X7" s="51"/>
      <c r="Y7" s="51"/>
      <c r="Z7" s="52">
        <v>0</v>
      </c>
      <c r="AA7" s="52">
        <v>0</v>
      </c>
      <c r="AB7" s="52">
        <v>0</v>
      </c>
      <c r="AC7" s="52">
        <v>0</v>
      </c>
      <c r="AD7" s="52">
        <v>0</v>
      </c>
      <c r="AE7" s="51"/>
      <c r="AF7" s="51"/>
      <c r="AG7" s="52">
        <v>1</v>
      </c>
      <c r="AH7" s="52">
        <v>1</v>
      </c>
      <c r="AI7" s="52">
        <v>1</v>
      </c>
      <c r="AJ7" s="52">
        <v>1</v>
      </c>
      <c r="AK7" s="52">
        <v>1</v>
      </c>
      <c r="AL7" s="51"/>
      <c r="AM7" s="51"/>
      <c r="AN7" s="52">
        <v>1</v>
      </c>
      <c r="AO7" s="52">
        <v>1</v>
      </c>
      <c r="AP7" s="52">
        <v>1</v>
      </c>
      <c r="AQ7" s="52">
        <v>1</v>
      </c>
      <c r="AR7" s="52">
        <v>1</v>
      </c>
      <c r="AS7" s="51"/>
    </row>
    <row r="8" spans="1:45" s="53" customFormat="1" ht="75.599999999999994" customHeight="1" x14ac:dyDescent="0.45">
      <c r="A8" s="45" t="s">
        <v>80</v>
      </c>
      <c r="B8" s="68" t="s">
        <v>81</v>
      </c>
      <c r="C8" s="46" t="s">
        <v>82</v>
      </c>
      <c r="D8" s="46" t="s">
        <v>83</v>
      </c>
      <c r="E8" s="47">
        <v>14</v>
      </c>
      <c r="F8" s="48" t="s">
        <v>94</v>
      </c>
      <c r="G8" s="46" t="s">
        <v>90</v>
      </c>
      <c r="H8" s="46" t="s">
        <v>91</v>
      </c>
      <c r="I8" s="46" t="s">
        <v>95</v>
      </c>
      <c r="J8" s="49" t="s">
        <v>96</v>
      </c>
      <c r="K8" s="49">
        <v>30</v>
      </c>
      <c r="L8" s="49" t="s">
        <v>92</v>
      </c>
      <c r="M8" s="50">
        <v>0.7</v>
      </c>
      <c r="N8" s="50">
        <v>0.3</v>
      </c>
      <c r="O8" s="55"/>
      <c r="P8" s="55"/>
      <c r="Q8" s="55" t="s">
        <v>55</v>
      </c>
      <c r="R8" s="51"/>
      <c r="S8" s="52">
        <v>0</v>
      </c>
      <c r="T8" s="52">
        <v>0</v>
      </c>
      <c r="U8" s="52">
        <v>0</v>
      </c>
      <c r="V8" s="52">
        <v>2</v>
      </c>
      <c r="W8" s="52">
        <v>2</v>
      </c>
      <c r="X8" s="51"/>
      <c r="Y8" s="51"/>
      <c r="Z8" s="52">
        <v>2</v>
      </c>
      <c r="AA8" s="52">
        <v>2</v>
      </c>
      <c r="AB8" s="52">
        <v>2</v>
      </c>
      <c r="AC8" s="52">
        <v>2</v>
      </c>
      <c r="AD8" s="52">
        <v>2</v>
      </c>
      <c r="AE8" s="51"/>
      <c r="AF8" s="51"/>
      <c r="AG8" s="52">
        <v>1</v>
      </c>
      <c r="AH8" s="52">
        <v>1</v>
      </c>
      <c r="AI8" s="52">
        <v>1</v>
      </c>
      <c r="AJ8" s="52"/>
      <c r="AK8" s="52"/>
      <c r="AL8" s="51"/>
      <c r="AM8" s="51"/>
      <c r="AN8" s="52"/>
      <c r="AO8" s="52"/>
      <c r="AP8" s="52"/>
      <c r="AQ8" s="52"/>
      <c r="AR8" s="52"/>
      <c r="AS8" s="51"/>
    </row>
    <row r="9" spans="1:45" s="53" customFormat="1" ht="75.599999999999994" customHeight="1" x14ac:dyDescent="0.45">
      <c r="A9" s="45" t="s">
        <v>80</v>
      </c>
      <c r="B9" s="68" t="s">
        <v>81</v>
      </c>
      <c r="C9" s="46" t="s">
        <v>82</v>
      </c>
      <c r="D9" s="46" t="s">
        <v>83</v>
      </c>
      <c r="E9" s="47">
        <v>14</v>
      </c>
      <c r="F9" s="48" t="s">
        <v>89</v>
      </c>
      <c r="G9" s="46" t="s">
        <v>97</v>
      </c>
      <c r="H9" s="46" t="s">
        <v>98</v>
      </c>
      <c r="I9" s="46" t="s">
        <v>99</v>
      </c>
      <c r="J9" s="46"/>
      <c r="K9" s="49">
        <v>31</v>
      </c>
      <c r="L9" s="49" t="s">
        <v>92</v>
      </c>
      <c r="M9" s="50">
        <v>0</v>
      </c>
      <c r="N9" s="50">
        <v>1</v>
      </c>
      <c r="O9" s="55"/>
      <c r="P9" s="55"/>
      <c r="Q9" s="55" t="s">
        <v>55</v>
      </c>
      <c r="R9" s="51"/>
      <c r="S9" s="52"/>
      <c r="T9" s="52"/>
      <c r="U9" s="52"/>
      <c r="V9" s="52"/>
      <c r="W9" s="52"/>
      <c r="X9" s="51"/>
      <c r="Y9" s="51"/>
      <c r="Z9" s="52"/>
      <c r="AA9" s="52"/>
      <c r="AB9" s="52"/>
      <c r="AC9" s="52"/>
      <c r="AD9" s="52"/>
      <c r="AE9" s="51"/>
      <c r="AF9" s="51"/>
      <c r="AG9" s="52">
        <v>1</v>
      </c>
      <c r="AH9" s="52">
        <v>1</v>
      </c>
      <c r="AI9" s="52">
        <v>1</v>
      </c>
      <c r="AJ9" s="52">
        <v>1</v>
      </c>
      <c r="AK9" s="52">
        <v>1</v>
      </c>
      <c r="AL9" s="51"/>
      <c r="AM9" s="51"/>
      <c r="AN9" s="52">
        <v>1</v>
      </c>
      <c r="AO9" s="52">
        <v>1</v>
      </c>
      <c r="AP9" s="52">
        <v>1</v>
      </c>
      <c r="AQ9" s="52">
        <v>1</v>
      </c>
      <c r="AR9" s="52">
        <v>1</v>
      </c>
      <c r="AS9" s="51"/>
    </row>
    <row r="10" spans="1:45" s="53" customFormat="1" ht="75.599999999999994" customHeight="1" x14ac:dyDescent="0.45">
      <c r="A10" s="45" t="s">
        <v>80</v>
      </c>
      <c r="B10" s="68" t="s">
        <v>81</v>
      </c>
      <c r="C10" s="46" t="s">
        <v>82</v>
      </c>
      <c r="D10" s="46" t="s">
        <v>83</v>
      </c>
      <c r="E10" s="47">
        <v>14</v>
      </c>
      <c r="F10" s="48" t="s">
        <v>94</v>
      </c>
      <c r="G10" s="46" t="s">
        <v>100</v>
      </c>
      <c r="H10" s="46" t="s">
        <v>98</v>
      </c>
      <c r="I10" s="46" t="s">
        <v>99</v>
      </c>
      <c r="J10" s="49" t="s">
        <v>96</v>
      </c>
      <c r="K10" s="49">
        <v>30</v>
      </c>
      <c r="L10" s="49" t="s">
        <v>92</v>
      </c>
      <c r="M10" s="50">
        <v>0</v>
      </c>
      <c r="N10" s="50">
        <v>1</v>
      </c>
      <c r="O10" s="55"/>
      <c r="P10" s="55"/>
      <c r="Q10" s="55" t="s">
        <v>55</v>
      </c>
      <c r="R10" s="51"/>
      <c r="S10" s="52">
        <v>2</v>
      </c>
      <c r="T10" s="52">
        <v>2</v>
      </c>
      <c r="U10" s="52">
        <v>2</v>
      </c>
      <c r="V10" s="52">
        <v>2</v>
      </c>
      <c r="W10" s="52">
        <v>2</v>
      </c>
      <c r="X10" s="51"/>
      <c r="Y10" s="51"/>
      <c r="Z10" s="52">
        <v>1</v>
      </c>
      <c r="AA10" s="52">
        <v>1</v>
      </c>
      <c r="AB10" s="52">
        <v>1</v>
      </c>
      <c r="AC10" s="52">
        <v>1</v>
      </c>
      <c r="AD10" s="52">
        <v>1</v>
      </c>
      <c r="AE10" s="51"/>
      <c r="AF10" s="51"/>
      <c r="AG10" s="52">
        <v>1</v>
      </c>
      <c r="AH10" s="52">
        <v>1</v>
      </c>
      <c r="AI10" s="52">
        <v>1</v>
      </c>
      <c r="AJ10" s="52">
        <v>1</v>
      </c>
      <c r="AK10" s="52">
        <v>1</v>
      </c>
      <c r="AL10" s="51"/>
      <c r="AM10" s="51"/>
      <c r="AN10" s="52">
        <v>1</v>
      </c>
      <c r="AO10" s="52">
        <v>1</v>
      </c>
      <c r="AP10" s="52">
        <v>1</v>
      </c>
      <c r="AQ10" s="52">
        <v>1</v>
      </c>
      <c r="AR10" s="52">
        <v>1</v>
      </c>
      <c r="AS10" s="51"/>
    </row>
    <row r="11" spans="1:45" s="53" customFormat="1" ht="75.599999999999994" customHeight="1" x14ac:dyDescent="0.45">
      <c r="A11" s="45" t="s">
        <v>80</v>
      </c>
      <c r="B11" s="68" t="s">
        <v>81</v>
      </c>
      <c r="C11" s="46" t="s">
        <v>82</v>
      </c>
      <c r="D11" s="46" t="s">
        <v>83</v>
      </c>
      <c r="E11" s="47">
        <v>14</v>
      </c>
      <c r="F11" s="48" t="s">
        <v>89</v>
      </c>
      <c r="G11" s="46" t="s">
        <v>101</v>
      </c>
      <c r="H11" s="46" t="s">
        <v>102</v>
      </c>
      <c r="I11" s="46" t="s">
        <v>99</v>
      </c>
      <c r="J11" s="46"/>
      <c r="K11" s="49">
        <v>31</v>
      </c>
      <c r="L11" s="49" t="s">
        <v>92</v>
      </c>
      <c r="M11" s="50">
        <v>0</v>
      </c>
      <c r="N11" s="50">
        <v>1</v>
      </c>
      <c r="O11" s="55"/>
      <c r="P11" s="55"/>
      <c r="Q11" s="55" t="s">
        <v>55</v>
      </c>
      <c r="R11" s="51"/>
      <c r="S11" s="52">
        <v>2</v>
      </c>
      <c r="T11" s="52">
        <v>2</v>
      </c>
      <c r="U11" s="52">
        <v>2</v>
      </c>
      <c r="V11" s="52">
        <v>2</v>
      </c>
      <c r="W11" s="52">
        <v>2</v>
      </c>
      <c r="X11" s="51"/>
      <c r="Y11" s="51"/>
      <c r="Z11" s="52">
        <v>1</v>
      </c>
      <c r="AA11" s="52">
        <v>1</v>
      </c>
      <c r="AB11" s="52">
        <v>1</v>
      </c>
      <c r="AC11" s="52">
        <v>1</v>
      </c>
      <c r="AD11" s="52">
        <v>1</v>
      </c>
      <c r="AE11" s="51"/>
      <c r="AF11" s="51"/>
      <c r="AG11" s="52">
        <v>1</v>
      </c>
      <c r="AH11" s="52">
        <v>1</v>
      </c>
      <c r="AI11" s="52">
        <v>1</v>
      </c>
      <c r="AJ11" s="52">
        <v>1</v>
      </c>
      <c r="AK11" s="52">
        <v>1</v>
      </c>
      <c r="AL11" s="51"/>
      <c r="AM11" s="51"/>
      <c r="AN11" s="52"/>
      <c r="AO11" s="52"/>
      <c r="AP11" s="52"/>
      <c r="AQ11" s="52"/>
      <c r="AR11" s="52"/>
      <c r="AS11" s="51"/>
    </row>
    <row r="12" spans="1:45" s="53" customFormat="1" ht="75.599999999999994" customHeight="1" x14ac:dyDescent="0.45">
      <c r="A12" s="45" t="s">
        <v>80</v>
      </c>
      <c r="B12" s="68" t="s">
        <v>81</v>
      </c>
      <c r="C12" s="46" t="s">
        <v>82</v>
      </c>
      <c r="D12" s="46" t="s">
        <v>83</v>
      </c>
      <c r="E12" s="47">
        <v>14</v>
      </c>
      <c r="F12" s="48" t="s">
        <v>94</v>
      </c>
      <c r="G12" s="46" t="s">
        <v>101</v>
      </c>
      <c r="H12" s="46" t="s">
        <v>102</v>
      </c>
      <c r="I12" s="46" t="s">
        <v>99</v>
      </c>
      <c r="J12" s="49" t="s">
        <v>96</v>
      </c>
      <c r="K12" s="49">
        <v>30</v>
      </c>
      <c r="L12" s="49" t="s">
        <v>92</v>
      </c>
      <c r="M12" s="50">
        <v>0</v>
      </c>
      <c r="N12" s="50">
        <v>1</v>
      </c>
      <c r="O12" s="55"/>
      <c r="P12" s="55"/>
      <c r="Q12" s="55" t="s">
        <v>55</v>
      </c>
      <c r="R12" s="51"/>
      <c r="S12" s="52">
        <v>2</v>
      </c>
      <c r="T12" s="52">
        <v>2</v>
      </c>
      <c r="U12" s="52">
        <v>2</v>
      </c>
      <c r="V12" s="52">
        <v>2</v>
      </c>
      <c r="W12" s="52">
        <v>2</v>
      </c>
      <c r="X12" s="51"/>
      <c r="Y12" s="51"/>
      <c r="Z12" s="52">
        <v>1</v>
      </c>
      <c r="AA12" s="52">
        <v>1</v>
      </c>
      <c r="AB12" s="52">
        <v>1</v>
      </c>
      <c r="AC12" s="52">
        <v>1</v>
      </c>
      <c r="AD12" s="52">
        <v>1</v>
      </c>
      <c r="AE12" s="51"/>
      <c r="AF12" s="51"/>
      <c r="AG12" s="52">
        <v>1</v>
      </c>
      <c r="AH12" s="52">
        <v>1</v>
      </c>
      <c r="AI12" s="52">
        <v>1</v>
      </c>
      <c r="AJ12" s="52">
        <v>1</v>
      </c>
      <c r="AK12" s="52">
        <v>1</v>
      </c>
      <c r="AL12" s="51"/>
      <c r="AM12" s="51"/>
      <c r="AN12" s="52"/>
      <c r="AO12" s="52"/>
      <c r="AP12" s="52"/>
      <c r="AQ12" s="52"/>
      <c r="AR12" s="52"/>
      <c r="AS12" s="51"/>
    </row>
    <row r="13" spans="1:45" s="53" customFormat="1" ht="75.599999999999994" customHeight="1" x14ac:dyDescent="0.45">
      <c r="A13" s="45" t="s">
        <v>80</v>
      </c>
      <c r="B13" s="68" t="s">
        <v>81</v>
      </c>
      <c r="C13" s="46" t="s">
        <v>82</v>
      </c>
      <c r="D13" s="46" t="s">
        <v>83</v>
      </c>
      <c r="E13" s="47">
        <v>14</v>
      </c>
      <c r="F13" s="48" t="s">
        <v>94</v>
      </c>
      <c r="G13" s="46" t="s">
        <v>103</v>
      </c>
      <c r="H13" s="46" t="s">
        <v>104</v>
      </c>
      <c r="I13" s="46" t="s">
        <v>99</v>
      </c>
      <c r="J13" s="49" t="s">
        <v>96</v>
      </c>
      <c r="K13" s="49">
        <v>20</v>
      </c>
      <c r="L13" s="49" t="s">
        <v>92</v>
      </c>
      <c r="M13" s="50">
        <v>0</v>
      </c>
      <c r="N13" s="50">
        <v>1</v>
      </c>
      <c r="O13" s="55"/>
      <c r="P13" s="55"/>
      <c r="Q13" s="55" t="s">
        <v>55</v>
      </c>
      <c r="R13" s="51"/>
      <c r="S13" s="52">
        <v>2</v>
      </c>
      <c r="T13" s="52">
        <v>2</v>
      </c>
      <c r="U13" s="52">
        <v>2</v>
      </c>
      <c r="V13" s="52">
        <v>2</v>
      </c>
      <c r="W13" s="52">
        <v>2</v>
      </c>
      <c r="X13" s="51"/>
      <c r="Y13" s="51"/>
      <c r="Z13" s="52">
        <v>1</v>
      </c>
      <c r="AA13" s="52">
        <v>1</v>
      </c>
      <c r="AB13" s="52">
        <v>1</v>
      </c>
      <c r="AC13" s="52">
        <v>1</v>
      </c>
      <c r="AD13" s="52">
        <v>1</v>
      </c>
      <c r="AE13" s="51"/>
      <c r="AF13" s="51"/>
      <c r="AG13" s="52">
        <v>1</v>
      </c>
      <c r="AH13" s="52">
        <v>1</v>
      </c>
      <c r="AI13" s="52">
        <v>1</v>
      </c>
      <c r="AJ13" s="52">
        <v>1</v>
      </c>
      <c r="AK13" s="52">
        <v>1</v>
      </c>
      <c r="AL13" s="51"/>
      <c r="AM13" s="51"/>
      <c r="AN13" s="52"/>
      <c r="AO13" s="52"/>
      <c r="AP13" s="52"/>
      <c r="AQ13" s="52"/>
      <c r="AR13" s="52"/>
      <c r="AS13" s="51"/>
    </row>
    <row r="14" spans="1:45" s="53" customFormat="1" ht="75.599999999999994" customHeight="1" x14ac:dyDescent="0.45">
      <c r="A14" s="45" t="s">
        <v>80</v>
      </c>
      <c r="B14" s="68" t="s">
        <v>81</v>
      </c>
      <c r="C14" s="46" t="s">
        <v>82</v>
      </c>
      <c r="D14" s="46" t="s">
        <v>105</v>
      </c>
      <c r="E14" s="47">
        <v>14</v>
      </c>
      <c r="F14" s="48" t="s">
        <v>106</v>
      </c>
      <c r="G14" s="46" t="s">
        <v>107</v>
      </c>
      <c r="H14" s="46" t="s">
        <v>108</v>
      </c>
      <c r="I14" s="46" t="s">
        <v>99</v>
      </c>
      <c r="J14" s="49" t="s">
        <v>96</v>
      </c>
      <c r="K14" s="49"/>
      <c r="L14" s="49"/>
      <c r="M14" s="50">
        <v>0.25</v>
      </c>
      <c r="N14" s="50">
        <v>0.4</v>
      </c>
      <c r="O14" s="55" t="s">
        <v>109</v>
      </c>
      <c r="P14" s="55"/>
      <c r="Q14" s="55"/>
      <c r="R14" s="51"/>
      <c r="S14" s="52"/>
      <c r="T14" s="52"/>
      <c r="U14" s="52"/>
      <c r="V14" s="52"/>
      <c r="W14" s="52"/>
      <c r="X14" s="51"/>
      <c r="Y14" s="51"/>
      <c r="Z14" s="52">
        <v>2</v>
      </c>
      <c r="AA14" s="52">
        <v>0</v>
      </c>
      <c r="AB14" s="52">
        <v>0</v>
      </c>
      <c r="AC14" s="52">
        <v>2</v>
      </c>
      <c r="AD14" s="52">
        <v>2</v>
      </c>
      <c r="AE14" s="51"/>
      <c r="AF14" s="51"/>
      <c r="AG14" s="52">
        <v>1</v>
      </c>
      <c r="AH14" s="52">
        <v>1</v>
      </c>
      <c r="AI14" s="52">
        <v>1</v>
      </c>
      <c r="AJ14" s="52">
        <v>1</v>
      </c>
      <c r="AK14" s="52">
        <v>1</v>
      </c>
      <c r="AL14" s="51"/>
      <c r="AM14" s="51"/>
      <c r="AN14" s="52">
        <v>1</v>
      </c>
      <c r="AO14" s="52">
        <v>1</v>
      </c>
      <c r="AP14" s="52">
        <v>1</v>
      </c>
      <c r="AQ14" s="52">
        <v>1</v>
      </c>
      <c r="AR14" s="52">
        <v>1</v>
      </c>
      <c r="AS14" s="51"/>
    </row>
    <row r="15" spans="1:45" s="53" customFormat="1" ht="75.599999999999994" customHeight="1" x14ac:dyDescent="0.45">
      <c r="A15" s="45" t="s">
        <v>80</v>
      </c>
      <c r="B15" s="68" t="s">
        <v>81</v>
      </c>
      <c r="C15" s="46" t="s">
        <v>82</v>
      </c>
      <c r="D15" s="46" t="s">
        <v>105</v>
      </c>
      <c r="E15" s="47">
        <v>14</v>
      </c>
      <c r="F15" s="48" t="s">
        <v>106</v>
      </c>
      <c r="G15" s="46" t="s">
        <v>110</v>
      </c>
      <c r="H15" s="46" t="s">
        <v>111</v>
      </c>
      <c r="I15" s="46" t="s">
        <v>99</v>
      </c>
      <c r="J15" s="49" t="s">
        <v>96</v>
      </c>
      <c r="K15" s="49"/>
      <c r="L15" s="49"/>
      <c r="M15" s="50">
        <v>0.25</v>
      </c>
      <c r="N15" s="50">
        <v>0.4</v>
      </c>
      <c r="O15" s="55" t="s">
        <v>109</v>
      </c>
      <c r="P15" s="55"/>
      <c r="Q15" s="55"/>
      <c r="R15" s="51"/>
      <c r="S15" s="52"/>
      <c r="T15" s="52"/>
      <c r="U15" s="52"/>
      <c r="V15" s="52"/>
      <c r="W15" s="52"/>
      <c r="X15" s="51"/>
      <c r="Y15" s="51"/>
      <c r="Z15" s="52">
        <v>2</v>
      </c>
      <c r="AA15" s="52">
        <v>0</v>
      </c>
      <c r="AB15" s="52">
        <v>0</v>
      </c>
      <c r="AC15" s="52">
        <v>2</v>
      </c>
      <c r="AD15" s="52">
        <v>2</v>
      </c>
      <c r="AE15" s="51"/>
      <c r="AF15" s="51"/>
      <c r="AG15" s="52">
        <v>1</v>
      </c>
      <c r="AH15" s="52">
        <v>1</v>
      </c>
      <c r="AI15" s="52">
        <v>1</v>
      </c>
      <c r="AJ15" s="52">
        <v>1</v>
      </c>
      <c r="AK15" s="52">
        <v>1</v>
      </c>
      <c r="AL15" s="51"/>
      <c r="AM15" s="51"/>
      <c r="AN15" s="52">
        <v>1</v>
      </c>
      <c r="AO15" s="52">
        <v>1</v>
      </c>
      <c r="AP15" s="52">
        <v>1</v>
      </c>
      <c r="AQ15" s="52">
        <v>1</v>
      </c>
      <c r="AR15" s="52">
        <v>1</v>
      </c>
      <c r="AS15" s="51"/>
    </row>
    <row r="16" spans="1:45" s="53" customFormat="1" ht="75.599999999999994" customHeight="1" x14ac:dyDescent="0.45">
      <c r="A16" s="45" t="s">
        <v>80</v>
      </c>
      <c r="B16" s="68" t="s">
        <v>81</v>
      </c>
      <c r="C16" s="46" t="s">
        <v>82</v>
      </c>
      <c r="D16" s="46" t="s">
        <v>105</v>
      </c>
      <c r="E16" s="47">
        <v>14</v>
      </c>
      <c r="F16" s="48" t="s">
        <v>106</v>
      </c>
      <c r="G16" s="46" t="s">
        <v>112</v>
      </c>
      <c r="H16" s="46" t="s">
        <v>113</v>
      </c>
      <c r="I16" s="46" t="s">
        <v>99</v>
      </c>
      <c r="J16" s="49" t="s">
        <v>96</v>
      </c>
      <c r="K16" s="49"/>
      <c r="L16" s="49"/>
      <c r="M16" s="50">
        <v>0</v>
      </c>
      <c r="N16" s="50">
        <v>1</v>
      </c>
      <c r="O16" s="55"/>
      <c r="P16" s="55"/>
      <c r="Q16" s="55"/>
      <c r="R16" s="51"/>
      <c r="S16" s="52"/>
      <c r="T16" s="52"/>
      <c r="U16" s="52"/>
      <c r="V16" s="52"/>
      <c r="W16" s="52"/>
      <c r="X16" s="51"/>
      <c r="Y16" s="51"/>
      <c r="Z16" s="52"/>
      <c r="AA16" s="52"/>
      <c r="AB16" s="52"/>
      <c r="AC16" s="52"/>
      <c r="AD16" s="52"/>
      <c r="AE16" s="51"/>
      <c r="AF16" s="51"/>
      <c r="AG16" s="52">
        <v>1</v>
      </c>
      <c r="AH16" s="52">
        <v>1</v>
      </c>
      <c r="AI16" s="52">
        <v>1</v>
      </c>
      <c r="AJ16" s="52">
        <v>1</v>
      </c>
      <c r="AK16" s="52">
        <v>1</v>
      </c>
      <c r="AL16" s="51"/>
      <c r="AM16" s="51"/>
      <c r="AN16" s="52">
        <v>1</v>
      </c>
      <c r="AO16" s="52">
        <v>1</v>
      </c>
      <c r="AP16" s="52">
        <v>1</v>
      </c>
      <c r="AQ16" s="52">
        <v>1</v>
      </c>
      <c r="AR16" s="52">
        <v>1</v>
      </c>
      <c r="AS16" s="51"/>
    </row>
    <row r="17" spans="1:45" s="53" customFormat="1" ht="75.599999999999994" customHeight="1" x14ac:dyDescent="0.45">
      <c r="A17" s="45" t="s">
        <v>80</v>
      </c>
      <c r="B17" s="68" t="s">
        <v>81</v>
      </c>
      <c r="C17" s="46" t="s">
        <v>82</v>
      </c>
      <c r="D17" s="46" t="s">
        <v>105</v>
      </c>
      <c r="E17" s="47">
        <v>14</v>
      </c>
      <c r="F17" s="48" t="s">
        <v>106</v>
      </c>
      <c r="G17" s="46" t="s">
        <v>114</v>
      </c>
      <c r="H17" s="46" t="s">
        <v>115</v>
      </c>
      <c r="I17" s="46" t="s">
        <v>99</v>
      </c>
      <c r="J17" s="49" t="s">
        <v>96</v>
      </c>
      <c r="K17" s="49"/>
      <c r="L17" s="49"/>
      <c r="M17" s="50">
        <v>0</v>
      </c>
      <c r="N17" s="50">
        <v>1</v>
      </c>
      <c r="O17" s="55"/>
      <c r="P17" s="55"/>
      <c r="Q17" s="55"/>
      <c r="R17" s="51"/>
      <c r="S17" s="52"/>
      <c r="T17" s="52"/>
      <c r="U17" s="52"/>
      <c r="V17" s="52"/>
      <c r="W17" s="52"/>
      <c r="X17" s="51"/>
      <c r="Y17" s="51"/>
      <c r="Z17" s="52"/>
      <c r="AA17" s="52"/>
      <c r="AB17" s="52"/>
      <c r="AC17" s="52"/>
      <c r="AD17" s="52"/>
      <c r="AE17" s="51"/>
      <c r="AF17" s="51"/>
      <c r="AG17" s="52">
        <v>1</v>
      </c>
      <c r="AH17" s="52">
        <v>1</v>
      </c>
      <c r="AI17" s="52">
        <v>1</v>
      </c>
      <c r="AJ17" s="52">
        <v>1</v>
      </c>
      <c r="AK17" s="52">
        <v>1</v>
      </c>
      <c r="AL17" s="51"/>
      <c r="AM17" s="51"/>
      <c r="AN17" s="52">
        <v>1</v>
      </c>
      <c r="AO17" s="52">
        <v>1</v>
      </c>
      <c r="AP17" s="52">
        <v>1</v>
      </c>
      <c r="AQ17" s="52">
        <v>1</v>
      </c>
      <c r="AR17" s="52">
        <v>1</v>
      </c>
      <c r="AS17" s="51"/>
    </row>
    <row r="18" spans="1:45" s="53" customFormat="1" ht="75.599999999999994" customHeight="1" x14ac:dyDescent="0.45">
      <c r="A18" s="45" t="s">
        <v>116</v>
      </c>
      <c r="B18" s="68" t="s">
        <v>117</v>
      </c>
      <c r="C18" s="46" t="s">
        <v>82</v>
      </c>
      <c r="D18" s="46" t="s">
        <v>118</v>
      </c>
      <c r="E18" s="47">
        <v>14</v>
      </c>
      <c r="F18" s="48" t="s">
        <v>119</v>
      </c>
      <c r="G18" s="46" t="s">
        <v>120</v>
      </c>
      <c r="H18" s="46"/>
      <c r="I18" s="46" t="s">
        <v>99</v>
      </c>
      <c r="J18" s="49" t="s">
        <v>96</v>
      </c>
      <c r="K18" s="49">
        <v>19</v>
      </c>
      <c r="L18" s="49" t="s">
        <v>121</v>
      </c>
      <c r="M18" s="50">
        <v>0.5</v>
      </c>
      <c r="N18" s="50">
        <v>0.5</v>
      </c>
      <c r="O18" s="55"/>
      <c r="P18" s="55"/>
      <c r="Q18" s="55" t="s">
        <v>55</v>
      </c>
      <c r="R18" s="51"/>
      <c r="S18" s="52"/>
      <c r="T18" s="52">
        <v>2</v>
      </c>
      <c r="U18" s="52">
        <v>2</v>
      </c>
      <c r="V18" s="52">
        <v>2</v>
      </c>
      <c r="W18" s="52">
        <v>2</v>
      </c>
      <c r="X18" s="51">
        <v>2</v>
      </c>
      <c r="Y18" s="51"/>
      <c r="Z18" s="52">
        <v>2</v>
      </c>
      <c r="AA18" s="52">
        <v>2</v>
      </c>
      <c r="AB18" s="52">
        <v>2</v>
      </c>
      <c r="AC18" s="52">
        <v>2</v>
      </c>
      <c r="AD18" s="52">
        <v>2</v>
      </c>
      <c r="AE18" s="51"/>
      <c r="AF18" s="51"/>
      <c r="AG18" s="52">
        <v>1</v>
      </c>
      <c r="AH18" s="52">
        <v>1</v>
      </c>
      <c r="AI18" s="52">
        <v>1</v>
      </c>
      <c r="AJ18" s="52">
        <v>1</v>
      </c>
      <c r="AK18" s="52">
        <v>1</v>
      </c>
      <c r="AL18" s="51"/>
      <c r="AM18" s="51"/>
      <c r="AN18" s="52"/>
      <c r="AO18" s="52"/>
      <c r="AP18" s="52"/>
      <c r="AQ18" s="52"/>
      <c r="AR18" s="52"/>
      <c r="AS18" s="51"/>
    </row>
    <row r="19" spans="1:45" s="53" customFormat="1" ht="75.599999999999994" customHeight="1" x14ac:dyDescent="0.45">
      <c r="A19" s="45" t="s">
        <v>116</v>
      </c>
      <c r="B19" s="68" t="s">
        <v>117</v>
      </c>
      <c r="C19" s="46" t="s">
        <v>82</v>
      </c>
      <c r="D19" s="46" t="s">
        <v>83</v>
      </c>
      <c r="E19" s="47">
        <v>14</v>
      </c>
      <c r="F19" s="48" t="s">
        <v>122</v>
      </c>
      <c r="G19" s="46" t="s">
        <v>123</v>
      </c>
      <c r="H19" s="46" t="s">
        <v>124</v>
      </c>
      <c r="I19" s="46" t="s">
        <v>99</v>
      </c>
      <c r="J19" s="49" t="s">
        <v>96</v>
      </c>
      <c r="K19" s="49">
        <v>30</v>
      </c>
      <c r="L19" s="49" t="s">
        <v>92</v>
      </c>
      <c r="M19" s="50">
        <v>0</v>
      </c>
      <c r="N19" s="50">
        <v>1</v>
      </c>
      <c r="O19" s="55"/>
      <c r="P19" s="55"/>
      <c r="Q19" s="55" t="s">
        <v>55</v>
      </c>
      <c r="R19" s="51"/>
      <c r="S19" s="52"/>
      <c r="T19" s="52">
        <v>0</v>
      </c>
      <c r="U19" s="52">
        <v>0</v>
      </c>
      <c r="V19" s="52">
        <v>0</v>
      </c>
      <c r="W19" s="52">
        <v>0</v>
      </c>
      <c r="X19" s="51"/>
      <c r="Y19" s="51"/>
      <c r="Z19" s="52">
        <v>2</v>
      </c>
      <c r="AA19" s="52">
        <v>2</v>
      </c>
      <c r="AB19" s="52">
        <v>2</v>
      </c>
      <c r="AC19" s="52">
        <v>2</v>
      </c>
      <c r="AD19" s="52">
        <v>2</v>
      </c>
      <c r="AE19" s="51"/>
      <c r="AF19" s="51"/>
      <c r="AG19" s="52">
        <v>1</v>
      </c>
      <c r="AH19" s="52">
        <v>1</v>
      </c>
      <c r="AI19" s="52">
        <v>1</v>
      </c>
      <c r="AJ19" s="52">
        <v>1</v>
      </c>
      <c r="AK19" s="52">
        <v>1</v>
      </c>
      <c r="AL19" s="51"/>
      <c r="AM19" s="51"/>
      <c r="AN19" s="52">
        <v>1</v>
      </c>
      <c r="AO19" s="52">
        <v>1</v>
      </c>
      <c r="AP19" s="52">
        <v>1</v>
      </c>
      <c r="AQ19" s="52">
        <v>1</v>
      </c>
      <c r="AR19" s="52"/>
      <c r="AS19" s="51"/>
    </row>
    <row r="20" spans="1:45" s="53" customFormat="1" ht="75.599999999999994" customHeight="1" x14ac:dyDescent="0.45">
      <c r="A20" s="45" t="s">
        <v>116</v>
      </c>
      <c r="B20" s="68" t="s">
        <v>117</v>
      </c>
      <c r="C20" s="46" t="s">
        <v>125</v>
      </c>
      <c r="D20" s="46" t="s">
        <v>118</v>
      </c>
      <c r="E20" s="46">
        <v>14</v>
      </c>
      <c r="F20" s="48" t="s">
        <v>119</v>
      </c>
      <c r="G20" s="46" t="s">
        <v>126</v>
      </c>
      <c r="H20" s="46"/>
      <c r="I20" s="46" t="s">
        <v>127</v>
      </c>
      <c r="J20" s="50"/>
      <c r="K20" s="49" t="s">
        <v>106</v>
      </c>
      <c r="L20" s="49" t="s">
        <v>106</v>
      </c>
      <c r="M20" s="50">
        <v>0.5</v>
      </c>
      <c r="N20" s="50">
        <v>0.5</v>
      </c>
      <c r="O20" s="55"/>
      <c r="P20" s="55"/>
      <c r="Q20" s="55" t="s">
        <v>55</v>
      </c>
      <c r="R20" s="51"/>
      <c r="S20" s="52">
        <v>0</v>
      </c>
      <c r="T20" s="52">
        <v>0</v>
      </c>
      <c r="U20" s="52">
        <v>0</v>
      </c>
      <c r="V20" s="52">
        <v>0</v>
      </c>
      <c r="W20" s="52">
        <v>0</v>
      </c>
      <c r="X20" s="51"/>
      <c r="Y20" s="51"/>
      <c r="Z20" s="52">
        <v>2</v>
      </c>
      <c r="AA20" s="52">
        <v>2</v>
      </c>
      <c r="AB20" s="52">
        <v>2</v>
      </c>
      <c r="AC20" s="52">
        <v>2</v>
      </c>
      <c r="AD20" s="52">
        <v>2</v>
      </c>
      <c r="AE20" s="51"/>
      <c r="AF20" s="51"/>
      <c r="AG20" s="52">
        <v>1</v>
      </c>
      <c r="AH20" s="52">
        <v>1</v>
      </c>
      <c r="AI20" s="52">
        <v>1</v>
      </c>
      <c r="AJ20" s="52">
        <v>1</v>
      </c>
      <c r="AK20" s="52">
        <v>1</v>
      </c>
      <c r="AL20" s="51"/>
      <c r="AM20" s="51"/>
      <c r="AN20" s="52">
        <v>1</v>
      </c>
      <c r="AO20" s="52">
        <v>1</v>
      </c>
      <c r="AP20" s="52">
        <v>1</v>
      </c>
      <c r="AQ20" s="52">
        <v>1</v>
      </c>
      <c r="AR20" s="52">
        <v>1</v>
      </c>
      <c r="AS20" s="51"/>
    </row>
    <row r="21" spans="1:45" s="53" customFormat="1" ht="75.599999999999994" customHeight="1" x14ac:dyDescent="0.45">
      <c r="A21" s="45" t="s">
        <v>116</v>
      </c>
      <c r="B21" s="68" t="s">
        <v>128</v>
      </c>
      <c r="C21" s="46" t="s">
        <v>125</v>
      </c>
      <c r="D21" s="46" t="s">
        <v>83</v>
      </c>
      <c r="E21" s="47">
        <v>14</v>
      </c>
      <c r="F21" s="54" t="s">
        <v>129</v>
      </c>
      <c r="G21" s="46" t="s">
        <v>130</v>
      </c>
      <c r="H21" s="46" t="s">
        <v>131</v>
      </c>
      <c r="I21" s="46" t="s">
        <v>132</v>
      </c>
      <c r="J21" s="49"/>
      <c r="K21" s="49" t="s">
        <v>106</v>
      </c>
      <c r="L21" s="49" t="s">
        <v>106</v>
      </c>
      <c r="M21" s="50">
        <v>1</v>
      </c>
      <c r="N21" s="50">
        <v>0</v>
      </c>
      <c r="O21" s="55"/>
      <c r="P21" s="55" t="s">
        <v>133</v>
      </c>
      <c r="Q21" s="55"/>
      <c r="R21" s="51"/>
      <c r="S21" s="52">
        <v>2</v>
      </c>
      <c r="T21" s="52">
        <v>2</v>
      </c>
      <c r="U21" s="52">
        <v>2</v>
      </c>
      <c r="V21" s="52">
        <v>2</v>
      </c>
      <c r="W21" s="52">
        <v>2</v>
      </c>
      <c r="X21" s="51"/>
      <c r="Y21" s="51"/>
      <c r="Z21" s="52">
        <v>2</v>
      </c>
      <c r="AA21" s="52">
        <v>2</v>
      </c>
      <c r="AB21" s="52">
        <v>2</v>
      </c>
      <c r="AC21" s="52">
        <v>2</v>
      </c>
      <c r="AD21" s="52">
        <v>2</v>
      </c>
      <c r="AE21" s="51"/>
      <c r="AF21" s="51"/>
      <c r="AG21" s="52"/>
      <c r="AH21" s="52"/>
      <c r="AI21" s="52"/>
      <c r="AJ21" s="52"/>
      <c r="AK21" s="52"/>
      <c r="AL21" s="51"/>
      <c r="AM21" s="51"/>
      <c r="AN21" s="52"/>
      <c r="AO21" s="52"/>
      <c r="AP21" s="52"/>
      <c r="AQ21" s="52"/>
      <c r="AR21" s="52"/>
      <c r="AS21" s="51"/>
    </row>
    <row r="22" spans="1:45" s="53" customFormat="1" ht="75.599999999999994" customHeight="1" x14ac:dyDescent="0.45">
      <c r="A22" s="45" t="s">
        <v>134</v>
      </c>
      <c r="B22" s="68" t="s">
        <v>128</v>
      </c>
      <c r="C22" s="46" t="s">
        <v>82</v>
      </c>
      <c r="D22" s="46" t="s">
        <v>83</v>
      </c>
      <c r="E22" s="47">
        <v>14</v>
      </c>
      <c r="F22" s="54" t="s">
        <v>135</v>
      </c>
      <c r="G22" s="46" t="s">
        <v>136</v>
      </c>
      <c r="H22" s="46" t="s">
        <v>137</v>
      </c>
      <c r="I22" s="46" t="s">
        <v>99</v>
      </c>
      <c r="J22" s="46"/>
      <c r="K22" s="49">
        <v>50</v>
      </c>
      <c r="L22" s="49" t="s">
        <v>92</v>
      </c>
      <c r="M22" s="50">
        <v>0.2</v>
      </c>
      <c r="N22" s="50">
        <v>0.8</v>
      </c>
      <c r="O22" s="55"/>
      <c r="P22" s="55"/>
      <c r="Q22" s="55" t="s">
        <v>55</v>
      </c>
      <c r="R22" s="51"/>
      <c r="S22" s="52">
        <v>2</v>
      </c>
      <c r="T22" s="52">
        <v>2</v>
      </c>
      <c r="U22" s="52">
        <v>2</v>
      </c>
      <c r="V22" s="52">
        <v>2</v>
      </c>
      <c r="W22" s="52">
        <v>2</v>
      </c>
      <c r="X22" s="51"/>
      <c r="Y22" s="51"/>
      <c r="Z22" s="52">
        <v>2</v>
      </c>
      <c r="AA22" s="52">
        <v>2</v>
      </c>
      <c r="AB22" s="52">
        <v>2</v>
      </c>
      <c r="AC22" s="52">
        <v>2</v>
      </c>
      <c r="AD22" s="52">
        <v>2</v>
      </c>
      <c r="AE22" s="51"/>
      <c r="AF22" s="51"/>
      <c r="AG22" s="52">
        <v>1</v>
      </c>
      <c r="AH22" s="52">
        <v>1</v>
      </c>
      <c r="AI22" s="52">
        <v>1</v>
      </c>
      <c r="AJ22" s="52">
        <v>1</v>
      </c>
      <c r="AK22" s="52">
        <v>1</v>
      </c>
      <c r="AL22" s="51"/>
      <c r="AM22" s="51"/>
      <c r="AN22" s="52"/>
      <c r="AO22" s="52"/>
      <c r="AP22" s="52"/>
      <c r="AQ22" s="52"/>
      <c r="AR22" s="52"/>
      <c r="AS22" s="51"/>
    </row>
    <row r="23" spans="1:45" s="53" customFormat="1" ht="75.599999999999994" customHeight="1" x14ac:dyDescent="0.45">
      <c r="A23" s="45" t="s">
        <v>134</v>
      </c>
      <c r="B23" s="68" t="s">
        <v>128</v>
      </c>
      <c r="C23" s="46" t="s">
        <v>82</v>
      </c>
      <c r="D23" s="46" t="s">
        <v>83</v>
      </c>
      <c r="E23" s="47">
        <v>14</v>
      </c>
      <c r="F23" s="54" t="s">
        <v>135</v>
      </c>
      <c r="G23" s="46" t="s">
        <v>138</v>
      </c>
      <c r="H23" s="46" t="s">
        <v>139</v>
      </c>
      <c r="I23" s="46" t="s">
        <v>99</v>
      </c>
      <c r="J23" s="46"/>
      <c r="K23" s="49">
        <v>50</v>
      </c>
      <c r="L23" s="49" t="s">
        <v>92</v>
      </c>
      <c r="M23" s="50">
        <v>0.2</v>
      </c>
      <c r="N23" s="50">
        <v>0.8</v>
      </c>
      <c r="O23" s="55"/>
      <c r="P23" s="55"/>
      <c r="Q23" s="55" t="s">
        <v>55</v>
      </c>
      <c r="R23" s="51"/>
      <c r="S23" s="52">
        <v>2</v>
      </c>
      <c r="T23" s="52">
        <v>2</v>
      </c>
      <c r="U23" s="52">
        <v>2</v>
      </c>
      <c r="V23" s="52">
        <v>2</v>
      </c>
      <c r="W23" s="52">
        <v>2</v>
      </c>
      <c r="X23" s="51"/>
      <c r="Y23" s="51"/>
      <c r="Z23" s="52">
        <v>2</v>
      </c>
      <c r="AA23" s="52">
        <v>2</v>
      </c>
      <c r="AB23" s="52">
        <v>2</v>
      </c>
      <c r="AC23" s="52">
        <v>2</v>
      </c>
      <c r="AD23" s="52">
        <v>2</v>
      </c>
      <c r="AE23" s="51"/>
      <c r="AF23" s="51"/>
      <c r="AG23" s="52">
        <v>1</v>
      </c>
      <c r="AH23" s="52">
        <v>1</v>
      </c>
      <c r="AI23" s="52">
        <v>1</v>
      </c>
      <c r="AJ23" s="52">
        <v>1</v>
      </c>
      <c r="AK23" s="52">
        <v>1</v>
      </c>
      <c r="AL23" s="51"/>
      <c r="AM23" s="51"/>
      <c r="AN23" s="52"/>
      <c r="AO23" s="52"/>
      <c r="AP23" s="52"/>
      <c r="AQ23" s="52"/>
      <c r="AR23" s="52"/>
      <c r="AS23" s="51"/>
    </row>
    <row r="24" spans="1:45" s="53" customFormat="1" ht="75.599999999999994" customHeight="1" x14ac:dyDescent="0.45">
      <c r="A24" s="45" t="s">
        <v>116</v>
      </c>
      <c r="B24" s="68" t="s">
        <v>128</v>
      </c>
      <c r="C24" s="46" t="s">
        <v>125</v>
      </c>
      <c r="D24" s="46" t="s">
        <v>83</v>
      </c>
      <c r="E24" s="47">
        <v>14</v>
      </c>
      <c r="F24" s="54" t="s">
        <v>129</v>
      </c>
      <c r="G24" s="46" t="s">
        <v>140</v>
      </c>
      <c r="H24" s="46" t="s">
        <v>131</v>
      </c>
      <c r="I24" s="46" t="s">
        <v>132</v>
      </c>
      <c r="J24" s="46"/>
      <c r="K24" s="49" t="s">
        <v>106</v>
      </c>
      <c r="L24" s="49" t="s">
        <v>106</v>
      </c>
      <c r="M24" s="50">
        <v>0</v>
      </c>
      <c r="N24" s="50">
        <v>1</v>
      </c>
      <c r="O24" s="55"/>
      <c r="P24" s="55"/>
      <c r="Q24" s="55" t="s">
        <v>55</v>
      </c>
      <c r="R24" s="51"/>
      <c r="S24" s="52">
        <v>2</v>
      </c>
      <c r="T24" s="52">
        <v>2</v>
      </c>
      <c r="U24" s="52">
        <v>2</v>
      </c>
      <c r="V24" s="52">
        <v>2</v>
      </c>
      <c r="W24" s="52">
        <v>2</v>
      </c>
      <c r="X24" s="51"/>
      <c r="Y24" s="51"/>
      <c r="Z24" s="52"/>
      <c r="AA24" s="52"/>
      <c r="AB24" s="52"/>
      <c r="AC24" s="52"/>
      <c r="AD24" s="52"/>
      <c r="AE24" s="51"/>
      <c r="AF24" s="51"/>
      <c r="AG24" s="52">
        <v>1</v>
      </c>
      <c r="AH24" s="52">
        <v>1</v>
      </c>
      <c r="AI24" s="52">
        <v>1</v>
      </c>
      <c r="AJ24" s="52">
        <v>1</v>
      </c>
      <c r="AK24" s="52">
        <v>1</v>
      </c>
      <c r="AL24" s="51"/>
      <c r="AM24" s="51"/>
      <c r="AN24" s="52">
        <v>1</v>
      </c>
      <c r="AO24" s="52">
        <v>1</v>
      </c>
      <c r="AP24" s="52">
        <v>1</v>
      </c>
      <c r="AQ24" s="52">
        <v>1</v>
      </c>
      <c r="AR24" s="52">
        <v>1</v>
      </c>
      <c r="AS24" s="51"/>
    </row>
    <row r="25" spans="1:45" s="53" customFormat="1" ht="75.599999999999994" customHeight="1" x14ac:dyDescent="0.45">
      <c r="A25" s="45" t="s">
        <v>134</v>
      </c>
      <c r="B25" s="68" t="s">
        <v>128</v>
      </c>
      <c r="C25" s="46" t="s">
        <v>82</v>
      </c>
      <c r="D25" s="46" t="s">
        <v>83</v>
      </c>
      <c r="E25" s="47">
        <v>14</v>
      </c>
      <c r="F25" s="54" t="s">
        <v>141</v>
      </c>
      <c r="G25" s="46" t="s">
        <v>142</v>
      </c>
      <c r="H25" s="46" t="s">
        <v>143</v>
      </c>
      <c r="I25" s="46" t="s">
        <v>99</v>
      </c>
      <c r="J25" s="49" t="s">
        <v>96</v>
      </c>
      <c r="K25" s="49">
        <v>40</v>
      </c>
      <c r="L25" s="49" t="s">
        <v>92</v>
      </c>
      <c r="M25" s="50">
        <v>0.5</v>
      </c>
      <c r="N25" s="50">
        <v>0.5</v>
      </c>
      <c r="O25" s="55"/>
      <c r="P25" s="55"/>
      <c r="Q25" s="55" t="s">
        <v>55</v>
      </c>
      <c r="R25" s="51"/>
      <c r="S25" s="52">
        <v>2</v>
      </c>
      <c r="T25" s="52">
        <v>2</v>
      </c>
      <c r="U25" s="52">
        <v>2</v>
      </c>
      <c r="V25" s="52">
        <v>2</v>
      </c>
      <c r="W25" s="52">
        <v>2</v>
      </c>
      <c r="X25" s="51"/>
      <c r="Y25" s="51"/>
      <c r="Z25" s="52">
        <v>2</v>
      </c>
      <c r="AA25" s="52">
        <v>2</v>
      </c>
      <c r="AB25" s="52">
        <v>2</v>
      </c>
      <c r="AC25" s="52">
        <v>2</v>
      </c>
      <c r="AD25" s="52">
        <v>2</v>
      </c>
      <c r="AE25" s="51"/>
      <c r="AF25" s="51"/>
      <c r="AG25" s="52">
        <v>1</v>
      </c>
      <c r="AH25" s="52">
        <v>1</v>
      </c>
      <c r="AI25" s="52">
        <v>1</v>
      </c>
      <c r="AJ25" s="52">
        <v>1</v>
      </c>
      <c r="AK25" s="52">
        <v>1</v>
      </c>
      <c r="AL25" s="51"/>
      <c r="AM25" s="51"/>
      <c r="AN25" s="52"/>
      <c r="AO25" s="52"/>
      <c r="AP25" s="52"/>
      <c r="AQ25" s="52"/>
      <c r="AR25" s="52"/>
      <c r="AS25" s="51"/>
    </row>
    <row r="26" spans="1:45" s="53" customFormat="1" ht="75.599999999999994" customHeight="1" x14ac:dyDescent="0.45">
      <c r="A26" s="45" t="s">
        <v>134</v>
      </c>
      <c r="B26" s="68" t="s">
        <v>128</v>
      </c>
      <c r="C26" s="46" t="s">
        <v>125</v>
      </c>
      <c r="D26" s="46" t="s">
        <v>83</v>
      </c>
      <c r="E26" s="47">
        <v>14</v>
      </c>
      <c r="F26" s="54" t="s">
        <v>144</v>
      </c>
      <c r="G26" s="46" t="s">
        <v>145</v>
      </c>
      <c r="H26" s="46" t="s">
        <v>143</v>
      </c>
      <c r="I26" s="46" t="s">
        <v>127</v>
      </c>
      <c r="J26" s="49"/>
      <c r="K26" s="49"/>
      <c r="L26" s="49"/>
      <c r="M26" s="50">
        <v>0.35</v>
      </c>
      <c r="N26" s="50">
        <v>0.65</v>
      </c>
      <c r="O26" s="55"/>
      <c r="P26" s="55" t="s">
        <v>146</v>
      </c>
      <c r="Q26" s="55" t="s">
        <v>55</v>
      </c>
      <c r="R26" s="51"/>
      <c r="S26" s="52">
        <v>2</v>
      </c>
      <c r="T26" s="52">
        <v>2</v>
      </c>
      <c r="U26" s="52">
        <v>2</v>
      </c>
      <c r="V26" s="52">
        <v>2</v>
      </c>
      <c r="W26" s="52">
        <v>2</v>
      </c>
      <c r="X26" s="51"/>
      <c r="Y26" s="51"/>
      <c r="Z26" s="52"/>
      <c r="AA26" s="52"/>
      <c r="AB26" s="52">
        <v>2</v>
      </c>
      <c r="AC26" s="52">
        <v>2</v>
      </c>
      <c r="AD26" s="52">
        <v>2</v>
      </c>
      <c r="AE26" s="51"/>
      <c r="AF26" s="51"/>
      <c r="AG26" s="52">
        <v>1</v>
      </c>
      <c r="AH26" s="52">
        <v>1</v>
      </c>
      <c r="AI26" s="52">
        <v>1</v>
      </c>
      <c r="AJ26" s="52">
        <v>1</v>
      </c>
      <c r="AK26" s="52">
        <v>1</v>
      </c>
      <c r="AL26" s="51"/>
      <c r="AM26" s="51"/>
      <c r="AN26" s="52"/>
      <c r="AO26" s="52"/>
      <c r="AP26" s="52"/>
      <c r="AQ26" s="52"/>
      <c r="AR26" s="52"/>
      <c r="AS26" s="51"/>
    </row>
    <row r="27" spans="1:45" s="53" customFormat="1" ht="75.599999999999994" customHeight="1" x14ac:dyDescent="0.45">
      <c r="A27" s="45" t="s">
        <v>147</v>
      </c>
      <c r="B27" s="68" t="s">
        <v>148</v>
      </c>
      <c r="C27" s="46" t="s">
        <v>125</v>
      </c>
      <c r="D27" s="46" t="s">
        <v>149</v>
      </c>
      <c r="E27" s="47">
        <v>58</v>
      </c>
      <c r="F27" s="48" t="s">
        <v>150</v>
      </c>
      <c r="G27" s="46" t="s">
        <v>151</v>
      </c>
      <c r="H27" s="46"/>
      <c r="I27" s="46" t="s">
        <v>127</v>
      </c>
      <c r="J27" s="46"/>
      <c r="K27" s="49" t="s">
        <v>106</v>
      </c>
      <c r="L27" s="49" t="s">
        <v>106</v>
      </c>
      <c r="M27" s="50">
        <v>1</v>
      </c>
      <c r="N27" s="50">
        <v>0</v>
      </c>
      <c r="O27" s="55"/>
      <c r="P27" s="55" t="s">
        <v>133</v>
      </c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51"/>
      <c r="Y27" s="51"/>
      <c r="Z27" s="52"/>
      <c r="AA27" s="52"/>
      <c r="AB27" s="52"/>
      <c r="AC27" s="52"/>
      <c r="AD27" s="52"/>
      <c r="AE27" s="51"/>
      <c r="AF27" s="51"/>
      <c r="AG27" s="52"/>
      <c r="AH27" s="52"/>
      <c r="AI27" s="52"/>
      <c r="AJ27" s="52"/>
      <c r="AK27" s="52"/>
      <c r="AL27" s="51"/>
      <c r="AM27" s="51"/>
      <c r="AN27" s="52"/>
      <c r="AO27" s="52"/>
      <c r="AP27" s="52"/>
      <c r="AQ27" s="52"/>
      <c r="AR27" s="52"/>
      <c r="AS27" s="51"/>
    </row>
    <row r="28" spans="1:45" s="53" customFormat="1" ht="75.599999999999994" customHeight="1" x14ac:dyDescent="0.45">
      <c r="A28" s="45" t="s">
        <v>147</v>
      </c>
      <c r="B28" s="68" t="s">
        <v>148</v>
      </c>
      <c r="C28" s="46" t="s">
        <v>125</v>
      </c>
      <c r="D28" s="46" t="s">
        <v>149</v>
      </c>
      <c r="E28" s="47">
        <v>58</v>
      </c>
      <c r="F28" s="48" t="s">
        <v>152</v>
      </c>
      <c r="G28" s="46" t="s">
        <v>151</v>
      </c>
      <c r="H28" s="46"/>
      <c r="I28" s="46" t="s">
        <v>127</v>
      </c>
      <c r="J28" s="46"/>
      <c r="K28" s="49"/>
      <c r="L28" s="49"/>
      <c r="M28" s="50">
        <v>0.3</v>
      </c>
      <c r="N28" s="50">
        <v>0.7</v>
      </c>
      <c r="O28" s="55"/>
      <c r="P28" s="55"/>
      <c r="Q28" s="55" t="s">
        <v>55</v>
      </c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51"/>
      <c r="Y28" s="51"/>
      <c r="Z28" s="52">
        <v>2</v>
      </c>
      <c r="AA28" s="52">
        <v>2</v>
      </c>
      <c r="AB28" s="52">
        <v>2</v>
      </c>
      <c r="AC28" s="52">
        <v>2</v>
      </c>
      <c r="AD28" s="52">
        <v>2</v>
      </c>
      <c r="AE28" s="51"/>
      <c r="AF28" s="51"/>
      <c r="AG28" s="52">
        <v>1</v>
      </c>
      <c r="AH28" s="52">
        <v>1</v>
      </c>
      <c r="AI28" s="52">
        <v>1</v>
      </c>
      <c r="AJ28" s="52">
        <v>1</v>
      </c>
      <c r="AK28" s="52">
        <v>1</v>
      </c>
      <c r="AL28" s="51"/>
      <c r="AM28" s="51"/>
      <c r="AN28" s="52">
        <v>1</v>
      </c>
      <c r="AO28" s="52">
        <v>1</v>
      </c>
      <c r="AP28" s="52">
        <v>1</v>
      </c>
      <c r="AQ28" s="52">
        <v>1</v>
      </c>
      <c r="AR28" s="52">
        <v>1</v>
      </c>
      <c r="AS28" s="51"/>
    </row>
    <row r="29" spans="1:45" s="53" customFormat="1" ht="75.599999999999994" customHeight="1" x14ac:dyDescent="0.45">
      <c r="A29" s="45" t="s">
        <v>147</v>
      </c>
      <c r="B29" s="68" t="s">
        <v>148</v>
      </c>
      <c r="C29" s="46" t="s">
        <v>125</v>
      </c>
      <c r="D29" s="46" t="s">
        <v>149</v>
      </c>
      <c r="E29" s="47">
        <v>58</v>
      </c>
      <c r="F29" s="48" t="s">
        <v>153</v>
      </c>
      <c r="G29" s="46" t="s">
        <v>154</v>
      </c>
      <c r="H29" s="46" t="s">
        <v>155</v>
      </c>
      <c r="I29" s="46" t="s">
        <v>127</v>
      </c>
      <c r="J29" s="46"/>
      <c r="K29" s="49" t="s">
        <v>106</v>
      </c>
      <c r="L29" s="49" t="s">
        <v>106</v>
      </c>
      <c r="M29" s="50">
        <v>0.3</v>
      </c>
      <c r="N29" s="50">
        <v>0.7</v>
      </c>
      <c r="O29" s="55"/>
      <c r="P29" s="55"/>
      <c r="Q29" s="55" t="s">
        <v>55</v>
      </c>
      <c r="R29" s="51"/>
      <c r="S29" s="52">
        <v>0</v>
      </c>
      <c r="T29" s="52">
        <v>0</v>
      </c>
      <c r="U29" s="52">
        <v>0</v>
      </c>
      <c r="V29" s="52">
        <v>0</v>
      </c>
      <c r="W29" s="52">
        <v>0</v>
      </c>
      <c r="X29" s="51"/>
      <c r="Y29" s="51"/>
      <c r="Z29" s="52">
        <v>2</v>
      </c>
      <c r="AA29" s="52">
        <v>2</v>
      </c>
      <c r="AB29" s="52">
        <v>2</v>
      </c>
      <c r="AC29" s="52">
        <v>2</v>
      </c>
      <c r="AD29" s="52">
        <v>2</v>
      </c>
      <c r="AE29" s="51"/>
      <c r="AF29" s="51"/>
      <c r="AG29" s="52">
        <v>1</v>
      </c>
      <c r="AH29" s="52">
        <v>1</v>
      </c>
      <c r="AI29" s="52">
        <v>1</v>
      </c>
      <c r="AJ29" s="52">
        <v>1</v>
      </c>
      <c r="AK29" s="52">
        <v>1</v>
      </c>
      <c r="AL29" s="51"/>
      <c r="AM29" s="51"/>
      <c r="AN29" s="52">
        <v>1</v>
      </c>
      <c r="AO29" s="52">
        <v>1</v>
      </c>
      <c r="AP29" s="52">
        <v>1</v>
      </c>
      <c r="AQ29" s="52">
        <v>1</v>
      </c>
      <c r="AR29" s="52">
        <v>1</v>
      </c>
      <c r="AS29" s="51"/>
    </row>
    <row r="30" spans="1:45" s="53" customFormat="1" ht="75.599999999999994" customHeight="1" x14ac:dyDescent="0.45">
      <c r="A30" s="45" t="s">
        <v>147</v>
      </c>
      <c r="B30" s="68" t="s">
        <v>156</v>
      </c>
      <c r="C30" s="46" t="s">
        <v>82</v>
      </c>
      <c r="D30" s="46" t="s">
        <v>149</v>
      </c>
      <c r="E30" s="47">
        <v>58</v>
      </c>
      <c r="F30" s="48" t="s">
        <v>150</v>
      </c>
      <c r="G30" s="46" t="s">
        <v>157</v>
      </c>
      <c r="H30" s="46" t="s">
        <v>155</v>
      </c>
      <c r="I30" s="46" t="s">
        <v>99</v>
      </c>
      <c r="J30" s="46"/>
      <c r="K30" s="49">
        <v>90</v>
      </c>
      <c r="L30" s="49" t="s">
        <v>92</v>
      </c>
      <c r="M30" s="50">
        <v>0.2</v>
      </c>
      <c r="N30" s="50">
        <v>0.8</v>
      </c>
      <c r="O30" s="55"/>
      <c r="P30" s="55"/>
      <c r="Q30" s="55" t="s">
        <v>55</v>
      </c>
      <c r="R30" s="51"/>
      <c r="S30" s="52"/>
      <c r="T30" s="52">
        <v>0</v>
      </c>
      <c r="U30" s="52">
        <v>0</v>
      </c>
      <c r="V30" s="52">
        <v>0</v>
      </c>
      <c r="W30" s="52">
        <v>0</v>
      </c>
      <c r="X30" s="51"/>
      <c r="Y30" s="51"/>
      <c r="Z30" s="52"/>
      <c r="AA30" s="52"/>
      <c r="AB30" s="52"/>
      <c r="AC30" s="52"/>
      <c r="AD30" s="52"/>
      <c r="AE30" s="51"/>
      <c r="AF30" s="51"/>
      <c r="AG30" s="52">
        <v>1</v>
      </c>
      <c r="AH30" s="52">
        <v>1</v>
      </c>
      <c r="AI30" s="52">
        <v>1</v>
      </c>
      <c r="AJ30" s="52">
        <v>1</v>
      </c>
      <c r="AK30" s="52">
        <v>1</v>
      </c>
      <c r="AL30" s="51"/>
      <c r="AM30" s="51"/>
      <c r="AN30" s="52">
        <v>1</v>
      </c>
      <c r="AO30" s="52">
        <v>1</v>
      </c>
      <c r="AP30" s="52">
        <v>1</v>
      </c>
      <c r="AQ30" s="52">
        <v>1</v>
      </c>
      <c r="AR30" s="52">
        <v>1</v>
      </c>
      <c r="AS30" s="51"/>
    </row>
    <row r="31" spans="1:45" ht="75.599999999999994" customHeight="1" x14ac:dyDescent="0.3">
      <c r="A31" s="45" t="s">
        <v>147</v>
      </c>
      <c r="B31" s="68" t="s">
        <v>148</v>
      </c>
      <c r="C31" s="46" t="s">
        <v>125</v>
      </c>
      <c r="D31" s="46" t="s">
        <v>158</v>
      </c>
      <c r="E31" s="47">
        <v>58</v>
      </c>
      <c r="F31" s="48" t="s">
        <v>159</v>
      </c>
      <c r="G31" s="46" t="s">
        <v>154</v>
      </c>
      <c r="H31" s="46" t="s">
        <v>155</v>
      </c>
      <c r="I31" s="46" t="s">
        <v>127</v>
      </c>
      <c r="J31" s="46"/>
      <c r="K31" s="49" t="s">
        <v>106</v>
      </c>
      <c r="L31" s="49" t="s">
        <v>106</v>
      </c>
      <c r="M31" s="50">
        <v>1</v>
      </c>
      <c r="N31" s="50">
        <v>0</v>
      </c>
      <c r="O31" s="55"/>
      <c r="P31" s="55"/>
      <c r="Q31" s="55" t="s">
        <v>55</v>
      </c>
      <c r="R31" s="51"/>
      <c r="S31" s="52">
        <v>2</v>
      </c>
      <c r="T31" s="52">
        <v>2</v>
      </c>
      <c r="U31" s="52">
        <v>2</v>
      </c>
      <c r="V31" s="52">
        <v>2</v>
      </c>
      <c r="W31" s="52">
        <v>2</v>
      </c>
      <c r="X31" s="51"/>
      <c r="Y31" s="51"/>
      <c r="Z31" s="52">
        <v>2</v>
      </c>
      <c r="AA31" s="52">
        <v>2</v>
      </c>
      <c r="AB31" s="52">
        <v>2</v>
      </c>
      <c r="AC31" s="52">
        <v>2</v>
      </c>
      <c r="AD31" s="52">
        <v>2</v>
      </c>
      <c r="AE31" s="51"/>
      <c r="AF31" s="51"/>
      <c r="AG31" s="52"/>
      <c r="AH31" s="52"/>
      <c r="AI31" s="52"/>
      <c r="AJ31" s="52"/>
      <c r="AK31" s="52"/>
      <c r="AL31" s="51"/>
      <c r="AM31" s="51"/>
      <c r="AN31" s="52"/>
      <c r="AO31" s="52"/>
      <c r="AP31" s="52"/>
      <c r="AQ31" s="52"/>
      <c r="AR31" s="52"/>
      <c r="AS31" s="51"/>
    </row>
    <row r="32" spans="1:45" ht="75.599999999999994" customHeight="1" x14ac:dyDescent="0.3">
      <c r="A32" s="45" t="s">
        <v>80</v>
      </c>
      <c r="B32" s="68" t="s">
        <v>81</v>
      </c>
      <c r="C32" s="46" t="s">
        <v>125</v>
      </c>
      <c r="D32" s="46" t="s">
        <v>105</v>
      </c>
      <c r="E32" s="47">
        <v>14</v>
      </c>
      <c r="F32" s="48" t="s">
        <v>160</v>
      </c>
      <c r="G32" s="46" t="s">
        <v>161</v>
      </c>
      <c r="H32" s="46"/>
      <c r="I32" s="46" t="s">
        <v>132</v>
      </c>
      <c r="J32" s="46"/>
      <c r="K32" s="49"/>
      <c r="L32" s="49"/>
      <c r="M32" s="50">
        <v>1</v>
      </c>
      <c r="N32" s="50">
        <v>0</v>
      </c>
      <c r="O32" s="55"/>
      <c r="P32" s="55"/>
      <c r="Q32" s="55" t="s">
        <v>55</v>
      </c>
      <c r="R32" s="51"/>
      <c r="S32" s="52">
        <v>2</v>
      </c>
      <c r="T32" s="52">
        <v>2</v>
      </c>
      <c r="U32" s="52">
        <v>2</v>
      </c>
      <c r="V32" s="52">
        <v>2</v>
      </c>
      <c r="W32" s="52">
        <v>2</v>
      </c>
      <c r="X32" s="51"/>
      <c r="Y32" s="51"/>
      <c r="Z32" s="52">
        <v>2</v>
      </c>
      <c r="AA32" s="52">
        <v>2</v>
      </c>
      <c r="AB32" s="52">
        <v>2</v>
      </c>
      <c r="AC32" s="52">
        <v>2</v>
      </c>
      <c r="AD32" s="52">
        <v>2</v>
      </c>
      <c r="AE32" s="51"/>
      <c r="AF32" s="51"/>
      <c r="AG32" s="52"/>
      <c r="AH32" s="52"/>
      <c r="AI32" s="52"/>
      <c r="AJ32" s="52"/>
      <c r="AK32" s="52"/>
      <c r="AL32" s="51"/>
      <c r="AM32" s="51"/>
      <c r="AN32" s="52"/>
      <c r="AO32" s="52"/>
      <c r="AP32" s="52"/>
      <c r="AQ32" s="52"/>
      <c r="AR32" s="52"/>
      <c r="AS32" s="51"/>
    </row>
    <row r="33" spans="1:45" ht="75.599999999999994" customHeight="1" x14ac:dyDescent="0.3">
      <c r="A33" s="45" t="s">
        <v>80</v>
      </c>
      <c r="B33" s="68" t="s">
        <v>81</v>
      </c>
      <c r="C33" s="46" t="s">
        <v>82</v>
      </c>
      <c r="D33" s="46" t="s">
        <v>162</v>
      </c>
      <c r="E33" s="47">
        <v>14</v>
      </c>
      <c r="F33" s="48" t="s">
        <v>163</v>
      </c>
      <c r="G33" s="46" t="s">
        <v>164</v>
      </c>
      <c r="H33" s="46"/>
      <c r="I33" s="46" t="s">
        <v>95</v>
      </c>
      <c r="J33" s="49"/>
      <c r="K33" s="49">
        <v>17</v>
      </c>
      <c r="L33" s="49" t="s">
        <v>121</v>
      </c>
      <c r="M33" s="50">
        <v>0.6</v>
      </c>
      <c r="N33" s="50">
        <v>0.4</v>
      </c>
      <c r="O33" s="55"/>
      <c r="P33" s="55"/>
      <c r="Q33" s="55" t="s">
        <v>55</v>
      </c>
      <c r="R33" s="51"/>
      <c r="S33" s="52">
        <v>0</v>
      </c>
      <c r="T33" s="52">
        <v>0</v>
      </c>
      <c r="U33" s="52">
        <v>0</v>
      </c>
      <c r="V33" s="52">
        <v>0</v>
      </c>
      <c r="W33" s="52">
        <v>1</v>
      </c>
      <c r="X33" s="51"/>
      <c r="Y33" s="51"/>
      <c r="Z33" s="52">
        <v>2</v>
      </c>
      <c r="AA33" s="52">
        <v>2</v>
      </c>
      <c r="AB33" s="52">
        <v>2</v>
      </c>
      <c r="AC33" s="52">
        <v>2</v>
      </c>
      <c r="AD33" s="52">
        <v>2</v>
      </c>
      <c r="AE33" s="51"/>
      <c r="AF33" s="51"/>
      <c r="AG33" s="52">
        <v>1</v>
      </c>
      <c r="AH33" s="52">
        <v>1</v>
      </c>
      <c r="AI33" s="52">
        <v>1</v>
      </c>
      <c r="AJ33" s="52">
        <v>1</v>
      </c>
      <c r="AK33" s="52"/>
      <c r="AL33" s="51"/>
      <c r="AM33" s="51"/>
      <c r="AN33" s="52"/>
      <c r="AO33" s="52"/>
      <c r="AP33" s="52"/>
      <c r="AQ33" s="52"/>
      <c r="AR33" s="52"/>
      <c r="AS33" s="51"/>
    </row>
    <row r="34" spans="1:45" ht="75.599999999999994" customHeight="1" x14ac:dyDescent="0.3">
      <c r="A34" s="45" t="s">
        <v>80</v>
      </c>
      <c r="B34" s="68" t="s">
        <v>81</v>
      </c>
      <c r="C34" s="46" t="s">
        <v>82</v>
      </c>
      <c r="D34" s="46" t="s">
        <v>162</v>
      </c>
      <c r="E34" s="47">
        <v>14</v>
      </c>
      <c r="F34" s="48" t="s">
        <v>163</v>
      </c>
      <c r="G34" s="46" t="s">
        <v>165</v>
      </c>
      <c r="H34" s="46"/>
      <c r="I34" s="46" t="s">
        <v>95</v>
      </c>
      <c r="J34" s="49" t="s">
        <v>96</v>
      </c>
      <c r="K34" s="49">
        <v>1</v>
      </c>
      <c r="L34" s="49" t="s">
        <v>121</v>
      </c>
      <c r="M34" s="50">
        <v>0</v>
      </c>
      <c r="N34" s="50">
        <v>1</v>
      </c>
      <c r="O34" s="55"/>
      <c r="P34" s="55"/>
      <c r="Q34" s="55" t="s">
        <v>55</v>
      </c>
      <c r="R34" s="51"/>
      <c r="S34" s="52">
        <v>2</v>
      </c>
      <c r="T34" s="52">
        <v>2</v>
      </c>
      <c r="U34" s="52">
        <v>2</v>
      </c>
      <c r="V34" s="52">
        <v>2</v>
      </c>
      <c r="W34" s="52">
        <v>2</v>
      </c>
      <c r="X34" s="51">
        <v>2</v>
      </c>
      <c r="Y34" s="51"/>
      <c r="Z34" s="52"/>
      <c r="AA34" s="52"/>
      <c r="AB34" s="52"/>
      <c r="AC34" s="52"/>
      <c r="AD34" s="52"/>
      <c r="AE34" s="51"/>
      <c r="AF34" s="51"/>
      <c r="AG34" s="52"/>
      <c r="AH34" s="52"/>
      <c r="AI34" s="52"/>
      <c r="AJ34" s="52"/>
      <c r="AK34" s="52"/>
      <c r="AL34" s="51"/>
      <c r="AM34" s="51"/>
      <c r="AN34" s="52">
        <v>1</v>
      </c>
      <c r="AO34" s="52">
        <v>1</v>
      </c>
      <c r="AP34" s="52">
        <v>1</v>
      </c>
      <c r="AQ34" s="52">
        <v>1</v>
      </c>
      <c r="AR34" s="52">
        <v>1</v>
      </c>
      <c r="AS34" s="51"/>
    </row>
    <row r="35" spans="1:45" ht="75.599999999999994" customHeight="1" x14ac:dyDescent="0.3">
      <c r="A35" s="45" t="s">
        <v>80</v>
      </c>
      <c r="B35" s="68" t="s">
        <v>81</v>
      </c>
      <c r="C35" s="46" t="s">
        <v>82</v>
      </c>
      <c r="D35" s="46" t="s">
        <v>162</v>
      </c>
      <c r="E35" s="47">
        <v>14</v>
      </c>
      <c r="F35" s="48" t="s">
        <v>163</v>
      </c>
      <c r="G35" s="46" t="s">
        <v>166</v>
      </c>
      <c r="H35" s="46"/>
      <c r="I35" s="46" t="s">
        <v>95</v>
      </c>
      <c r="J35" s="49"/>
      <c r="K35" s="49">
        <v>1</v>
      </c>
      <c r="L35" s="49" t="s">
        <v>121</v>
      </c>
      <c r="M35" s="50">
        <v>0</v>
      </c>
      <c r="N35" s="50">
        <v>1</v>
      </c>
      <c r="O35" s="55"/>
      <c r="P35" s="55"/>
      <c r="Q35" s="55" t="s">
        <v>56</v>
      </c>
      <c r="R35" s="51"/>
      <c r="S35" s="52"/>
      <c r="T35" s="52"/>
      <c r="U35" s="52"/>
      <c r="V35" s="52">
        <v>2</v>
      </c>
      <c r="W35" s="52">
        <v>2</v>
      </c>
      <c r="X35" s="51">
        <v>2</v>
      </c>
      <c r="Y35" s="51"/>
      <c r="Z35" s="52">
        <v>1</v>
      </c>
      <c r="AA35" s="52">
        <v>1</v>
      </c>
      <c r="AB35" s="52">
        <v>1</v>
      </c>
      <c r="AC35" s="52">
        <v>1</v>
      </c>
      <c r="AD35" s="52">
        <v>1</v>
      </c>
      <c r="AE35" s="51"/>
      <c r="AF35" s="51"/>
      <c r="AG35" s="52">
        <v>1</v>
      </c>
      <c r="AH35" s="52">
        <v>1</v>
      </c>
      <c r="AI35" s="52">
        <v>1</v>
      </c>
      <c r="AJ35" s="52">
        <v>1</v>
      </c>
      <c r="AK35" s="52">
        <v>1</v>
      </c>
      <c r="AL35" s="51"/>
      <c r="AM35" s="51"/>
      <c r="AN35" s="52"/>
      <c r="AO35" s="52"/>
      <c r="AP35" s="52"/>
      <c r="AQ35" s="52"/>
      <c r="AR35" s="52"/>
      <c r="AS35" s="51"/>
    </row>
  </sheetData>
  <sheetProtection formatCells="0" insertRows="0" deleteRows="0"/>
  <autoFilter ref="A5:AS35" xr:uid="{8AC1B199-1857-4498-B73F-442B728C308F}"/>
  <mergeCells count="7">
    <mergeCell ref="AF3:AL3"/>
    <mergeCell ref="AM3:AS3"/>
    <mergeCell ref="S2:U2"/>
    <mergeCell ref="W2:Y2"/>
    <mergeCell ref="AA2:AC2"/>
    <mergeCell ref="R3:X3"/>
    <mergeCell ref="Y3:AE3"/>
  </mergeCells>
  <dataValidations count="1">
    <dataValidation type="whole" allowBlank="1" showInputMessage="1" showErrorMessage="1" sqref="Z2 R2 V2 AS33:AS35 AE33:AM35 AN6:AR7 AN9:AR10 AN14:AR17 AN28:AR30 R33:Y35 Z34:AD35 AS6:AS30 R6:AM30 AN24:AR24 AN34:AR34" xr:uid="{F54B90FF-8FF8-4156-B28E-0B53A33D9542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00" id="{3D9AC7FA-5313-4B64-B3B7-15F65E6010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102" id="{C0283C46-FD00-46AF-A47F-3CCC4FAAF1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R22 X22:Y22 AE22:AS22</xm:sqref>
        </x14:conditionalFormatting>
        <x14:conditionalFormatting xmlns:xm="http://schemas.microsoft.com/office/excel/2006/main">
          <x14:cfRule type="iconSet" priority="101" id="{A07DE9A1-D127-4CAA-8F78-3461AFCBAE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R23 X23:Y23 AE23:AS23</xm:sqref>
        </x14:conditionalFormatting>
        <x14:conditionalFormatting xmlns:xm="http://schemas.microsoft.com/office/excel/2006/main">
          <x14:cfRule type="iconSet" priority="175" id="{6270AC46-605C-41D2-B2AF-26974A3A69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R24:R26</xm:sqref>
        </x14:conditionalFormatting>
        <x14:conditionalFormatting xmlns:xm="http://schemas.microsoft.com/office/excel/2006/main">
          <x14:cfRule type="iconSet" priority="68" id="{95F24E5E-E06C-4C3D-844E-DCFCCDEF3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R27:R30 R6:R21</xm:sqref>
        </x14:conditionalFormatting>
        <x14:conditionalFormatting xmlns:xm="http://schemas.microsoft.com/office/excel/2006/main">
          <x14:cfRule type="iconSet" priority="67" id="{A9EEAC86-A1BA-4EAC-9999-0252682C3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R31</xm:sqref>
        </x14:conditionalFormatting>
        <x14:conditionalFormatting xmlns:xm="http://schemas.microsoft.com/office/excel/2006/main">
          <x14:cfRule type="iconSet" priority="66" id="{CC6BFFBB-8CB6-499E-AA93-A59BCC0E8A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R32</xm:sqref>
        </x14:conditionalFormatting>
        <x14:conditionalFormatting xmlns:xm="http://schemas.microsoft.com/office/excel/2006/main">
          <x14:cfRule type="iconSet" priority="65" id="{09C73518-848D-4373-9397-CE8871D0E1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R33</xm:sqref>
        </x14:conditionalFormatting>
        <x14:conditionalFormatting xmlns:xm="http://schemas.microsoft.com/office/excel/2006/main">
          <x14:cfRule type="iconSet" priority="64" id="{BCC49A72-AEDB-4504-8497-A5E616076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R34</xm:sqref>
        </x14:conditionalFormatting>
        <x14:conditionalFormatting xmlns:xm="http://schemas.microsoft.com/office/excel/2006/main">
          <x14:cfRule type="iconSet" priority="63" id="{8F9CA73A-AE87-46E5-B57D-971626703C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R35</xm:sqref>
        </x14:conditionalFormatting>
        <x14:conditionalFormatting xmlns:xm="http://schemas.microsoft.com/office/excel/2006/main">
          <x14:cfRule type="iconSet" priority="61" id="{0BC7C1F4-4B9A-4C06-8CBB-8596D321D3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S8:S13</xm:sqref>
        </x14:conditionalFormatting>
        <x14:conditionalFormatting xmlns:xm="http://schemas.microsoft.com/office/excel/2006/main">
          <x14:cfRule type="iconSet" priority="177" id="{DD4252F1-37CA-4B65-B6F9-442D30A1E5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S24:S26</xm:sqref>
        </x14:conditionalFormatting>
        <x14:conditionalFormatting xmlns:xm="http://schemas.microsoft.com/office/excel/2006/main">
          <x14:cfRule type="iconSet" priority="60" id="{6FB440C7-55FB-4F15-80CA-9EEBFD5AFA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S27:S30 S6:S21</xm:sqref>
        </x14:conditionalFormatting>
        <x14:conditionalFormatting xmlns:xm="http://schemas.microsoft.com/office/excel/2006/main">
          <x14:cfRule type="iconSet" priority="89" id="{F324768F-6923-41A7-A206-682B9F7528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S22:W22</xm:sqref>
        </x14:conditionalFormatting>
        <x14:conditionalFormatting xmlns:xm="http://schemas.microsoft.com/office/excel/2006/main">
          <x14:cfRule type="iconSet" priority="88" id="{01E60743-51FB-4666-B0C7-BCA90C89BE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S23:W23</xm:sqref>
        </x14:conditionalFormatting>
        <x14:conditionalFormatting xmlns:xm="http://schemas.microsoft.com/office/excel/2006/main">
          <x14:cfRule type="iconSet" priority="78" id="{C4923AE7-AFA1-42E1-89C9-D4CE71328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S31:W31</xm:sqref>
        </x14:conditionalFormatting>
        <x14:conditionalFormatting xmlns:xm="http://schemas.microsoft.com/office/excel/2006/main">
          <x14:cfRule type="iconSet" priority="76" id="{764501B9-2E23-46BD-A2AB-0D1D38F275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S32:W32</xm:sqref>
        </x14:conditionalFormatting>
        <x14:conditionalFormatting xmlns:xm="http://schemas.microsoft.com/office/excel/2006/main">
          <x14:cfRule type="iconSet" priority="74" id="{2E695BF3-5ACE-4586-8585-DF275D41F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S33:W33</xm:sqref>
        </x14:conditionalFormatting>
        <x14:conditionalFormatting xmlns:xm="http://schemas.microsoft.com/office/excel/2006/main">
          <x14:cfRule type="iconSet" priority="72" id="{A3ACD31E-AF01-485C-B0F2-E54EB102E7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S34:W34</xm:sqref>
        </x14:conditionalFormatting>
        <x14:conditionalFormatting xmlns:xm="http://schemas.microsoft.com/office/excel/2006/main">
          <x14:cfRule type="iconSet" priority="70" id="{99F2B6A1-FDDA-444F-8266-C7E95F86DB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S35:W35</xm:sqref>
        </x14:conditionalFormatting>
        <x14:conditionalFormatting xmlns:xm="http://schemas.microsoft.com/office/excel/2006/main">
          <x14:cfRule type="iconSet" priority="179" id="{E623DB87-BC08-4C84-863A-25E7A9CCE1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T24:W26</xm:sqref>
        </x14:conditionalFormatting>
        <x14:conditionalFormatting xmlns:xm="http://schemas.microsoft.com/office/excel/2006/main">
          <x14:cfRule type="iconSet" priority="90" id="{F65ABEB8-E1B3-4798-BC28-1C179080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T27:W30 T6:W21</xm:sqref>
        </x14:conditionalFormatting>
        <x14:conditionalFormatting xmlns:xm="http://schemas.microsoft.com/office/excel/2006/main">
          <x14:cfRule type="iconSet" priority="99" id="{4BB784D2-DDAC-435D-8305-72F031058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50" id="{F242D09A-20CA-47BC-93E7-951FF3B49D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X25:Y26 X24:AF24 AS24:AS26 AE25:AM26 AL24:AM24</xm:sqref>
        </x14:conditionalFormatting>
        <x14:conditionalFormatting xmlns:xm="http://schemas.microsoft.com/office/excel/2006/main">
          <x14:cfRule type="iconSet" priority="79" id="{E70F61D9-48C5-4240-ACEC-E2F846E0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X31:Y31 AE31:AS31</xm:sqref>
        </x14:conditionalFormatting>
        <x14:conditionalFormatting xmlns:xm="http://schemas.microsoft.com/office/excel/2006/main">
          <x14:cfRule type="iconSet" priority="77" id="{4D0CCFFC-8538-42BA-9BF3-66D01CC065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X32:Y32 AE32:AS32</xm:sqref>
        </x14:conditionalFormatting>
        <x14:conditionalFormatting xmlns:xm="http://schemas.microsoft.com/office/excel/2006/main">
          <x14:cfRule type="iconSet" priority="75" id="{D1E3F8D1-3921-4662-B2A9-60D0F7D3A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X33:Y33 AE33:AS33</xm:sqref>
        </x14:conditionalFormatting>
        <x14:conditionalFormatting xmlns:xm="http://schemas.microsoft.com/office/excel/2006/main">
          <x14:cfRule type="iconSet" priority="73" id="{FBD6B234-46E1-48B8-8375-8B74A6906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X34:AM34 AS34</xm:sqref>
        </x14:conditionalFormatting>
        <x14:conditionalFormatting xmlns:xm="http://schemas.microsoft.com/office/excel/2006/main">
          <x14:cfRule type="iconSet" priority="71" id="{2EF5C785-3283-466C-B027-79055D188F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X35:AS35</xm:sqref>
        </x14:conditionalFormatting>
        <x14:conditionalFormatting xmlns:xm="http://schemas.microsoft.com/office/excel/2006/main">
          <x14:cfRule type="iconSet" priority="98" id="{94224ADC-FCA8-4371-ADBA-13DF5F57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47" id="{C16D9B8D-2489-4FEE-9DFE-BA6618174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14:cfRule type="iconSet" priority="48" id="{496D072C-0578-4751-A195-336C368BB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</xm:sqref>
        </x14:conditionalFormatting>
        <x14:conditionalFormatting xmlns:xm="http://schemas.microsoft.com/office/excel/2006/main">
          <x14:cfRule type="iconSet" priority="5" id="{1B1B1417-4CC0-4ECF-B2AD-2E0B90AE18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</xm:sqref>
        </x14:conditionalFormatting>
        <x14:conditionalFormatting xmlns:xm="http://schemas.microsoft.com/office/excel/2006/main">
          <x14:cfRule type="iconSet" priority="4" id="{9F3D810F-BC15-4665-AAFE-66E34E0D17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7" id="{A3F30107-24A9-40D2-B702-892ACCFF99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Z18:Z23</xm:sqref>
        </x14:conditionalFormatting>
        <x14:conditionalFormatting xmlns:xm="http://schemas.microsoft.com/office/excel/2006/main">
          <x14:cfRule type="iconSet" priority="25" id="{B7CDB4CA-AE43-49E2-A8ED-511E15B17E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</xm:sqref>
        </x14:conditionalFormatting>
        <x14:conditionalFormatting xmlns:xm="http://schemas.microsoft.com/office/excel/2006/main">
          <x14:cfRule type="iconSet" priority="14" id="{404BA6AA-A1D8-4CB5-8843-0B9DB74624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20" id="{C565FC8A-5CF5-4DC5-9F7C-C61EA893A9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Z26:AA26</xm:sqref>
        </x14:conditionalFormatting>
        <x14:conditionalFormatting xmlns:xm="http://schemas.microsoft.com/office/excel/2006/main">
          <x14:cfRule type="iconSet" priority="56" id="{2E9BDF35-A744-4677-AD29-5AB33D4757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Z6:AD6</xm:sqref>
        </x14:conditionalFormatting>
        <x14:conditionalFormatting xmlns:xm="http://schemas.microsoft.com/office/excel/2006/main">
          <x14:cfRule type="iconSet" priority="50" id="{4E482292-E62E-48E1-98E6-AD09FB3DD3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8" id="{820BC323-D696-4A91-AA83-E6664B7C08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Z28:AD28</xm:sqref>
        </x14:conditionalFormatting>
        <x14:conditionalFormatting xmlns:xm="http://schemas.microsoft.com/office/excel/2006/main">
          <x14:cfRule type="iconSet" priority="17" id="{AC0422A9-3661-4A6D-A14E-625F6A9943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</xm:sqref>
        </x14:conditionalFormatting>
        <x14:conditionalFormatting xmlns:xm="http://schemas.microsoft.com/office/excel/2006/main">
          <x14:cfRule type="iconSet" priority="9" id="{E412B6E3-BC4F-4ED2-82BB-8947E12A5E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Z32:AD32</xm:sqref>
        </x14:conditionalFormatting>
        <x14:conditionalFormatting xmlns:xm="http://schemas.microsoft.com/office/excel/2006/main">
          <x14:cfRule type="iconSet" priority="8" id="{C7F8DE08-CD23-4B3E-8954-5949EA07E1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Z33:AD33</xm:sqref>
        </x14:conditionalFormatting>
        <x14:conditionalFormatting xmlns:xm="http://schemas.microsoft.com/office/excel/2006/main">
          <x14:cfRule type="iconSet" priority="46" id="{B3BF61A4-B262-4458-85CF-5300FAD99A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</xm:sqref>
        </x14:conditionalFormatting>
        <x14:conditionalFormatting xmlns:xm="http://schemas.microsoft.com/office/excel/2006/main">
          <x14:cfRule type="iconSet" priority="36" id="{E1C10FDC-D744-4BFF-870F-05B951943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AA18:AA23</xm:sqref>
        </x14:conditionalFormatting>
        <x14:conditionalFormatting xmlns:xm="http://schemas.microsoft.com/office/excel/2006/main">
          <x14:cfRule type="iconSet" priority="24" id="{829109CA-3495-4117-8550-FABDCD4C73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AA25</xm:sqref>
        </x14:conditionalFormatting>
        <x14:conditionalFormatting xmlns:xm="http://schemas.microsoft.com/office/excel/2006/main">
          <x14:cfRule type="iconSet" priority="13" id="{DFD57FE2-C5E5-4F64-BBBC-63DE6F4C2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</xm:sqref>
        </x14:conditionalFormatting>
        <x14:conditionalFormatting xmlns:xm="http://schemas.microsoft.com/office/excel/2006/main">
          <x14:cfRule type="iconSet" priority="40" id="{35186021-112F-45B6-AF6D-CFCE5C437D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AA14:AB15</xm:sqref>
        </x14:conditionalFormatting>
        <x14:conditionalFormatting xmlns:xm="http://schemas.microsoft.com/office/excel/2006/main">
          <x14:cfRule type="iconSet" priority="45" id="{58DB84CA-0B58-4A81-A70D-F95E6AF0FF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AB8</xm:sqref>
        </x14:conditionalFormatting>
        <x14:conditionalFormatting xmlns:xm="http://schemas.microsoft.com/office/excel/2006/main">
          <x14:cfRule type="iconSet" priority="35" id="{0BE9A4A7-186B-4D89-852F-828361C3D7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AB18:AB23</xm:sqref>
        </x14:conditionalFormatting>
        <x14:conditionalFormatting xmlns:xm="http://schemas.microsoft.com/office/excel/2006/main">
          <x14:cfRule type="iconSet" priority="23" id="{57391E43-1866-47F2-A9F4-D6498637C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AB25:AB26</xm:sqref>
        </x14:conditionalFormatting>
        <x14:conditionalFormatting xmlns:xm="http://schemas.microsoft.com/office/excel/2006/main">
          <x14:cfRule type="iconSet" priority="12" id="{34A38805-B8CF-4409-8A6E-1B6860270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AB31</xm:sqref>
        </x14:conditionalFormatting>
        <x14:conditionalFormatting xmlns:xm="http://schemas.microsoft.com/office/excel/2006/main">
          <x14:cfRule type="iconSet" priority="44" id="{54AA8D00-6AA4-4821-B14C-F37A17D15B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AC8</xm:sqref>
        </x14:conditionalFormatting>
        <x14:conditionalFormatting xmlns:xm="http://schemas.microsoft.com/office/excel/2006/main">
          <x14:cfRule type="iconSet" priority="11" id="{0B2DBBC2-7BB6-4553-A1AD-36856DC228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</xm:sqref>
        </x14:conditionalFormatting>
        <x14:conditionalFormatting xmlns:xm="http://schemas.microsoft.com/office/excel/2006/main">
          <x14:cfRule type="iconSet" priority="7" id="{C2464B85-E441-4F71-9F5C-1F521933A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AC14:AD14</xm:sqref>
        </x14:conditionalFormatting>
        <x14:conditionalFormatting xmlns:xm="http://schemas.microsoft.com/office/excel/2006/main">
          <x14:cfRule type="iconSet" priority="6" id="{BF7BC97E-4F83-41C4-B12A-B0A956F10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AC15:AD15</xm:sqref>
        </x14:conditionalFormatting>
        <x14:conditionalFormatting xmlns:xm="http://schemas.microsoft.com/office/excel/2006/main">
          <x14:cfRule type="iconSet" priority="34" id="{E0F302AD-8659-4356-A3B9-16D0BB153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AC18:AD18</xm:sqref>
        </x14:conditionalFormatting>
        <x14:conditionalFormatting xmlns:xm="http://schemas.microsoft.com/office/excel/2006/main">
          <x14:cfRule type="iconSet" priority="30" id="{70DA26F0-5AE7-4767-8E47-1291D62BB3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AC19:AD19</xm:sqref>
        </x14:conditionalFormatting>
        <x14:conditionalFormatting xmlns:xm="http://schemas.microsoft.com/office/excel/2006/main">
          <x14:cfRule type="iconSet" priority="29" id="{94826FB9-72D0-4A34-AC2C-EC86238B96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AC20:AD20</xm:sqref>
        </x14:conditionalFormatting>
        <x14:conditionalFormatting xmlns:xm="http://schemas.microsoft.com/office/excel/2006/main">
          <x14:cfRule type="iconSet" priority="28" id="{1CD10F1C-5354-45CC-BA18-4E44BDD33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AC21:AD21</xm:sqref>
        </x14:conditionalFormatting>
        <x14:conditionalFormatting xmlns:xm="http://schemas.microsoft.com/office/excel/2006/main">
          <x14:cfRule type="iconSet" priority="27" id="{08543CD8-11BE-4F83-B846-E53DC36FD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AC22:AD22</xm:sqref>
        </x14:conditionalFormatting>
        <x14:conditionalFormatting xmlns:xm="http://schemas.microsoft.com/office/excel/2006/main">
          <x14:cfRule type="iconSet" priority="26" id="{2CE6EAA0-4741-4E5A-85DD-A18AB4A840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AC23:AD23</xm:sqref>
        </x14:conditionalFormatting>
        <x14:conditionalFormatting xmlns:xm="http://schemas.microsoft.com/office/excel/2006/main">
          <x14:cfRule type="iconSet" priority="22" id="{EAD456C7-25C0-4E9A-8615-B8B136C95F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AC25:AD25</xm:sqref>
        </x14:conditionalFormatting>
        <x14:conditionalFormatting xmlns:xm="http://schemas.microsoft.com/office/excel/2006/main">
          <x14:cfRule type="iconSet" priority="21" id="{E0F3F4BA-D954-4CA0-8BB0-B69CBEF97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AC26:AD26</xm:sqref>
        </x14:conditionalFormatting>
        <x14:conditionalFormatting xmlns:xm="http://schemas.microsoft.com/office/excel/2006/main">
          <x14:cfRule type="iconSet" priority="43" id="{73A0A2C6-F149-4286-8927-18B08AFBF2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0" id="{D002A4D7-DF8D-495D-B908-5E08D9E2D6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" id="{8866A786-5AEA-4D46-B8B2-E8C523E62D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55" id="{2EF0020C-4F7E-42C0-B8AF-9809183C6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</xm:sqref>
        </x14:conditionalFormatting>
        <x14:conditionalFormatting xmlns:xm="http://schemas.microsoft.com/office/excel/2006/main">
          <x14:cfRule type="iconSet" priority="57" id="{C30839FF-724F-42F3-896E-9E8A541279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AN6:AR6</xm:sqref>
        </x14:conditionalFormatting>
        <x14:conditionalFormatting xmlns:xm="http://schemas.microsoft.com/office/excel/2006/main">
          <x14:cfRule type="iconSet" priority="42" id="{BECB769B-A6BB-444B-9E14-691BE9ED33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AN9:AR9</xm:sqref>
        </x14:conditionalFormatting>
        <x14:conditionalFormatting xmlns:xm="http://schemas.microsoft.com/office/excel/2006/main">
          <x14:cfRule type="iconSet" priority="49" id="{D940240C-5590-4258-8FAB-EB45C4373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AN10:AR10</xm:sqref>
        </x14:conditionalFormatting>
        <x14:conditionalFormatting xmlns:xm="http://schemas.microsoft.com/office/excel/2006/main">
          <x14:cfRule type="iconSet" priority="39" id="{88CB82D5-C62C-42CD-98F4-082900F008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AN14:AR15</xm:sqref>
        </x14:conditionalFormatting>
        <x14:conditionalFormatting xmlns:xm="http://schemas.microsoft.com/office/excel/2006/main">
          <x14:cfRule type="iconSet" priority="38" id="{13852930-04EB-46CE-A533-A5716C26C4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AN16:AR17</xm:sqref>
        </x14:conditionalFormatting>
        <x14:conditionalFormatting xmlns:xm="http://schemas.microsoft.com/office/excel/2006/main">
          <x14:cfRule type="iconSet" priority="2" id="{3FBDF4D6-502E-4F55-8113-7C6A5DFF86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AN24:AR24</xm:sqref>
        </x14:conditionalFormatting>
        <x14:conditionalFormatting xmlns:xm="http://schemas.microsoft.com/office/excel/2006/main">
          <x14:cfRule type="iconSet" priority="185" id="{3117B601-57AB-4593-8749-F33E3BA22A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AN25:AR26</xm:sqref>
        </x14:conditionalFormatting>
        <x14:conditionalFormatting xmlns:xm="http://schemas.microsoft.com/office/excel/2006/main">
          <x14:cfRule type="iconSet" priority="58" id="{2A7E9928-3C97-4BA3-8262-1B432C94BE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 AN8:AR8 AN11:AR13 AN18:AR21</xm:sqref>
        </x14:conditionalFormatting>
        <x14:conditionalFormatting xmlns:xm="http://schemas.microsoft.com/office/excel/2006/main">
          <x14:cfRule type="iconSet" priority="19" id="{AE4A103B-3DA2-4348-91CC-55D561B22C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AN28:AR28</xm:sqref>
        </x14:conditionalFormatting>
        <x14:conditionalFormatting xmlns:xm="http://schemas.microsoft.com/office/excel/2006/main">
          <x14:cfRule type="iconSet" priority="16" id="{2348AC49-BABC-4376-A748-02EBB0B04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15" id="{FCECF1D7-24F4-46BD-BFDB-B4E62F174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AN30:AR30</xm:sqref>
        </x14:conditionalFormatting>
        <x14:conditionalFormatting xmlns:xm="http://schemas.microsoft.com/office/excel/2006/main">
          <x14:cfRule type="iconSet" priority="1" id="{A474D63E-9119-4C92-B7AC-F10433DAA6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AN34:AR34</xm:sqref>
        </x14:conditionalFormatting>
        <x14:conditionalFormatting xmlns:xm="http://schemas.microsoft.com/office/excel/2006/main">
          <x14:cfRule type="iconSet" priority="54" id="{CC6877DE-1D69-4764-A203-FE483AD5CF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AO7</xm:sqref>
        </x14:conditionalFormatting>
        <x14:conditionalFormatting xmlns:xm="http://schemas.microsoft.com/office/excel/2006/main">
          <x14:cfRule type="iconSet" priority="53" id="{9F9422B8-2B00-4635-BA4F-A4CB73EA7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52" id="{5F62F5A2-51AA-48BF-AE01-840B9AF2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</xm:sqref>
        </x14:conditionalFormatting>
        <x14:conditionalFormatting xmlns:xm="http://schemas.microsoft.com/office/excel/2006/main">
          <x14:cfRule type="iconSet" priority="51" id="{61CEDF0C-38A1-4297-8B78-97D718EECB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AR7</xm:sqref>
        </x14:conditionalFormatting>
        <x14:conditionalFormatting xmlns:xm="http://schemas.microsoft.com/office/excel/2006/main">
          <x14:cfRule type="iconSet" priority="103" id="{4812E546-4E03-4516-A950-A1A00E9A4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AS27:AS30 AS6:AS21 X6:Y7 AE6:AM7 T8:AM13 X16:AM17 X14:Y15 AE14:AM15 X18:Y21 AE18:AM21 X27:AM27 X28:Y29 AE28:AM29 X30:AM30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DE1C-F719-4B8F-9DA3-D660FDFE59A6}">
  <sheetPr>
    <pageSetUpPr fitToPage="1"/>
  </sheetPr>
  <dimension ref="B2:H42"/>
  <sheetViews>
    <sheetView showGridLines="0" zoomScaleNormal="100" workbookViewId="0">
      <selection activeCell="D22" sqref="D22"/>
    </sheetView>
  </sheetViews>
  <sheetFormatPr defaultRowHeight="14.4" x14ac:dyDescent="0.3"/>
  <cols>
    <col min="1" max="1" width="2.5546875" customWidth="1"/>
    <col min="2" max="2" width="6.6640625" style="64" customWidth="1"/>
    <col min="3" max="3" width="12.109375" style="64" customWidth="1"/>
    <col min="4" max="4" width="60.88671875" style="64" bestFit="1" customWidth="1"/>
    <col min="5" max="5" width="17.109375" style="64" bestFit="1" customWidth="1"/>
    <col min="6" max="7" width="10.5546875" style="64" bestFit="1" customWidth="1"/>
    <col min="8" max="8" width="8.88671875" style="65"/>
  </cols>
  <sheetData>
    <row r="2" spans="2:8" ht="15.6" x14ac:dyDescent="0.3">
      <c r="B2" s="56" t="s">
        <v>0</v>
      </c>
      <c r="C2" s="56" t="s">
        <v>167</v>
      </c>
      <c r="D2" s="57" t="s">
        <v>168</v>
      </c>
      <c r="E2" s="56" t="s">
        <v>169</v>
      </c>
      <c r="F2" s="56" t="s">
        <v>170</v>
      </c>
      <c r="G2" s="56" t="s">
        <v>171</v>
      </c>
      <c r="H2" s="58" t="s">
        <v>172</v>
      </c>
    </row>
    <row r="3" spans="2:8" x14ac:dyDescent="0.3">
      <c r="B3" s="59" t="s">
        <v>80</v>
      </c>
      <c r="C3" s="59">
        <v>4600011662</v>
      </c>
      <c r="D3" s="60" t="s">
        <v>173</v>
      </c>
      <c r="E3" s="59" t="s">
        <v>174</v>
      </c>
      <c r="F3" s="61">
        <v>45299</v>
      </c>
      <c r="G3" s="61">
        <v>45303</v>
      </c>
      <c r="H3" s="62">
        <f t="shared" ref="H3:H42" si="0">IF(G3=0,"",(G3-F3)+1)</f>
        <v>5</v>
      </c>
    </row>
    <row r="4" spans="2:8" x14ac:dyDescent="0.3">
      <c r="B4" s="59" t="s">
        <v>80</v>
      </c>
      <c r="C4" s="59">
        <v>4600011662</v>
      </c>
      <c r="D4" s="60" t="s">
        <v>175</v>
      </c>
      <c r="E4" s="59" t="s">
        <v>174</v>
      </c>
      <c r="F4" s="61">
        <v>45302</v>
      </c>
      <c r="G4" s="61">
        <v>45303</v>
      </c>
      <c r="H4" s="62">
        <f t="shared" si="0"/>
        <v>2</v>
      </c>
    </row>
    <row r="5" spans="2:8" x14ac:dyDescent="0.3">
      <c r="B5" s="59" t="s">
        <v>80</v>
      </c>
      <c r="C5" s="59">
        <v>4600011662</v>
      </c>
      <c r="D5" s="60" t="s">
        <v>85</v>
      </c>
      <c r="E5" s="59" t="s">
        <v>176</v>
      </c>
      <c r="F5" s="61">
        <v>45299</v>
      </c>
      <c r="G5" s="61">
        <v>45310</v>
      </c>
      <c r="H5" s="62">
        <f t="shared" si="0"/>
        <v>12</v>
      </c>
    </row>
    <row r="6" spans="2:8" x14ac:dyDescent="0.3">
      <c r="B6" s="59" t="s">
        <v>80</v>
      </c>
      <c r="C6" s="59">
        <v>4600011662</v>
      </c>
      <c r="D6" s="60" t="s">
        <v>90</v>
      </c>
      <c r="E6" s="59" t="s">
        <v>176</v>
      </c>
      <c r="F6" s="61">
        <v>45299</v>
      </c>
      <c r="G6" s="61">
        <v>45308</v>
      </c>
      <c r="H6" s="62">
        <f t="shared" si="0"/>
        <v>10</v>
      </c>
    </row>
    <row r="7" spans="2:8" x14ac:dyDescent="0.3">
      <c r="B7" s="59" t="s">
        <v>80</v>
      </c>
      <c r="C7" s="59">
        <v>4600011662</v>
      </c>
      <c r="D7" s="60" t="s">
        <v>90</v>
      </c>
      <c r="E7" s="59" t="s">
        <v>176</v>
      </c>
      <c r="F7" s="61">
        <v>45299</v>
      </c>
      <c r="G7" s="61">
        <v>45308</v>
      </c>
      <c r="H7" s="62">
        <f t="shared" si="0"/>
        <v>10</v>
      </c>
    </row>
    <row r="8" spans="2:8" x14ac:dyDescent="0.3">
      <c r="B8" s="59" t="s">
        <v>80</v>
      </c>
      <c r="C8" s="59">
        <v>4600011662</v>
      </c>
      <c r="D8" s="60" t="s">
        <v>100</v>
      </c>
      <c r="E8" s="59" t="s">
        <v>174</v>
      </c>
      <c r="F8" s="61">
        <v>45299</v>
      </c>
      <c r="G8" s="61">
        <v>45303</v>
      </c>
      <c r="H8" s="62">
        <f t="shared" si="0"/>
        <v>5</v>
      </c>
    </row>
    <row r="9" spans="2:8" x14ac:dyDescent="0.3">
      <c r="B9" s="59" t="s">
        <v>80</v>
      </c>
      <c r="C9" s="59">
        <v>4600011662</v>
      </c>
      <c r="D9" s="60" t="s">
        <v>100</v>
      </c>
      <c r="E9" s="59" t="s">
        <v>176</v>
      </c>
      <c r="F9" s="61">
        <v>45299</v>
      </c>
      <c r="G9" s="61">
        <v>45317</v>
      </c>
      <c r="H9" s="62">
        <f t="shared" si="0"/>
        <v>19</v>
      </c>
    </row>
    <row r="10" spans="2:8" x14ac:dyDescent="0.3">
      <c r="B10" s="59" t="s">
        <v>80</v>
      </c>
      <c r="C10" s="59">
        <v>4600011662</v>
      </c>
      <c r="D10" s="60" t="s">
        <v>101</v>
      </c>
      <c r="E10" s="59" t="s">
        <v>176</v>
      </c>
      <c r="F10" s="61">
        <v>45299</v>
      </c>
      <c r="G10" s="61">
        <v>45317</v>
      </c>
      <c r="H10" s="62">
        <f t="shared" si="0"/>
        <v>19</v>
      </c>
    </row>
    <row r="11" spans="2:8" x14ac:dyDescent="0.3">
      <c r="B11" s="59" t="s">
        <v>80</v>
      </c>
      <c r="C11" s="59">
        <v>4600011662</v>
      </c>
      <c r="D11" s="60" t="s">
        <v>101</v>
      </c>
      <c r="E11" s="59" t="s">
        <v>176</v>
      </c>
      <c r="F11" s="61">
        <v>45299</v>
      </c>
      <c r="G11" s="61">
        <v>45317</v>
      </c>
      <c r="H11" s="62">
        <f t="shared" si="0"/>
        <v>19</v>
      </c>
    </row>
    <row r="12" spans="2:8" x14ac:dyDescent="0.3">
      <c r="B12" s="59" t="s">
        <v>80</v>
      </c>
      <c r="C12" s="59">
        <v>4600011662</v>
      </c>
      <c r="D12" s="60" t="s">
        <v>103</v>
      </c>
      <c r="E12" s="59" t="s">
        <v>176</v>
      </c>
      <c r="F12" s="61">
        <v>45299</v>
      </c>
      <c r="G12" s="61">
        <v>45317</v>
      </c>
      <c r="H12" s="62">
        <f t="shared" si="0"/>
        <v>19</v>
      </c>
    </row>
    <row r="13" spans="2:8" x14ac:dyDescent="0.3">
      <c r="B13" s="59" t="s">
        <v>80</v>
      </c>
      <c r="C13" s="59">
        <v>4600011662</v>
      </c>
      <c r="D13" s="60" t="s">
        <v>177</v>
      </c>
      <c r="E13" s="59" t="s">
        <v>174</v>
      </c>
      <c r="F13" s="61">
        <v>45300</v>
      </c>
      <c r="G13" s="61">
        <v>45301</v>
      </c>
      <c r="H13" s="62">
        <f t="shared" si="0"/>
        <v>2</v>
      </c>
    </row>
    <row r="14" spans="2:8" x14ac:dyDescent="0.3">
      <c r="B14" s="59" t="s">
        <v>80</v>
      </c>
      <c r="C14" s="59">
        <v>4600011662</v>
      </c>
      <c r="D14" s="60" t="s">
        <v>178</v>
      </c>
      <c r="E14" s="59" t="s">
        <v>176</v>
      </c>
      <c r="F14" s="61">
        <v>45299</v>
      </c>
      <c r="G14" s="61">
        <v>45310</v>
      </c>
      <c r="H14" s="62">
        <f t="shared" si="0"/>
        <v>12</v>
      </c>
    </row>
    <row r="15" spans="2:8" x14ac:dyDescent="0.3">
      <c r="B15" s="59" t="s">
        <v>80</v>
      </c>
      <c r="C15" s="59">
        <v>4600011662</v>
      </c>
      <c r="D15" s="60" t="s">
        <v>179</v>
      </c>
      <c r="E15" s="59" t="s">
        <v>174</v>
      </c>
      <c r="F15" s="61">
        <v>45302</v>
      </c>
      <c r="G15" s="61">
        <v>45303</v>
      </c>
      <c r="H15" s="63">
        <f t="shared" si="0"/>
        <v>2</v>
      </c>
    </row>
    <row r="16" spans="2:8" x14ac:dyDescent="0.3">
      <c r="B16" s="59" t="s">
        <v>80</v>
      </c>
      <c r="C16" s="59">
        <v>4600011662</v>
      </c>
      <c r="D16" s="60" t="s">
        <v>107</v>
      </c>
      <c r="E16" s="59" t="s">
        <v>176</v>
      </c>
      <c r="F16" s="61">
        <v>45306</v>
      </c>
      <c r="G16" s="61">
        <v>45317</v>
      </c>
      <c r="H16" s="63">
        <f t="shared" si="0"/>
        <v>12</v>
      </c>
    </row>
    <row r="17" spans="2:8" x14ac:dyDescent="0.3">
      <c r="B17" s="59" t="s">
        <v>80</v>
      </c>
      <c r="C17" s="59">
        <v>4600011662</v>
      </c>
      <c r="D17" s="60" t="s">
        <v>110</v>
      </c>
      <c r="E17" s="59" t="s">
        <v>176</v>
      </c>
      <c r="F17" s="61">
        <v>45306</v>
      </c>
      <c r="G17" s="61">
        <v>45317</v>
      </c>
      <c r="H17" s="63">
        <f t="shared" si="0"/>
        <v>12</v>
      </c>
    </row>
    <row r="18" spans="2:8" x14ac:dyDescent="0.3">
      <c r="B18" s="59" t="s">
        <v>80</v>
      </c>
      <c r="C18" s="59">
        <v>4600011662</v>
      </c>
      <c r="D18" s="60" t="s">
        <v>112</v>
      </c>
      <c r="E18" s="59" t="s">
        <v>176</v>
      </c>
      <c r="F18" s="61">
        <v>45306</v>
      </c>
      <c r="G18" s="61">
        <v>45317</v>
      </c>
      <c r="H18" s="63">
        <f t="shared" si="0"/>
        <v>12</v>
      </c>
    </row>
    <row r="19" spans="2:8" x14ac:dyDescent="0.3">
      <c r="B19" s="59" t="s">
        <v>80</v>
      </c>
      <c r="C19" s="59">
        <v>4600011662</v>
      </c>
      <c r="D19" s="60" t="s">
        <v>180</v>
      </c>
      <c r="E19" s="59" t="s">
        <v>176</v>
      </c>
      <c r="F19" s="61">
        <v>45306</v>
      </c>
      <c r="G19" s="61">
        <v>45317</v>
      </c>
      <c r="H19" s="63">
        <f t="shared" si="0"/>
        <v>12</v>
      </c>
    </row>
    <row r="20" spans="2:8" x14ac:dyDescent="0.3">
      <c r="B20" s="59" t="s">
        <v>116</v>
      </c>
      <c r="C20" s="59">
        <v>4600011662</v>
      </c>
      <c r="D20" s="60" t="s">
        <v>173</v>
      </c>
      <c r="E20" s="59" t="s">
        <v>174</v>
      </c>
      <c r="F20" s="61">
        <v>45299</v>
      </c>
      <c r="G20" s="61">
        <v>45300</v>
      </c>
      <c r="H20" s="63">
        <f t="shared" si="0"/>
        <v>2</v>
      </c>
    </row>
    <row r="21" spans="2:8" x14ac:dyDescent="0.3">
      <c r="B21" s="59" t="s">
        <v>116</v>
      </c>
      <c r="C21" s="59">
        <v>4600011662</v>
      </c>
      <c r="D21" s="60" t="s">
        <v>181</v>
      </c>
      <c r="E21" s="59" t="s">
        <v>174</v>
      </c>
      <c r="F21" s="61">
        <v>45302</v>
      </c>
      <c r="G21" s="61">
        <v>45303</v>
      </c>
      <c r="H21" s="63">
        <f t="shared" si="0"/>
        <v>2</v>
      </c>
    </row>
    <row r="22" spans="2:8" x14ac:dyDescent="0.3">
      <c r="B22" s="59" t="s">
        <v>116</v>
      </c>
      <c r="C22" s="59">
        <v>4600011662</v>
      </c>
      <c r="D22" s="60" t="s">
        <v>182</v>
      </c>
      <c r="E22" s="59" t="s">
        <v>174</v>
      </c>
      <c r="F22" s="61">
        <v>45299</v>
      </c>
      <c r="G22" s="61">
        <v>45303</v>
      </c>
      <c r="H22" s="63">
        <f t="shared" si="0"/>
        <v>5</v>
      </c>
    </row>
    <row r="23" spans="2:8" x14ac:dyDescent="0.3">
      <c r="B23" s="59" t="s">
        <v>116</v>
      </c>
      <c r="C23" s="59">
        <v>4600011662</v>
      </c>
      <c r="D23" s="60" t="s">
        <v>120</v>
      </c>
      <c r="E23" s="59" t="s">
        <v>176</v>
      </c>
      <c r="F23" s="61">
        <v>45300</v>
      </c>
      <c r="G23" s="61">
        <v>45315</v>
      </c>
      <c r="H23" s="63">
        <f t="shared" si="0"/>
        <v>16</v>
      </c>
    </row>
    <row r="24" spans="2:8" x14ac:dyDescent="0.3">
      <c r="B24" s="59" t="s">
        <v>116</v>
      </c>
      <c r="C24" s="59">
        <v>4600011662</v>
      </c>
      <c r="D24" s="60" t="s">
        <v>123</v>
      </c>
      <c r="E24" s="59" t="s">
        <v>176</v>
      </c>
      <c r="F24" s="61">
        <v>45300</v>
      </c>
      <c r="G24" s="61">
        <v>45323</v>
      </c>
      <c r="H24" s="63">
        <f t="shared" si="0"/>
        <v>24</v>
      </c>
    </row>
    <row r="25" spans="2:8" x14ac:dyDescent="0.3">
      <c r="B25" s="59" t="s">
        <v>116</v>
      </c>
      <c r="C25" s="59">
        <v>4600011662</v>
      </c>
      <c r="D25" s="60" t="s">
        <v>126</v>
      </c>
      <c r="E25" s="59" t="s">
        <v>176</v>
      </c>
      <c r="F25" s="61">
        <v>45299</v>
      </c>
      <c r="G25" s="61">
        <v>45324</v>
      </c>
      <c r="H25" s="63">
        <f t="shared" si="0"/>
        <v>26</v>
      </c>
    </row>
    <row r="26" spans="2:8" x14ac:dyDescent="0.3">
      <c r="B26" s="59" t="s">
        <v>116</v>
      </c>
      <c r="C26" s="59">
        <v>4600011662</v>
      </c>
      <c r="D26" s="60" t="s">
        <v>130</v>
      </c>
      <c r="E26" s="59" t="s">
        <v>176</v>
      </c>
      <c r="F26" s="61">
        <v>45299</v>
      </c>
      <c r="G26" s="61">
        <v>45310</v>
      </c>
      <c r="H26" s="63">
        <f t="shared" si="0"/>
        <v>12</v>
      </c>
    </row>
    <row r="27" spans="2:8" x14ac:dyDescent="0.3">
      <c r="B27" s="59" t="s">
        <v>134</v>
      </c>
      <c r="C27" s="59">
        <v>4600011662</v>
      </c>
      <c r="D27" s="60" t="s">
        <v>136</v>
      </c>
      <c r="E27" s="59" t="s">
        <v>176</v>
      </c>
      <c r="F27" s="61">
        <v>45299</v>
      </c>
      <c r="G27" s="61">
        <v>45317</v>
      </c>
      <c r="H27" s="63">
        <f t="shared" si="0"/>
        <v>19</v>
      </c>
    </row>
    <row r="28" spans="2:8" x14ac:dyDescent="0.3">
      <c r="B28" s="59" t="s">
        <v>134</v>
      </c>
      <c r="C28" s="59">
        <v>4600011662</v>
      </c>
      <c r="D28" s="60" t="s">
        <v>138</v>
      </c>
      <c r="E28" s="59" t="s">
        <v>176</v>
      </c>
      <c r="F28" s="61">
        <v>45299</v>
      </c>
      <c r="G28" s="61">
        <v>45317</v>
      </c>
      <c r="H28" s="63">
        <f t="shared" si="0"/>
        <v>19</v>
      </c>
    </row>
    <row r="29" spans="2:8" x14ac:dyDescent="0.3">
      <c r="B29" s="59" t="s">
        <v>134</v>
      </c>
      <c r="C29" s="59">
        <v>4600011662</v>
      </c>
      <c r="D29" s="60" t="s">
        <v>183</v>
      </c>
      <c r="E29" s="59" t="s">
        <v>174</v>
      </c>
      <c r="F29" s="61">
        <v>45299</v>
      </c>
      <c r="G29" s="61">
        <v>45300</v>
      </c>
      <c r="H29" s="63">
        <f t="shared" si="0"/>
        <v>2</v>
      </c>
    </row>
    <row r="30" spans="2:8" x14ac:dyDescent="0.3">
      <c r="B30" s="59" t="s">
        <v>116</v>
      </c>
      <c r="C30" s="59">
        <v>4600011662</v>
      </c>
      <c r="D30" s="60" t="s">
        <v>140</v>
      </c>
      <c r="E30" s="59" t="s">
        <v>174</v>
      </c>
      <c r="F30" s="61">
        <v>45299</v>
      </c>
      <c r="G30" s="61">
        <v>45303</v>
      </c>
      <c r="H30" s="63">
        <f t="shared" si="0"/>
        <v>5</v>
      </c>
    </row>
    <row r="31" spans="2:8" x14ac:dyDescent="0.3">
      <c r="B31" s="59" t="s">
        <v>134</v>
      </c>
      <c r="C31" s="59">
        <v>4600011662</v>
      </c>
      <c r="D31" s="60" t="s">
        <v>145</v>
      </c>
      <c r="E31" s="59" t="s">
        <v>174</v>
      </c>
      <c r="F31" s="61">
        <v>45299</v>
      </c>
      <c r="G31" s="61">
        <v>45303</v>
      </c>
      <c r="H31" s="63">
        <f t="shared" si="0"/>
        <v>5</v>
      </c>
    </row>
    <row r="32" spans="2:8" x14ac:dyDescent="0.3">
      <c r="B32" s="59" t="s">
        <v>134</v>
      </c>
      <c r="C32" s="59">
        <v>4600011662</v>
      </c>
      <c r="D32" s="60" t="s">
        <v>142</v>
      </c>
      <c r="E32" s="59" t="s">
        <v>176</v>
      </c>
      <c r="F32" s="61">
        <v>45299</v>
      </c>
      <c r="G32" s="61">
        <v>45317</v>
      </c>
      <c r="H32" s="63">
        <f t="shared" si="0"/>
        <v>19</v>
      </c>
    </row>
    <row r="33" spans="2:8" x14ac:dyDescent="0.3">
      <c r="B33" s="59" t="s">
        <v>134</v>
      </c>
      <c r="C33" s="59">
        <v>4600011662</v>
      </c>
      <c r="D33" s="60" t="s">
        <v>145</v>
      </c>
      <c r="E33" s="59" t="s">
        <v>176</v>
      </c>
      <c r="F33" s="61">
        <v>45299</v>
      </c>
      <c r="G33" s="61">
        <v>45310</v>
      </c>
      <c r="H33" s="63">
        <f t="shared" si="0"/>
        <v>12</v>
      </c>
    </row>
    <row r="34" spans="2:8" x14ac:dyDescent="0.3">
      <c r="B34" s="59" t="s">
        <v>147</v>
      </c>
      <c r="C34" s="59">
        <v>4600011662</v>
      </c>
      <c r="D34" s="60" t="s">
        <v>151</v>
      </c>
      <c r="E34" s="59" t="s">
        <v>174</v>
      </c>
      <c r="F34" s="61">
        <v>45299</v>
      </c>
      <c r="G34" s="61">
        <v>45303</v>
      </c>
      <c r="H34" s="63">
        <f t="shared" si="0"/>
        <v>5</v>
      </c>
    </row>
    <row r="35" spans="2:8" x14ac:dyDescent="0.3">
      <c r="B35" s="59" t="s">
        <v>147</v>
      </c>
      <c r="C35" s="59">
        <v>4600011662</v>
      </c>
      <c r="D35" s="60" t="s">
        <v>151</v>
      </c>
      <c r="E35" s="59" t="s">
        <v>176</v>
      </c>
      <c r="F35" s="61">
        <v>45299</v>
      </c>
      <c r="G35" s="61">
        <v>45310</v>
      </c>
      <c r="H35" s="63">
        <f t="shared" si="0"/>
        <v>12</v>
      </c>
    </row>
    <row r="36" spans="2:8" x14ac:dyDescent="0.3">
      <c r="B36" s="59" t="s">
        <v>147</v>
      </c>
      <c r="C36" s="59">
        <v>4600011662</v>
      </c>
      <c r="D36" s="60" t="s">
        <v>154</v>
      </c>
      <c r="E36" s="59" t="s">
        <v>176</v>
      </c>
      <c r="F36" s="61">
        <v>45299</v>
      </c>
      <c r="G36" s="61">
        <v>45317</v>
      </c>
      <c r="H36" s="63">
        <f t="shared" si="0"/>
        <v>19</v>
      </c>
    </row>
    <row r="37" spans="2:8" x14ac:dyDescent="0.3">
      <c r="B37" s="59" t="s">
        <v>147</v>
      </c>
      <c r="C37" s="59">
        <v>4600011662</v>
      </c>
      <c r="D37" s="60" t="s">
        <v>157</v>
      </c>
      <c r="E37" s="59" t="s">
        <v>176</v>
      </c>
      <c r="F37" s="61">
        <v>45300</v>
      </c>
      <c r="G37" s="61">
        <v>45310</v>
      </c>
      <c r="H37" s="63">
        <f t="shared" si="0"/>
        <v>11</v>
      </c>
    </row>
    <row r="38" spans="2:8" x14ac:dyDescent="0.3">
      <c r="B38" s="59" t="s">
        <v>147</v>
      </c>
      <c r="C38" s="59">
        <v>4600011662</v>
      </c>
      <c r="D38" s="60" t="s">
        <v>154</v>
      </c>
      <c r="E38" s="59" t="s">
        <v>176</v>
      </c>
      <c r="F38" s="61">
        <v>45299</v>
      </c>
      <c r="G38" s="61">
        <v>45310</v>
      </c>
      <c r="H38" s="63">
        <f t="shared" si="0"/>
        <v>12</v>
      </c>
    </row>
    <row r="39" spans="2:8" x14ac:dyDescent="0.3">
      <c r="B39" s="59" t="s">
        <v>80</v>
      </c>
      <c r="C39" s="59">
        <v>4600011662</v>
      </c>
      <c r="D39" s="60" t="s">
        <v>161</v>
      </c>
      <c r="E39" s="59" t="s">
        <v>176</v>
      </c>
      <c r="F39" s="61">
        <v>45299</v>
      </c>
      <c r="G39" s="61">
        <v>45310</v>
      </c>
      <c r="H39" s="63">
        <f t="shared" si="0"/>
        <v>12</v>
      </c>
    </row>
    <row r="40" spans="2:8" x14ac:dyDescent="0.3">
      <c r="B40" s="59" t="s">
        <v>80</v>
      </c>
      <c r="C40" s="59">
        <v>4600011662</v>
      </c>
      <c r="D40" s="60" t="s">
        <v>164</v>
      </c>
      <c r="E40" s="59" t="s">
        <v>176</v>
      </c>
      <c r="F40" s="61">
        <v>45299</v>
      </c>
      <c r="G40" s="61">
        <v>45316</v>
      </c>
      <c r="H40" s="63">
        <f t="shared" si="0"/>
        <v>18</v>
      </c>
    </row>
    <row r="41" spans="2:8" x14ac:dyDescent="0.3">
      <c r="B41" s="59" t="s">
        <v>80</v>
      </c>
      <c r="C41" s="59">
        <v>4600011662</v>
      </c>
      <c r="D41" s="60" t="s">
        <v>165</v>
      </c>
      <c r="E41" s="59" t="s">
        <v>174</v>
      </c>
      <c r="F41" s="61">
        <v>45299</v>
      </c>
      <c r="G41" s="61">
        <v>45311</v>
      </c>
      <c r="H41" s="63">
        <f t="shared" si="0"/>
        <v>13</v>
      </c>
    </row>
    <row r="42" spans="2:8" x14ac:dyDescent="0.3">
      <c r="B42" s="59" t="s">
        <v>80</v>
      </c>
      <c r="C42" s="59">
        <v>4600011662</v>
      </c>
      <c r="D42" s="60" t="s">
        <v>166</v>
      </c>
      <c r="E42" s="59" t="s">
        <v>176</v>
      </c>
      <c r="F42" s="61">
        <v>45302</v>
      </c>
      <c r="G42" s="61">
        <v>45311</v>
      </c>
      <c r="H42" s="63">
        <f t="shared" si="0"/>
        <v>10</v>
      </c>
    </row>
  </sheetData>
  <autoFilter ref="B2:I33" xr:uid="{306BBE9A-2D92-45EE-A9E6-E0DF5254052A}"/>
  <dataValidations count="1">
    <dataValidation type="list" allowBlank="1" showInputMessage="1" showErrorMessage="1" sqref="E3:E1048576" xr:uid="{904CF7D9-3359-48F4-AD99-C6FF8D2FB53D}">
      <formula1>"Sim,Não"</formula1>
    </dataValidation>
  </dataValidations>
  <pageMargins left="0.511811024" right="0.511811024" top="0.78740157499999996" bottom="0.78740157499999996" header="0.31496062000000002" footer="0.31496062000000002"/>
  <pageSetup scale="86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47878-41D4-47AE-8A96-121C5690006A}">
  <sheetPr>
    <pageSetUpPr fitToPage="1"/>
  </sheetPr>
  <dimension ref="A2:BG37"/>
  <sheetViews>
    <sheetView showGridLines="0" topLeftCell="G1" zoomScale="39" zoomScaleNormal="51" workbookViewId="0">
      <selection activeCell="Q9" sqref="Q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41" t="s">
        <v>52</v>
      </c>
      <c r="AV2" s="142"/>
      <c r="AW2" s="143"/>
      <c r="AX2" s="52">
        <v>2</v>
      </c>
      <c r="AY2" s="141" t="s">
        <v>53</v>
      </c>
      <c r="AZ2" s="142"/>
      <c r="BA2" s="143"/>
      <c r="BB2" s="52">
        <v>0</v>
      </c>
      <c r="BC2" s="141" t="s">
        <v>54</v>
      </c>
      <c r="BD2" s="142"/>
      <c r="BE2" s="142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39" t="s">
        <v>184</v>
      </c>
      <c r="AG3" s="139"/>
      <c r="AH3" s="139"/>
      <c r="AI3" s="139"/>
      <c r="AJ3" s="139"/>
      <c r="AK3" s="139"/>
      <c r="AL3" s="139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  <c r="BA3" s="140" t="s">
        <v>186</v>
      </c>
      <c r="BB3" s="140"/>
      <c r="BC3" s="140"/>
      <c r="BD3" s="140"/>
      <c r="BE3" s="140"/>
      <c r="BF3" s="140"/>
      <c r="BG3" s="140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L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ref="AM5:AT5" si="1">AL5+1</f>
        <v>45333</v>
      </c>
      <c r="AN5" s="43">
        <f t="shared" si="1"/>
        <v>45334</v>
      </c>
      <c r="AO5" s="43">
        <f t="shared" si="1"/>
        <v>45335</v>
      </c>
      <c r="AP5" s="43">
        <f t="shared" si="1"/>
        <v>45336</v>
      </c>
      <c r="AQ5" s="43">
        <f t="shared" si="1"/>
        <v>45337</v>
      </c>
      <c r="AR5" s="43">
        <f t="shared" si="1"/>
        <v>45338</v>
      </c>
      <c r="AS5" s="43">
        <f t="shared" si="1"/>
        <v>45339</v>
      </c>
      <c r="AT5" s="43">
        <f t="shared" si="1"/>
        <v>45340</v>
      </c>
      <c r="AU5" s="43">
        <f t="shared" ref="AU5" si="2">AT5+1</f>
        <v>45341</v>
      </c>
      <c r="AV5" s="43">
        <f t="shared" ref="AV5" si="3">AU5+1</f>
        <v>45342</v>
      </c>
      <c r="AW5" s="43">
        <f t="shared" ref="AW5" si="4">AV5+1</f>
        <v>45343</v>
      </c>
      <c r="AX5" s="43">
        <f t="shared" ref="AX5" si="5">AW5+1</f>
        <v>45344</v>
      </c>
      <c r="AY5" s="43">
        <f t="shared" ref="AY5:AZ5" si="6">AX5+1</f>
        <v>45345</v>
      </c>
      <c r="AZ5" s="43">
        <f t="shared" si="6"/>
        <v>45346</v>
      </c>
      <c r="BA5" s="43">
        <f t="shared" ref="BA5" si="7">AZ5+1</f>
        <v>45347</v>
      </c>
      <c r="BB5" s="43">
        <f t="shared" ref="BB5" si="8">BA5+1</f>
        <v>45348</v>
      </c>
      <c r="BC5" s="43">
        <f t="shared" ref="BC5" si="9">BB5+1</f>
        <v>45349</v>
      </c>
      <c r="BD5" s="43">
        <f t="shared" ref="BD5" si="10">BC5+1</f>
        <v>45350</v>
      </c>
      <c r="BE5" s="43">
        <f t="shared" ref="BE5" si="11">BD5+1</f>
        <v>45351</v>
      </c>
      <c r="BF5" s="43">
        <f t="shared" ref="BF5" si="12">BE5+1</f>
        <v>45352</v>
      </c>
      <c r="BG5" s="43">
        <f t="shared" ref="BG5" si="13">BF5+1</f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195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2</v>
      </c>
      <c r="AH8" s="76">
        <v>2</v>
      </c>
      <c r="AI8" s="76">
        <v>2</v>
      </c>
      <c r="AJ8" s="76">
        <v>2</v>
      </c>
      <c r="AK8" s="76">
        <v>2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  <c r="BA8" s="77"/>
      <c r="BB8" s="76">
        <v>1</v>
      </c>
      <c r="BC8" s="76">
        <v>1</v>
      </c>
      <c r="BD8" s="76">
        <v>1</v>
      </c>
      <c r="BE8" s="76"/>
      <c r="BF8" s="76"/>
      <c r="BG8" s="77"/>
    </row>
    <row r="9" spans="1:59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195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2</v>
      </c>
      <c r="AH9" s="76">
        <v>2</v>
      </c>
      <c r="AI9" s="76">
        <v>2</v>
      </c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>
        <v>1</v>
      </c>
      <c r="AY9" s="76">
        <v>1</v>
      </c>
      <c r="AZ9" s="77"/>
      <c r="BA9" s="77"/>
      <c r="BB9" s="76"/>
      <c r="BC9" s="76"/>
      <c r="BD9" s="76"/>
      <c r="BE9" s="76">
        <v>1</v>
      </c>
      <c r="BF9" s="76">
        <v>1</v>
      </c>
      <c r="BG9" s="77"/>
    </row>
    <row r="10" spans="1:59" s="53" customFormat="1" ht="75.599999999999994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2</v>
      </c>
      <c r="AL10" s="77"/>
      <c r="AM10" s="77"/>
      <c r="AN10" s="78"/>
      <c r="AO10" s="78"/>
      <c r="AP10" s="78"/>
      <c r="AQ10" s="76"/>
      <c r="AR10" s="76"/>
      <c r="AS10" s="77"/>
      <c r="AT10" s="77"/>
      <c r="AU10" s="76"/>
      <c r="AV10" s="76"/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97.5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2</v>
      </c>
      <c r="AH11" s="76">
        <v>2</v>
      </c>
      <c r="AI11" s="76">
        <v>2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195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265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0</v>
      </c>
      <c r="AH12" s="76">
        <v>0</v>
      </c>
      <c r="AI12" s="76">
        <v>0</v>
      </c>
      <c r="AJ12" s="76">
        <v>0</v>
      </c>
      <c r="AK12" s="76">
        <v>0</v>
      </c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  <c r="BA12" s="77"/>
      <c r="BB12" s="76">
        <v>1</v>
      </c>
      <c r="BC12" s="76">
        <v>1</v>
      </c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2</v>
      </c>
      <c r="AK13" s="76">
        <v>2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195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/>
      <c r="AI15" s="76">
        <v>2</v>
      </c>
      <c r="AJ15" s="76">
        <v>2</v>
      </c>
      <c r="AK15" s="76">
        <v>2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  <c r="BA15" s="77"/>
      <c r="BB15" s="76"/>
      <c r="BC15" s="76"/>
      <c r="BD15" s="76">
        <v>1</v>
      </c>
      <c r="BE15" s="76">
        <v>1</v>
      </c>
      <c r="BF15" s="76">
        <v>1</v>
      </c>
      <c r="BG15" s="77"/>
    </row>
    <row r="16" spans="1:59" s="53" customFormat="1" ht="75.599999999999994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  <c r="BA16" s="77"/>
      <c r="BB16" s="76"/>
      <c r="BC16" s="76"/>
      <c r="BD16" s="76"/>
      <c r="BE16" s="76"/>
      <c r="BF16" s="76"/>
      <c r="BG16" s="77"/>
    </row>
    <row r="17" spans="1:56" s="53" customFormat="1" ht="75.599999999999994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 t="s">
        <v>266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>
        <v>2</v>
      </c>
      <c r="AH17" s="76">
        <v>2</v>
      </c>
      <c r="AI17" s="76">
        <v>2</v>
      </c>
      <c r="AJ17" s="76">
        <v>0</v>
      </c>
      <c r="AK17" s="76">
        <v>0</v>
      </c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/>
      <c r="AZ17" s="77"/>
      <c r="BA17" s="77"/>
      <c r="BB17" s="76"/>
      <c r="BC17" s="76"/>
      <c r="BD17" s="76"/>
    </row>
    <row r="18" spans="1:56" s="53" customFormat="1" ht="75.599999999999994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>
        <v>2</v>
      </c>
      <c r="AH18" s="76">
        <v>2</v>
      </c>
      <c r="AI18" s="76">
        <v>2</v>
      </c>
      <c r="AJ18" s="76">
        <v>2</v>
      </c>
      <c r="AK18" s="76">
        <v>2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  <c r="AX18" s="76"/>
      <c r="AY18" s="76"/>
      <c r="AZ18" s="77"/>
      <c r="BA18" s="77"/>
      <c r="BB18" s="76">
        <v>1</v>
      </c>
      <c r="BC18" s="76">
        <v>1</v>
      </c>
      <c r="BD18" s="76">
        <v>1</v>
      </c>
    </row>
    <row r="19" spans="1:56" s="53" customFormat="1" ht="75.599999999999994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</row>
    <row r="20" spans="1:56" s="53" customFormat="1" ht="75.599999999999994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2</v>
      </c>
      <c r="AH20" s="76">
        <v>2</v>
      </c>
      <c r="AI20" s="76">
        <v>2</v>
      </c>
      <c r="AJ20" s="76">
        <v>2</v>
      </c>
      <c r="AK20" s="76">
        <v>2</v>
      </c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</row>
    <row r="21" spans="1:56" s="53" customFormat="1" ht="75.599999999999994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/>
      <c r="AI21" s="76">
        <v>2</v>
      </c>
      <c r="AJ21" s="76">
        <v>2</v>
      </c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>
        <v>1</v>
      </c>
      <c r="AW21" s="76">
        <v>1</v>
      </c>
      <c r="AX21" s="76"/>
      <c r="AY21" s="76"/>
      <c r="AZ21" s="77"/>
      <c r="BA21" s="77"/>
      <c r="BB21" s="76"/>
      <c r="BC21" s="76">
        <v>1</v>
      </c>
      <c r="BD21" s="76">
        <v>1</v>
      </c>
    </row>
    <row r="22" spans="1:56" s="53" customFormat="1" ht="75.599999999999994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2</v>
      </c>
      <c r="AH22" s="76">
        <v>2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</row>
    <row r="23" spans="1:56" s="53" customFormat="1" ht="75.599999999999994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2</v>
      </c>
      <c r="AJ23" s="76">
        <v>2</v>
      </c>
      <c r="AK23" s="76">
        <v>2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</row>
    <row r="24" spans="1:56" s="53" customFormat="1" ht="75.599999999999994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2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</row>
    <row r="25" spans="1:56" s="53" customFormat="1" ht="75.599999999999994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2</v>
      </c>
      <c r="AH25" s="76">
        <v>2</v>
      </c>
      <c r="AI25" s="76">
        <v>2</v>
      </c>
      <c r="AJ25" s="76">
        <v>2</v>
      </c>
      <c r="AK25" s="76">
        <v>2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</row>
    <row r="26" spans="1:56" s="53" customFormat="1" ht="75.599999999999994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2</v>
      </c>
      <c r="AH26" s="76">
        <v>2</v>
      </c>
      <c r="AI26" s="76">
        <v>2</v>
      </c>
      <c r="AJ26" s="76">
        <v>2</v>
      </c>
      <c r="AK26" s="76">
        <v>2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</row>
    <row r="27" spans="1:56" s="53" customFormat="1" ht="75.599999999999994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2</v>
      </c>
      <c r="AH27" s="76">
        <v>2</v>
      </c>
      <c r="AI27" s="76">
        <v>2</v>
      </c>
      <c r="AJ27" s="76">
        <v>2</v>
      </c>
      <c r="AK27" s="76">
        <v>2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</row>
    <row r="28" spans="1:56" s="53" customFormat="1" ht="75.599999999999994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2</v>
      </c>
      <c r="AH28" s="76">
        <v>2</v>
      </c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</row>
    <row r="29" spans="1:56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2</v>
      </c>
      <c r="AH29" s="76">
        <v>2</v>
      </c>
      <c r="AI29" s="76">
        <v>2</v>
      </c>
      <c r="AJ29" s="76">
        <v>2</v>
      </c>
      <c r="AK29" s="76">
        <v>2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</row>
    <row r="30" spans="1:56" s="53" customFormat="1" ht="75.599999999999994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</row>
    <row r="31" spans="1:56" s="53" customFormat="1" ht="75.599999999999994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>
        <v>1</v>
      </c>
      <c r="AV31" s="76">
        <v>1</v>
      </c>
      <c r="AW31" s="76"/>
      <c r="AX31" s="76"/>
      <c r="AY31" s="76"/>
      <c r="AZ31" s="77"/>
      <c r="BA31" s="77"/>
      <c r="BB31" s="76">
        <v>1</v>
      </c>
      <c r="BC31" s="76">
        <v>1</v>
      </c>
      <c r="BD31" s="76"/>
    </row>
    <row r="32" spans="1:56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</row>
    <row r="33" spans="1:58" s="53" customFormat="1" ht="75.599999999999994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2</v>
      </c>
      <c r="AJ34" s="76">
        <v>2</v>
      </c>
      <c r="AK34" s="76">
        <v>2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>
        <v>1</v>
      </c>
      <c r="AV35" s="76">
        <v>1</v>
      </c>
      <c r="AW35" s="76"/>
      <c r="AX35" s="76"/>
      <c r="AY35" s="76"/>
      <c r="AZ35" s="77"/>
      <c r="BA35" s="77"/>
      <c r="BB35" s="76">
        <v>1</v>
      </c>
      <c r="BC35" s="76">
        <v>1</v>
      </c>
      <c r="BD35" s="76"/>
      <c r="BE35" s="76"/>
      <c r="BF35" s="76"/>
    </row>
    <row r="36" spans="1:58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2</v>
      </c>
      <c r="AH36" s="76">
        <v>2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>
        <v>1</v>
      </c>
      <c r="AX37" s="76">
        <v>1</v>
      </c>
      <c r="AY37" s="76">
        <v>1</v>
      </c>
      <c r="AZ37" s="77"/>
      <c r="BA37" s="77"/>
      <c r="BB37" s="76"/>
      <c r="BC37" s="76"/>
      <c r="BD37" s="76">
        <v>1</v>
      </c>
      <c r="BE37" s="76">
        <v>1</v>
      </c>
      <c r="BF37" s="76">
        <v>1</v>
      </c>
    </row>
  </sheetData>
  <sheetProtection formatCells="0" insertRows="0" deleteRows="0"/>
  <autoFilter ref="A5:AL37" xr:uid="{8AC1B199-1857-4498-B73F-442B728C308F}"/>
  <mergeCells count="9">
    <mergeCell ref="AU2:AW2"/>
    <mergeCell ref="AY2:BA2"/>
    <mergeCell ref="BC2:BE2"/>
    <mergeCell ref="BA3:BG3"/>
    <mergeCell ref="R3:X3"/>
    <mergeCell ref="Y3:AE3"/>
    <mergeCell ref="AF3:AL3"/>
    <mergeCell ref="AT3:AZ3"/>
    <mergeCell ref="AM3:AS3"/>
  </mergeCells>
  <dataValidations count="1">
    <dataValidation type="whole" allowBlank="1" showInputMessage="1" showErrorMessage="1" sqref="BB2 AT2 AX2 R6:BG37" xr:uid="{FF23CE1D-7BB7-4F71-BC2F-0A189BAA349D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39" id="{7A5F4834-3B4E-4EDD-B906-B683826F5A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1541" id="{1CB5ABA6-367E-48F5-A1A8-5230CA2C31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304" id="{C2928469-E059-4B49-8307-C9D2BF2531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1392" id="{62F10840-7CE0-462E-A981-051ECE30D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865" id="{80EF73C1-30D0-41A7-B905-4179AD036B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576" id="{451D0479-EEE5-466B-838B-95ABAD3123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463" id="{806EA5C5-2429-4960-BFA9-1B5150E8FA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475" id="{0F7ED609-BE4F-4A2B-AF4B-5CD4CFA7D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295" id="{3A239FBD-A96C-4495-8E49-955EF603E5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292" id="{12AF3657-2CD1-4C2E-A858-D3416B30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504" id="{27391E36-6855-48FC-B40D-D8D67FBA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309" id="{D55B6B21-1D4D-443B-BE11-64B92EA9F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303" id="{92174135-028B-4EFD-96ED-8434F06560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296" id="{2BA14E3A-4535-4D58-BF8A-511AC873EC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434" id="{928DFECD-FD15-4162-BC0F-E56B4D0E5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302" id="{5A11C08E-C640-4B91-B8E2-002764426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301" id="{CDC9AB3E-E971-4C0F-A7ED-E921626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864" id="{21165C45-787D-4081-BBF8-BCED9EE34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462" id="{AA2FDCF8-1331-4A51-8888-28B522F6B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294" id="{D69B4B9A-FDEB-41D7-8DD1-ACECA9C7CE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354" id="{2639BB19-DFE3-48C8-A7A0-F364AD12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1262" id="{111F6E79-4440-42C9-9F71-DCD0BD85C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411" id="{35458844-950C-40BC-95FD-A85A244425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422" id="{47DF49DB-E6BA-4A55-839B-3C979DB014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291" id="{2612FD1F-C99D-4534-9A64-775835A82E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429" id="{731B44E3-C882-4AE0-8352-7E382081A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389" id="{0B7229C4-8723-49EF-8C60-60651F996E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366" id="{6343A50C-9250-41F9-95B8-B986D9737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290" id="{5FDFD118-2696-4916-B0C3-18BD4410C1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272" id="{848DCB35-57D2-42F8-9E45-05BD4CB64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113" id="{9A4ED898-8D2C-453F-BD55-5255D7FD62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233" id="{C936CED1-EC02-4CDA-A906-4F679B04D5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249" id="{AD242971-AEEB-41BC-806B-CA7672C068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258" id="{A7ADE163-7C07-42A2-B2B2-B83956938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266" id="{DD791339-4EA0-4047-AFD5-097275B845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431" id="{ED96219F-B43C-47AB-BB5E-CA0020AD4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477" id="{AD2A7116-584B-4030-A008-590BD4BE34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1513" id="{2B98494D-A1A8-49BF-B84D-6EB1B068CA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289" id="{DC65CCA8-A425-4EA2-ACA9-B02E7E4477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299" id="{46CB9052-C39D-4F82-BE59-96CB2C4183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310" id="{BA8A1ACB-B8D0-4338-80B2-B91F5FD607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917" id="{45CBDBC2-EECF-47C1-9E4F-C81971B5F3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553" id="{6E6CBAB4-8DA0-4AA8-B15F-2DDA16C8A4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433" id="{D03CBCC3-CE34-4258-B0F0-B1F728A2D2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454" id="{CD8D4A45-54E8-4509-8031-6430AF6B27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488" id="{83778580-B864-43B5-AE7A-4E527AA134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288" id="{23AFDA0F-08A3-4063-AE1F-37FE4EECB7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311" id="{0AB215D0-3DC5-4457-9A95-79FA616EA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548" id="{4DC33881-17F2-4796-BEAC-5ECD10A7E8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308" id="{8A3BCBE5-4EC3-4746-AB24-545041603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453" id="{FE9BA62F-E318-4416-A3B0-FD22E893F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287" id="{EC638778-BF9D-4F8F-9A17-B9E72E7002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503" id="{90CD40E9-6D72-4155-8195-D72386262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317" id="{3026FE22-8884-40D9-8FA7-97E7D66A3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283" id="{87003109-EBEC-49A6-A259-E22966B242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252" id="{AA5EE638-6CC5-4C39-85B0-DD4634FDC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328" id="{D4DC8FF5-144D-4CDE-AA32-F7594514E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458" id="{50CC13DE-3A8E-4635-9AFB-12B47B39F4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405" id="{6B955E7A-216D-41A1-9DFB-8EA4CBA8CE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395" id="{EB2F6B1D-74C9-41FC-81D2-68EFB50B32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372" id="{4C2480AD-A882-46A5-B3FE-44C1C0EB7D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349" id="{AFF6721C-DE7C-42FE-B096-0587CED45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97" id="{49E3FDE6-0211-4A3C-A8F6-5C6D782EC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452" id="{EA12031E-E23F-4043-AD55-2304C3DFD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420" id="{5F27AC34-9640-43D6-8701-8281F2EAF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279" id="{3DEB44B2-4582-4BB6-90B2-3A9D625F25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1517" id="{B960D9E0-9A7D-468F-8F67-D50C21409F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427" id="{CFB34B3E-79CC-412C-926A-DD4202AEC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387" id="{494FDFB1-B850-4A83-A6E3-B5F4DB02E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364" id="{0FCF32E4-7197-4A70-9054-24DB764D04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268" id="{964C78AC-148B-4C29-AE47-AF523F96EC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229" id="{9CE92DAA-ABD2-45CC-8C48-33A33B1821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245" id="{CE3D5C59-C860-420E-BD3F-D42456A2B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262" id="{B2619C7F-F896-4F78-B94D-601C6F396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558" id="{F95C1A9A-4F15-4370-A938-A4BD75F24C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535" id="{17AC57DF-A8B8-4C97-BE6B-039DC9927B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532" id="{7A1053A9-BA40-4B66-B63B-28DEC9FEE0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282" id="{3B5F29FC-CEB7-42EB-AD96-E9C48FB4AB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93" id="{B118DF70-3A65-44E2-80F4-D70F1F580C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471" id="{E1552DCE-C2FB-4D3C-A69C-F092B7D960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457" id="{C7C1719A-FF17-4799-BEC2-77840583B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404" id="{A54AB1DA-BAEB-4EEE-B1BE-9747C3D94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4" id="{F05D2B1B-4CD5-466C-ACAD-65DBAD48EE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371" id="{8303018F-E569-4123-8354-8A64B4FA8C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348" id="{DB842CC7-67E7-45CC-8E17-73D712C73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209" id="{39803FAC-0CCF-43ED-9DD2-11B749B36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09" id="{2B76582B-B2A4-40D3-8616-D98808EE0C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274" id="{7D8159E9-3C0F-4080-84FC-8B84CB9DD9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251" id="{0ECC1925-AD0F-461B-9588-F1CD19E1BD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281" id="{8EEDEFBB-BCD2-4126-839D-43D4083DA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94" id="{8628A3EB-1EDD-474F-B0F9-10878B6894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444" id="{9C90C53F-87D6-468A-9BE4-6C7DBDAE20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456" id="{1DAC8A87-E55C-47AD-9C7B-2161A3C99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451" id="{BC0CB61F-60F9-4FBB-BF8D-B6B36FB1D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416" id="{4AEA23C9-589C-4B17-A2FA-7541B10B7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383" id="{ADEDBE76-E15C-4D78-9EB4-7FB14D8F3A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360" id="{B7577E54-27C2-47B4-A8B2-8AC0C64846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474" id="{AFDE91BA-A6DF-4832-B28F-53CAB2B4E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280" id="{C85DBE3E-F368-4252-AADF-955ABA5A1E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95" id="{7E8785AE-CE2F-4AE1-9C0E-8DD819A9DA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443" id="{8C027B48-6429-42DA-8885-D642264A38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455" id="{D096DF6F-90EE-498D-89E4-4441737ADB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327" id="{59C9A0D3-2FDC-4B1D-825C-9D75260616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415" id="{EE21E80D-8FAC-448A-A0FA-6FD8F460D3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382" id="{A0A90585-9B31-4367-A700-A1AEF9EF60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359" id="{705B14D7-E2FD-427C-8E81-0051C5C272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450" id="{54790A7D-4DF0-4398-A961-1CAE62BA1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1312" id="{0A9EC195-3D43-47C8-8C66-99A253B97F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622" id="{2AE9DD30-B285-4F1E-B21E-86884AC6B4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96" id="{7F97C0FB-08AF-4CEC-A1EE-9CF883526C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869" id="{B38BAAB7-2A04-4989-BAB3-CD42362D1E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442" id="{E573AD72-F772-4F27-9EF9-9B510B490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466" id="{289B13C0-16C2-44DC-B871-1CF025F9C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326" id="{73556D61-F1FD-49FA-8E88-57F68ECE11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81" id="{AFA2EFBB-97ED-45FC-8C9E-DF790ED1C4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273" id="{31EE09D1-DAA2-4997-9CEA-A83E675F0F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114" id="{98E7BA7E-1475-469B-94D8-DAB9E6852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866" id="{C29F2D24-785C-49E4-821D-15F9FA41C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234" id="{C5D19F85-C5BE-42C5-A10D-D7DFC8E3E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1408" id="{AFC941F2-CFD6-4A49-8715-56417F2BD7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250" id="{830DE817-C8F6-4DFB-B7BC-D41F37BC87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259" id="{33AC5061-40B7-40BD-AEC7-A809508EB1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267" id="{2A5AE40E-BC03-4861-B2D7-4FA6325642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943" id="{F4E2481A-A566-4C2C-ABB1-2DE395475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554" id="{A0FF1222-B69A-4408-AAF7-18B10C2F20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1486" id="{0C7A6FB0-CBFA-4EFC-A325-0425AC7B9A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1521" id="{DE24CAB5-CEA7-423D-A8A5-7BFED31B5D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1519" id="{866564E2-25BD-4D7B-8CC8-9F00627A4E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412" id="{9763B5FB-D6C4-4D1E-AA4D-BE7D482B64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423" id="{DF156588-FA09-4987-9D94-668CD73A8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401" id="{3F727429-6498-4B24-A475-E81D300DA4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430" id="{AA3B9183-CDB6-466B-A9C6-D47CEB5635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378" id="{ED5D5A3C-8C25-48BD-A0D3-642BC457F8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390" id="{835E3A1D-79D0-48AB-99EB-886B8D415D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355" id="{1E520B11-7376-4F78-B84F-4E7252DD6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367" id="{25568BE8-BAB1-498A-BABF-2384B03D6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1452" id="{AAA6F91F-7017-42AC-BEB1-FD4AFF888D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529" id="{298A9229-016E-4F84-A821-E4C8AC35E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414" id="{C5EF7869-B0C9-450A-B47E-B9059602F8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480" id="{10D4DF3E-1C88-4522-BB60-86CA9A1CE6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381" id="{6E7C7A3A-AA1F-40E9-BB6F-C5377EDE99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392" id="{F5430D08-8499-4A95-8DD4-6E96A9C06F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369" id="{5BB91E1B-766E-423B-BBB9-4AE653C507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318" id="{CE896E65-AE05-4393-B60A-142F44F8D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621" id="{8E0CF1D3-F1E0-4EE9-B0D9-70F3B8BC3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557" id="{7F339909-BF32-4C66-B364-625E89D82F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534" id="{CBBC14FD-71AE-416E-9C30-8C9CFB067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531" id="{51DDB3FD-B5A4-4738-81E3-F4D68253F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473" id="{5C62AFAE-7193-44B0-9625-6ACC1A83D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213" id="{9AB9B553-32D7-4365-ABEB-6C686A5716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212" id="{7F34FC41-33DA-4572-8134-4EE28DC271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211" id="{8C45E95E-FE6D-4B4A-9F51-1678644BA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210" id="{EA6D900B-97D8-4A03-B8ED-78A31E638B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609" id="{16C2C490-2D93-4769-A8CE-FFB1C0AD3C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116" id="{B12B1A92-1628-40EE-B496-7F16022ED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226" id="{97634958-B17D-4394-8C03-21F720FFCF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244" id="{07EF87DD-6911-4739-A1BA-5A1A054D4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221" id="{E2727153-5F2D-4723-B082-9E22CE7A9D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261" id="{1EF2DA40-1EB4-434E-BC1A-AE26A5035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528" id="{A872C968-4098-429E-B3C4-6065E8B04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413" id="{60610A41-58CE-45C2-B263-3945C40D2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370" id="{4EEA2519-9493-4C1E-994A-355BFF579B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391" id="{F1BC81F8-59E8-4ECF-A17A-683AC0404B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368" id="{4E75604D-C094-4D1C-976A-C3E8AA70D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393" id="{FC9587CB-7CA2-43AD-AF8C-821229EA46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403" id="{8EBF58AA-E84B-44B6-9B2B-94F89A5DA2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214" id="{BF0B4737-B1B3-4C28-A2EC-15AD34BEB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608" id="{15F6BA3E-0931-4568-9614-958A3AD76F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115" id="{B89E5F8C-C375-4F8A-82FD-C4B0538BB3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225" id="{214EF9A4-5812-451D-9724-F249B56A38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256" id="{8890883D-C844-4E43-8AEA-3AC81EA0A5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220" id="{52B094A2-8015-49BF-B9E1-162403F5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260" id="{65E2A2CA-9316-4893-8620-075EE51FB4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527" id="{043E61F7-973C-402D-AAFC-D939794517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323" id="{06E7439D-5450-44E8-9E86-97D0FFD23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380" id="{81F5133F-976F-44E6-92B1-6AF2C72CAE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352" id="{E1FDC543-0409-48C8-8702-4A60FCBC9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357" id="{0E119FCE-C204-4D8C-8B56-7A4FADE48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408" id="{A0CD0322-EF89-4A75-8F7B-4B495CB62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419" id="{8C7968A8-70C7-4B86-8481-E08B3DDB3B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107" id="{9D4A58E8-E03A-4227-BE2A-61796A5C82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7" id="{47BECFDB-FA58-481F-A887-87BB8F1B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223" id="{ED310DD2-5EC8-4F27-849E-1F9F5E4F6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219" id="{41E0EC93-D6CD-4BC7-B7C1-62AE451910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526" id="{9992FEC2-A9FB-4989-9EED-77AC05F224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324" id="{51B9C5D1-0D68-4A69-9BE0-F1F4371DC9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321" id="{D3D979E5-CEC7-4753-AF18-EB8D5092B2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379" id="{2144F880-69A2-44E6-9D9C-A701A294FE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356" id="{9329ADDE-A39C-4149-9F4D-97D3D23F7E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271" id="{9CDC65BB-73F6-4676-A115-2D5386FC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607" id="{36818239-BA25-44AB-B698-81581A35B1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232" id="{61642263-0E70-47AD-840D-8A249C8B6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248" id="{E174C544-BC7D-4DE3-97C0-68DEEB0D45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265" id="{9D1DC55D-804D-4F91-8735-A0EE3AAD5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402" id="{08BFEAFB-50A7-455D-B00A-3AF29C979C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319" id="{83FA25D8-C511-4280-BEEA-93EB9F31DF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06" id="{B4AB2EF9-9FA3-4E08-A9D1-A812536F9F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5" id="{16B129F8-F662-4D9D-B671-28A6F85E2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222" id="{9AB7DFAA-1053-4A37-A24A-55C2B0243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218" id="{CD0F9761-11C9-4964-A759-4C1140FADE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525" id="{C6A94F05-F441-415B-AF53-BA4491E919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325" id="{44730818-71BF-44EA-8288-9427B1BE14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322" id="{F8B7F708-3FAF-4000-BC49-3F19EA3290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346" id="{80E9D653-859D-441A-8F26-21EFC621C0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363" id="{8F31DF92-09EE-4C49-AE35-016EF650C6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1504" id="{EFB0FF6F-C49C-4FEF-84D0-B86F89ACE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1532" id="{E8BBD688-C499-4306-B66C-D7624D35C7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1531" id="{B7C3F95F-D279-4462-A848-AC4408995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410" id="{30B44C1E-EC58-4158-BD20-78F7064D2B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421" id="{703331D2-AC60-481D-9050-0991A2A80F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399" id="{A0000FEC-2640-4DBE-9E82-3ADD25EB2F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428" id="{6543EC3F-CE49-4434-9B60-CBB0096C33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376" id="{144D501A-56E5-41BE-9636-B1948DE42B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388" id="{262215A5-3380-439C-B24E-559068A03B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353" id="{3A196F53-658C-42D6-8158-00A94DEE0A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365" id="{B73B3387-3C1D-4D61-A684-A0902067B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269" id="{4672100A-C98D-4D34-A624-C28370729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10" id="{BF019220-7390-44FC-BD75-8584D2116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340" id="{189ACC50-2DAE-4210-B8EC-4B918C8ED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230" id="{E690653C-6A61-48D3-B38D-048A2706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603" id="{FE813FDE-B7FF-47BD-8B7B-A193AD5A9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246" id="{8DABA1C9-3274-4E5B-A411-C505E1A5B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253" id="{4B9331E1-5869-4884-894E-E43592B96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263" id="{A0E7A160-9FF1-411E-8A09-F291D43C0C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339" id="{199FB2F6-866C-46D0-B3CB-81506134FE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338" id="{854CAA5A-184A-4F9E-B009-EA2F8DEEB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337" id="{91C6CE00-63C3-474D-81A7-93DF46C026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335" id="{E302CF27-2CAA-4607-8A19-AEEE9592F5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334" id="{F61625C4-8A1C-4751-B273-7FC119D3C5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469" id="{C261B773-71DC-4CC3-B867-F3B8313B77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1533" id="{694ABECF-09E2-4494-9F3F-841F8F443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407" id="{278D1ED9-3CA5-4C85-9FE3-3240FFA074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418" id="{D04A0854-D9E0-433F-AA00-F97EDE360E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397" id="{9644715F-67F3-42E7-BC55-2B06C685F6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425" id="{075F0343-EAB7-486E-9B33-DC81A96879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374" id="{67BDC216-7961-4FA6-90D9-CB88DD1422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385" id="{991ECCE9-3832-4B40-A670-7B74D3E142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351" id="{363129B8-85DB-470A-9DD8-F2739881F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362" id="{A6C5F952-0D64-42FA-92A7-DB25C5F01E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1507" id="{DDD0ACBB-4ABF-4873-A695-C684137ECC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464" id="{FC5E0926-C2E7-4604-965B-FEA56AB3CA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1534" id="{F6464820-F3D4-421C-A5C7-869780F951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522" id="{632528AB-2F22-4BB6-BD41-5B5BAD178E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436" id="{DD92ABD1-C654-4586-BEE1-D2BEBF4D44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05" id="{D496F793-0E2D-4DCC-9B53-7EFF13B1C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345" id="{78503A51-3A2C-4AAC-9CA5-5C4B585E8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343" id="{7FC1CCE4-DE57-47F3-84F2-894AC60C1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270" id="{00B0A730-EB88-4567-81E1-6E4AC0899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11" id="{EF8001EA-AD42-4F8C-85D0-3E38F6A75D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594" id="{6058923A-652B-4709-A965-89F4BE1A9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31" id="{51C9F24E-78F1-4786-9D67-05419451C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247" id="{CE8F64B4-4309-4734-AA0B-6ACE0838CD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254" id="{45599D75-4ED7-4A8C-A316-38AF68232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264" id="{5ED4CB6B-42AE-4B76-978A-C22D0F3A3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571" id="{9D3ECF0F-3AB9-4DA1-AB66-FD0BF8105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533" id="{A9CAEF4A-5C55-4D06-8255-654EF8F96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523" id="{09BEDE69-2157-47EC-B648-1CE804B151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468" id="{C8DB3C60-456C-4545-A6C0-E0C5ACB30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406" id="{04E9CB0D-0D6C-443B-92D0-A6EED9BD1B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396" id="{E91CDEB4-0516-46C5-9ACF-2A5ADB2CFB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424" id="{698F5539-62C6-4DB6-8D91-0CAA4D15A8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373" id="{202951F9-AB22-419F-8EFD-FA6E9055B9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350" id="{D5B83DBE-0163-4943-9FC8-48BA2F6F4B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871" id="{77D9B8FB-0EE0-4818-8AB8-1F831E674C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1535" id="{0EFB2A99-2CEE-4F30-8510-21064C54E0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04" id="{44912CF3-2583-4D1A-BB2D-7B9001065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344" id="{0ACC839F-7C90-47F8-AF71-2B7AA289F0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342" id="{A719F554-3278-4214-B57B-1200D154AA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966" id="{CF1D6B8C-0B48-4E6F-BCBD-A8A4F4326E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1536" id="{3B0E8B7F-B90F-4549-9327-37F8A14148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708" id="{6DB56492-AF5C-4BEE-8074-D27D2E56B5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94" id="{24B2F724-4969-4853-8BAE-546DE5E529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190" id="{EBD5FBBD-65AB-4969-9F7D-277545BBAA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191" id="{CD381D2B-C010-4C62-95C4-922103907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192" id="{09DB61BC-E704-4980-90F7-ACC052DDC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193" id="{4A623192-3542-4D4D-BEFB-2D962E2370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204" id="{4B26B182-76D3-4BE2-A0D7-CA086ED133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205" id="{FCA7FB03-EA7C-4BCE-8BC4-0E164B1CD3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203" id="{4991D98C-000E-4997-AF26-F36A5556D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206" id="{5E21FCEB-ECA1-4814-8029-C2A48E7416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208" id="{D2CA0745-9AD6-4087-852B-684F25FB15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207" id="{6B8C2197-079C-48EF-8138-8032B1F93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200" id="{0605A3F5-76C7-470C-B074-8D20AA7696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201" id="{7765C22B-0400-4E5C-B3F3-7E0C15CCC5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199" id="{97239D4D-7C53-41B0-9264-6E7D8DFDE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202" id="{E4927773-BD4F-45CC-AD68-FD85EFAACA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197" id="{41EF8EF9-B0D5-4AEB-A213-AA6F034BC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198" id="{6BE2D1DD-A88C-4D4C-9B5F-83F1901D6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195" id="{CE66EC92-3320-45BB-ABFE-2683D65D9C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196" id="{F590A019-4CCD-4FD9-84ED-BD38DABE95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189" id="{C2CD653F-79B0-4A7D-A234-AB63AFE49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177" id="{7948DEB8-EB72-4B8E-BB7B-250D3C70A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169" id="{D665CF2E-3A7E-414B-ABCF-C2B6A568B0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03" id="{4B973A4F-C9C0-4583-9962-C3AE96FB2A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172" id="{7B416F42-E27A-40AD-9773-7922A5123C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161" id="{BE8A8DF1-900D-4622-9E7C-AB99A19631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100" id="{DCBC4465-C0AA-40E9-8401-A2BDD3A5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157" id="{1EC7884B-E5E9-464D-B7EA-7ABD2393C1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144" id="{1118803A-92A6-46BF-926C-CBE9FDD532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185" id="{A5EA2B8C-7767-4E6A-A0FC-2D3CB6E400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180" id="{B711E8A2-A770-4A5A-B56E-90A3D24DC9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179" id="{068648E4-91AD-40FE-BD12-F746597597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178" id="{C55F7B1E-6161-4174-80A1-59821A16B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171" id="{EEAE5C83-4610-478B-AF33-65286A3D9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124" id="{1A292120-E3BD-4E7B-82E2-D0E17607D4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123" id="{E625265D-97D6-4CF7-935D-C4E832C3AA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122" id="{CFAD6623-972D-4D90-BE06-0B96B77B81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121" id="{FCDC0C32-8EDE-4E6C-B21C-AF655198A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183" id="{BD8EFF0C-B20A-4FBE-8372-05A8459684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135" id="{54C88253-B146-4708-932D-C8A6E77EF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137" id="{33722308-58AC-4552-B976-B3942AAD6D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131" id="{FA9338F2-8B0A-4297-B390-ECC1789593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41" id="{15C97BAA-0129-4041-8C8D-EE0336A495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176" id="{452B4317-46D5-4F31-8D4E-CEB74F4F0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168" id="{6DF5DA91-5312-4683-8EBE-0B62786C8E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2" id="{5B98D75F-EBD5-48E5-86A7-295E5E4742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158" id="{FCAEAB61-051C-4A68-9EB1-7F63103CA1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101" id="{85E0AACD-E158-4C50-AFE1-A44CA4C9D6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156" id="{9452E805-19FD-491A-931B-005EE81BB3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164" id="{795EF0C6-30A3-4F5D-BCCD-09F849E49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166" id="{15CBD005-259E-4C49-A4F1-081B064129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125" id="{1C86CC19-E740-48F4-B55A-8F4268CB09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182" id="{B45B599C-78E0-4AA5-9C45-A2F37FD2DA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134" id="{95CF6004-B87F-45EA-97A9-223F866C3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139" id="{EDA9B0EA-2B69-49BA-AB17-871F88357C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130" id="{7AE5912A-EAB2-41F4-809A-D71CCE34C2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40" id="{867140F8-5BBE-41DD-8DF2-1FA99861C2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175" id="{FA794719-7089-45D0-ACFA-28CA77567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148" id="{6407E04E-C2DE-4950-9F35-D24B56EEBE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160" id="{3732BF95-2404-40B6-BE89-A9E7DB3ECC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152" id="{B13553A4-BB4A-4085-82DB-55D5E69AEA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99" id="{82F89D6F-CFEF-452E-87A3-10263C4A03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167" id="{98B840B9-D82F-40CC-B337-29A6689D2C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170" id="{6B01FA5C-DD41-489C-85A7-88ED39E225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707" id="{4330D380-CA1D-43A4-BFF5-CE753D99AA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7" id="{F159D6D8-D88B-4F7C-BA0E-503CE6876A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133" id="{BC8BCDE7-8F54-450E-9887-27BE6D0100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129" id="{EFC564FA-08FC-4631-9670-F4EEC2039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74" id="{1BD686CC-274D-4763-BC2D-856A859AF7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149" id="{AE1754FF-95A7-454C-A19F-F00FA55AEE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146" id="{97743EAF-EFB8-48CB-AD8D-DEA6F87426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159" id="{4364A6EB-3C34-4C0E-8837-B11AC643AA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3" id="{487A8612-5600-4B1C-94BD-3B06258CCE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08" id="{1C8DFB6A-4D09-46BA-AFB3-6746013F31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181" id="{EBEC2CC4-03DF-496A-A3B4-BC258D2522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136" id="{653E86A6-FD21-4522-B66F-787EC3029E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138" id="{F237E834-7C7F-48E2-AD42-AB5ECD085D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142" id="{5EEF2FE1-A14E-4DE6-88DC-72EE5C46A0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165" id="{5CB7D575-2EA6-453B-BBCD-2154C0C695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145" id="{6BA55005-652E-450B-A6C7-9DB575125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98" id="{DD67FEB0-C9F7-46BF-94D3-FEF089140C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126" id="{9707F011-646B-4813-A334-27EA59627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188" id="{DF6AACAE-868C-4AAF-B3BB-36AC424C91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132" id="{82A29787-E358-46CA-8B5E-4FB2C961C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128" id="{6E243DBC-4AC7-4183-8694-0E55435F56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73" id="{DB64926B-7919-448B-BF53-386EDB6E8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150" id="{48D9E368-AA8A-4489-B340-1CA37650D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147" id="{4CDE0399-78BA-4B61-8939-77468134BE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151" id="{48685FBC-39AF-460C-B79D-AF584B251B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19" id="{4A7B3364-A4DA-4E94-A21B-4B713A8C7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117" id="{7206FB03-18FE-4485-AE2C-FBFED89B1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118" id="{8B55D9FB-265A-42BB-BDF9-44AA4FF5E9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120" id="{44A19C99-070E-4D08-802F-7964938F5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  <x14:conditionalFormatting xmlns:xm="http://schemas.microsoft.com/office/excel/2006/main">
          <x14:cfRule type="iconSet" priority="77" id="{24B72D88-8E0E-4717-BD7F-B42F229B2F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</xm:sqref>
        </x14:conditionalFormatting>
        <x14:conditionalFormatting xmlns:xm="http://schemas.microsoft.com/office/excel/2006/main">
          <x14:cfRule type="iconSet" priority="73" id="{B17D3B4A-3376-49A4-88BB-8FC200F44E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BA11</xm:sqref>
        </x14:conditionalFormatting>
        <x14:conditionalFormatting xmlns:xm="http://schemas.microsoft.com/office/excel/2006/main">
          <x14:cfRule type="iconSet" priority="92" id="{8B21B11D-E188-411E-97D8-38CF59F80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BA12 BA6</xm:sqref>
        </x14:conditionalFormatting>
        <x14:conditionalFormatting xmlns:xm="http://schemas.microsoft.com/office/excel/2006/main">
          <x14:cfRule type="iconSet" priority="74" id="{DAFFB7B8-C1EB-4D81-AA90-3F47255BC0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BA14</xm:sqref>
        </x14:conditionalFormatting>
        <x14:conditionalFormatting xmlns:xm="http://schemas.microsoft.com/office/excel/2006/main">
          <x14:cfRule type="iconSet" priority="75" id="{DE67920F-5D63-4295-A794-AC3A377E63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BA15</xm:sqref>
        </x14:conditionalFormatting>
        <x14:conditionalFormatting xmlns:xm="http://schemas.microsoft.com/office/excel/2006/main">
          <x14:cfRule type="iconSet" priority="76" id="{70D2516D-1BE3-40F1-8EFC-A7F3157C78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BA16:BA17 BA10 BA13</xm:sqref>
        </x14:conditionalFormatting>
        <x14:conditionalFormatting xmlns:xm="http://schemas.microsoft.com/office/excel/2006/main">
          <x14:cfRule type="iconSet" priority="87" id="{2EA7081D-BE41-4D39-A627-C8028C74A3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BA18 BA8:BA9</xm:sqref>
        </x14:conditionalFormatting>
        <x14:conditionalFormatting xmlns:xm="http://schemas.microsoft.com/office/excel/2006/main">
          <x14:cfRule type="iconSet" priority="88" id="{7597F088-D58D-496B-8865-99A74DBF2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BA19:BA20</xm:sqref>
        </x14:conditionalFormatting>
        <x14:conditionalFormatting xmlns:xm="http://schemas.microsoft.com/office/excel/2006/main">
          <x14:cfRule type="iconSet" priority="86" id="{F1DA17AC-2EE0-40EC-898A-1882481F5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BA21:BA24</xm:sqref>
        </x14:conditionalFormatting>
        <x14:conditionalFormatting xmlns:xm="http://schemas.microsoft.com/office/excel/2006/main">
          <x14:cfRule type="iconSet" priority="89" id="{5867173D-82C6-4059-A5B6-38AB6963BD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BA25:BA26</xm:sqref>
        </x14:conditionalFormatting>
        <x14:conditionalFormatting xmlns:xm="http://schemas.microsoft.com/office/excel/2006/main">
          <x14:cfRule type="iconSet" priority="91" id="{986C4A5E-B7DE-44DD-95D5-6850D638DE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BA27:BA28</xm:sqref>
        </x14:conditionalFormatting>
        <x14:conditionalFormatting xmlns:xm="http://schemas.microsoft.com/office/excel/2006/main">
          <x14:cfRule type="iconSet" priority="90" id="{F36F7825-ED44-44D4-9E20-DA1B4D22DD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</xm:sqref>
        </x14:conditionalFormatting>
        <x14:conditionalFormatting xmlns:xm="http://schemas.microsoft.com/office/excel/2006/main">
          <x14:cfRule type="iconSet" priority="83" id="{B34D2A88-7D38-4829-9C95-E3DCD247ED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84" id="{856A6C20-BF33-4CE0-A563-E3B33EE21F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</xm:sqref>
        </x14:conditionalFormatting>
        <x14:conditionalFormatting xmlns:xm="http://schemas.microsoft.com/office/excel/2006/main">
          <x14:cfRule type="iconSet" priority="82" id="{19FAAEEA-4A44-45AD-9521-19DE1D88C8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</xm:sqref>
        </x14:conditionalFormatting>
        <x14:conditionalFormatting xmlns:xm="http://schemas.microsoft.com/office/excel/2006/main">
          <x14:cfRule type="iconSet" priority="85" id="{ED6D9BF4-FCEE-4075-8E7F-9F4A5B5904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BA33</xm:sqref>
        </x14:conditionalFormatting>
        <x14:conditionalFormatting xmlns:xm="http://schemas.microsoft.com/office/excel/2006/main">
          <x14:cfRule type="iconSet" priority="80" id="{0BFD1A5B-6F29-4759-BB23-A57BB3071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</xm:sqref>
        </x14:conditionalFormatting>
        <x14:conditionalFormatting xmlns:xm="http://schemas.microsoft.com/office/excel/2006/main">
          <x14:cfRule type="iconSet" priority="81" id="{523D61C2-E6CF-4EEC-AF42-989304CCED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78" id="{6486119E-A8C3-4491-9801-1EF2FB38ED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</xm:sqref>
        </x14:conditionalFormatting>
        <x14:conditionalFormatting xmlns:xm="http://schemas.microsoft.com/office/excel/2006/main">
          <x14:cfRule type="iconSet" priority="79" id="{6C3E3382-6815-41B8-BF74-027F7795D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</xm:sqref>
        </x14:conditionalFormatting>
        <x14:conditionalFormatting xmlns:xm="http://schemas.microsoft.com/office/excel/2006/main">
          <x14:cfRule type="iconSet" priority="706" id="{3415E45D-560B-4D48-B18C-FD6D1923DF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FF8BDBB4-B0F3-485E-9EDE-2A5F6E6163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BB13:BB18 BB7:BB11</xm:sqref>
        </x14:conditionalFormatting>
        <x14:conditionalFormatting xmlns:xm="http://schemas.microsoft.com/office/excel/2006/main">
          <x14:cfRule type="iconSet" priority="63" id="{60F9B8B3-490B-4E1F-B1AB-EB6B26E04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BB20</xm:sqref>
        </x14:conditionalFormatting>
        <x14:conditionalFormatting xmlns:xm="http://schemas.microsoft.com/office/excel/2006/main">
          <x14:cfRule type="iconSet" priority="55" id="{938C055D-E317-41F4-ADB1-B2DEF5C510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BB30 BB32</xm:sqref>
        </x14:conditionalFormatting>
        <x14:conditionalFormatting xmlns:xm="http://schemas.microsoft.com/office/excel/2006/main">
          <x14:cfRule type="iconSet" priority="6" id="{9887CA17-ADA5-4CD3-83A1-3939F999D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</xm:sqref>
        </x14:conditionalFormatting>
        <x14:conditionalFormatting xmlns:xm="http://schemas.microsoft.com/office/excel/2006/main">
          <x14:cfRule type="iconSet" priority="58" id="{5B8E6622-0691-45B6-BCDB-481D157C35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BB33</xm:sqref>
        </x14:conditionalFormatting>
        <x14:conditionalFormatting xmlns:xm="http://schemas.microsoft.com/office/excel/2006/main">
          <x14:cfRule type="iconSet" priority="49" id="{F6BB1B83-5CA3-4FDE-A110-25F510FAB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</xm:sqref>
        </x14:conditionalFormatting>
        <x14:conditionalFormatting xmlns:xm="http://schemas.microsoft.com/office/excel/2006/main">
          <x14:cfRule type="iconSet" priority="3" id="{A1703BC3-0603-41AB-A60F-9CE48BD88D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BB35</xm:sqref>
        </x14:conditionalFormatting>
        <x14:conditionalFormatting xmlns:xm="http://schemas.microsoft.com/office/excel/2006/main">
          <x14:cfRule type="iconSet" priority="45" id="{901AA1F6-02FA-4F87-B6DA-38AFE35040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</xm:sqref>
        </x14:conditionalFormatting>
        <x14:conditionalFormatting xmlns:xm="http://schemas.microsoft.com/office/excel/2006/main">
          <x14:cfRule type="iconSet" priority="35" id="{D7E1DF57-3BC3-4B31-A221-7EA8C458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BB36:BC36</xm:sqref>
        </x14:conditionalFormatting>
        <x14:conditionalFormatting xmlns:xm="http://schemas.microsoft.com/office/excel/2006/main">
          <x14:cfRule type="iconSet" priority="70" id="{A2BBDE5B-4826-4252-8A8B-4C9D7DD26F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BB12:BD12</xm:sqref>
        </x14:conditionalFormatting>
        <x14:conditionalFormatting xmlns:xm="http://schemas.microsoft.com/office/excel/2006/main">
          <x14:cfRule type="iconSet" priority="66" id="{A63BF577-6CDC-40CA-BBCB-181BB43AD4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BB19:BF19</xm:sqref>
        </x14:conditionalFormatting>
        <x14:conditionalFormatting xmlns:xm="http://schemas.microsoft.com/office/excel/2006/main">
          <x14:cfRule type="iconSet" priority="65" id="{C6DF5E99-6CAE-4E17-83BD-9E09969A35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BB21:BF23</xm:sqref>
        </x14:conditionalFormatting>
        <x14:conditionalFormatting xmlns:xm="http://schemas.microsoft.com/office/excel/2006/main">
          <x14:cfRule type="iconSet" priority="64" id="{204D0233-45CB-48DC-8B70-40976ED326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BB24:BF24</xm:sqref>
        </x14:conditionalFormatting>
        <x14:conditionalFormatting xmlns:xm="http://schemas.microsoft.com/office/excel/2006/main">
          <x14:cfRule type="iconSet" priority="57" id="{3A486CE0-10E1-4A36-9736-1A78054E11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BB25:BF25</xm:sqref>
        </x14:conditionalFormatting>
        <x14:conditionalFormatting xmlns:xm="http://schemas.microsoft.com/office/excel/2006/main">
          <x14:cfRule type="iconSet" priority="15" id="{29CBCBF1-2B3E-4BCE-8F2F-BE5B9D33E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BB26:BF26</xm:sqref>
        </x14:conditionalFormatting>
        <x14:conditionalFormatting xmlns:xm="http://schemas.microsoft.com/office/excel/2006/main">
          <x14:cfRule type="iconSet" priority="14" id="{67607677-F979-46CC-AA1B-25FD15EA5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BB27:BF27</xm:sqref>
        </x14:conditionalFormatting>
        <x14:conditionalFormatting xmlns:xm="http://schemas.microsoft.com/office/excel/2006/main">
          <x14:cfRule type="iconSet" priority="13" id="{9ADE5A7D-0C9C-43F3-9BB3-391EBC6105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BB28:BF28</xm:sqref>
        </x14:conditionalFormatting>
        <x14:conditionalFormatting xmlns:xm="http://schemas.microsoft.com/office/excel/2006/main">
          <x14:cfRule type="iconSet" priority="12" id="{C154C761-3FBA-46A0-A5A6-14A5630A9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BB29:BF29</xm:sqref>
        </x14:conditionalFormatting>
        <x14:conditionalFormatting xmlns:xm="http://schemas.microsoft.com/office/excel/2006/main">
          <x14:cfRule type="iconSet" priority="69" id="{CDF15887-EEDA-4E28-AA1D-2A8F00876B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BC7:BC9</xm:sqref>
        </x14:conditionalFormatting>
        <x14:conditionalFormatting xmlns:xm="http://schemas.microsoft.com/office/excel/2006/main">
          <x14:cfRule type="iconSet" priority="26" id="{194030D2-D702-4907-9A80-D180D5D686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BC11</xm:sqref>
        </x14:conditionalFormatting>
        <x14:conditionalFormatting xmlns:xm="http://schemas.microsoft.com/office/excel/2006/main">
          <x14:cfRule type="iconSet" priority="28" id="{79E3AC84-28D5-4B39-B39E-28CA1E43A2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BC14</xm:sqref>
        </x14:conditionalFormatting>
        <x14:conditionalFormatting xmlns:xm="http://schemas.microsoft.com/office/excel/2006/main">
          <x14:cfRule type="iconSet" priority="22" id="{2EABA87A-1973-4347-87E9-506BFE366C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BC15</xm:sqref>
        </x14:conditionalFormatting>
        <x14:conditionalFormatting xmlns:xm="http://schemas.microsoft.com/office/excel/2006/main">
          <x14:cfRule type="iconSet" priority="32" id="{79010498-DC77-45A4-BB02-4698CA6A1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BC16:BC17 BC10 BC13</xm:sqref>
        </x14:conditionalFormatting>
        <x14:conditionalFormatting xmlns:xm="http://schemas.microsoft.com/office/excel/2006/main">
          <x14:cfRule type="iconSet" priority="62" id="{85D08442-1161-496A-AD31-DF91D6EFA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BC20</xm:sqref>
        </x14:conditionalFormatting>
        <x14:conditionalFormatting xmlns:xm="http://schemas.microsoft.com/office/excel/2006/main">
          <x14:cfRule type="iconSet" priority="54" id="{AE78A28B-D5CF-4384-B405-F919CE4890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5" id="{CC262644-7949-439E-99FB-6A0E986D8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</xm:sqref>
        </x14:conditionalFormatting>
        <x14:conditionalFormatting xmlns:xm="http://schemas.microsoft.com/office/excel/2006/main">
          <x14:cfRule type="iconSet" priority="46" id="{6F781A88-047A-414D-847A-52F0E1F16C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</xm:sqref>
        </x14:conditionalFormatting>
        <x14:conditionalFormatting xmlns:xm="http://schemas.microsoft.com/office/excel/2006/main">
          <x14:cfRule type="iconSet" priority="4" id="{957D29F0-E087-4479-A9CB-0855B01F9E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44" id="{23645192-742F-476C-9677-6DEB67A1B4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BC37</xm:sqref>
        </x14:conditionalFormatting>
        <x14:conditionalFormatting xmlns:xm="http://schemas.microsoft.com/office/excel/2006/main">
          <x14:cfRule type="iconSet" priority="50" id="{98B72797-3325-4355-BB5E-DFB5680D2F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BC32:BD32</xm:sqref>
        </x14:conditionalFormatting>
        <x14:conditionalFormatting xmlns:xm="http://schemas.microsoft.com/office/excel/2006/main">
          <x14:cfRule type="iconSet" priority="52" id="{08F5311D-31F7-43D9-8BE1-0F413D9A98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BC33:BD33</xm:sqref>
        </x14:conditionalFormatting>
        <x14:conditionalFormatting xmlns:xm="http://schemas.microsoft.com/office/excel/2006/main">
          <x14:cfRule type="iconSet" priority="16" id="{82007752-8D99-4E12-A064-83FE86BEC7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BC18:BF18</xm:sqref>
        </x14:conditionalFormatting>
        <x14:conditionalFormatting xmlns:xm="http://schemas.microsoft.com/office/excel/2006/main">
          <x14:cfRule type="iconSet" priority="68" id="{163EC305-8B57-4229-8DFA-677FEF4027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BD7:BD9</xm:sqref>
        </x14:conditionalFormatting>
        <x14:conditionalFormatting xmlns:xm="http://schemas.microsoft.com/office/excel/2006/main">
          <x14:cfRule type="iconSet" priority="25" id="{8851E531-0684-4B98-893C-F19B5D0BE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BD11</xm:sqref>
        </x14:conditionalFormatting>
        <x14:conditionalFormatting xmlns:xm="http://schemas.microsoft.com/office/excel/2006/main">
          <x14:cfRule type="iconSet" priority="30" id="{D6A50132-5FAE-4B0A-867C-6C1CD9DE80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BD14</xm:sqref>
        </x14:conditionalFormatting>
        <x14:conditionalFormatting xmlns:xm="http://schemas.microsoft.com/office/excel/2006/main">
          <x14:cfRule type="iconSet" priority="21" id="{B640DE8E-B145-49AF-8A81-03399904FA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BD15</xm:sqref>
        </x14:conditionalFormatting>
        <x14:conditionalFormatting xmlns:xm="http://schemas.microsoft.com/office/excel/2006/main">
          <x14:cfRule type="iconSet" priority="31" id="{AB32541A-7219-400C-A1D7-EFD0A5B486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BD16:BD17 BD10 BD13</xm:sqref>
        </x14:conditionalFormatting>
        <x14:conditionalFormatting xmlns:xm="http://schemas.microsoft.com/office/excel/2006/main">
          <x14:cfRule type="iconSet" priority="61" id="{A4F2A46A-9B08-43BA-8A93-D6CD44F3A5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BD20</xm:sqref>
        </x14:conditionalFormatting>
        <x14:conditionalFormatting xmlns:xm="http://schemas.microsoft.com/office/excel/2006/main">
          <x14:cfRule type="iconSet" priority="39" id="{BC5813AA-EFA7-4DD2-92FC-3CA51448CC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</xm:sqref>
        </x14:conditionalFormatting>
        <x14:conditionalFormatting xmlns:xm="http://schemas.microsoft.com/office/excel/2006/main">
          <x14:cfRule type="iconSet" priority="48" id="{40051024-0FDD-47BF-91BA-F7DDE161CD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43" id="{49AB9AF5-5C4A-4A06-8BD4-424D87550B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2" id="{101E6930-47F6-4844-84BE-136828501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BD37</xm:sqref>
        </x14:conditionalFormatting>
        <x14:conditionalFormatting xmlns:xm="http://schemas.microsoft.com/office/excel/2006/main">
          <x14:cfRule type="iconSet" priority="53" id="{AAE0CC14-2E8D-4A23-B2DF-16EB970621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BD30:BF30</xm:sqref>
        </x14:conditionalFormatting>
        <x14:conditionalFormatting xmlns:xm="http://schemas.microsoft.com/office/excel/2006/main">
          <x14:cfRule type="iconSet" priority="56" id="{576F453C-EE0A-4FBD-B085-DC67F5C996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BD31:BF31</xm:sqref>
        </x14:conditionalFormatting>
        <x14:conditionalFormatting xmlns:xm="http://schemas.microsoft.com/office/excel/2006/main">
          <x14:cfRule type="iconSet" priority="18" id="{9DD1544B-DEFE-452D-83BB-F628294D8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BE12</xm:sqref>
        </x14:conditionalFormatting>
        <x14:conditionalFormatting xmlns:xm="http://schemas.microsoft.com/office/excel/2006/main">
          <x14:cfRule type="iconSet" priority="24" id="{3417A4C6-2803-4E4F-8BDF-9EB2435E63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BE13</xm:sqref>
        </x14:conditionalFormatting>
        <x14:conditionalFormatting xmlns:xm="http://schemas.microsoft.com/office/excel/2006/main">
          <x14:cfRule type="iconSet" priority="20" id="{E47E9CAF-2C0B-4FBF-9931-D3B531F60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BE15</xm:sqref>
        </x14:conditionalFormatting>
        <x14:conditionalFormatting xmlns:xm="http://schemas.microsoft.com/office/excel/2006/main">
          <x14:cfRule type="iconSet" priority="60" id="{30BDAEDE-8E48-44DE-B8BD-0CAF069CF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</xm:sqref>
        </x14:conditionalFormatting>
        <x14:conditionalFormatting xmlns:xm="http://schemas.microsoft.com/office/excel/2006/main">
          <x14:cfRule type="iconSet" priority="40" id="{C72A6D48-FD77-4488-89F5-74B753DEC2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BE32</xm:sqref>
        </x14:conditionalFormatting>
        <x14:conditionalFormatting xmlns:xm="http://schemas.microsoft.com/office/excel/2006/main">
          <x14:cfRule type="iconSet" priority="37" id="{C2A3E155-6FE0-4E4D-8A0C-367231635D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BE34</xm:sqref>
        </x14:conditionalFormatting>
        <x14:conditionalFormatting xmlns:xm="http://schemas.microsoft.com/office/excel/2006/main">
          <x14:cfRule type="iconSet" priority="47" id="{1FB44048-6105-4AB5-AFFE-299348FA5B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34" id="{B9E652F8-ED33-40CC-868C-F2665134AD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BE7:BF7</xm:sqref>
        </x14:conditionalFormatting>
        <x14:conditionalFormatting xmlns:xm="http://schemas.microsoft.com/office/excel/2006/main">
          <x14:cfRule type="iconSet" priority="7" id="{E9A669AE-5251-4A38-924F-548A1A4861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BE8:BF8</xm:sqref>
        </x14:conditionalFormatting>
        <x14:conditionalFormatting xmlns:xm="http://schemas.microsoft.com/office/excel/2006/main">
          <x14:cfRule type="iconSet" priority="67" id="{6408CCFB-2E76-4482-9B90-41B6A3B3BB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BE9:BF9</xm:sqref>
        </x14:conditionalFormatting>
        <x14:conditionalFormatting xmlns:xm="http://schemas.microsoft.com/office/excel/2006/main">
          <x14:cfRule type="iconSet" priority="27" id="{E0775442-E446-46B5-ADCC-9BADD962FB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BE11:BF11</xm:sqref>
        </x14:conditionalFormatting>
        <x14:conditionalFormatting xmlns:xm="http://schemas.microsoft.com/office/excel/2006/main">
          <x14:cfRule type="iconSet" priority="29" id="{B448A7AE-1173-4056-9CF4-DE1D4E109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BE14:BF14</xm:sqref>
        </x14:conditionalFormatting>
        <x14:conditionalFormatting xmlns:xm="http://schemas.microsoft.com/office/excel/2006/main">
          <x14:cfRule type="iconSet" priority="33" id="{D8071AD9-18D7-4617-AECF-09A8ED826B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BE16:BF17 BE10</xm:sqref>
        </x14:conditionalFormatting>
        <x14:conditionalFormatting xmlns:xm="http://schemas.microsoft.com/office/excel/2006/main">
          <x14:cfRule type="iconSet" priority="51" id="{AC8C5ECC-3661-4FD2-9A52-2268CEE2EA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BE33:BF33</xm:sqref>
        </x14:conditionalFormatting>
        <x14:conditionalFormatting xmlns:xm="http://schemas.microsoft.com/office/excel/2006/main">
          <x14:cfRule type="iconSet" priority="36" id="{472BAE25-84C9-431F-BE96-ECF07D149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BE36:BF36</xm:sqref>
        </x14:conditionalFormatting>
        <x14:conditionalFormatting xmlns:xm="http://schemas.microsoft.com/office/excel/2006/main">
          <x14:cfRule type="iconSet" priority="1" id="{F832E3DA-A2B8-4DD0-A589-C821983CBA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BE37:BF37</xm:sqref>
        </x14:conditionalFormatting>
        <x14:conditionalFormatting xmlns:xm="http://schemas.microsoft.com/office/excel/2006/main">
          <x14:cfRule type="iconSet" priority="17" id="{27E774AF-6C3D-4CAE-899A-9072E986EA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BF10</xm:sqref>
        </x14:conditionalFormatting>
        <x14:conditionalFormatting xmlns:xm="http://schemas.microsoft.com/office/excel/2006/main">
          <x14:cfRule type="iconSet" priority="71" id="{5E99B37B-A614-4590-86AE-A463ADB660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BF12 BB6:BF6</xm:sqref>
        </x14:conditionalFormatting>
        <x14:conditionalFormatting xmlns:xm="http://schemas.microsoft.com/office/excel/2006/main">
          <x14:cfRule type="iconSet" priority="23" id="{F163828E-9126-432F-B415-1B2A4FACA7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BF13</xm:sqref>
        </x14:conditionalFormatting>
        <x14:conditionalFormatting xmlns:xm="http://schemas.microsoft.com/office/excel/2006/main">
          <x14:cfRule type="iconSet" priority="19" id="{E2D59739-E6A0-462D-A41E-24EAF700DA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BF15</xm:sqref>
        </x14:conditionalFormatting>
        <x14:conditionalFormatting xmlns:xm="http://schemas.microsoft.com/office/excel/2006/main">
          <x14:cfRule type="iconSet" priority="59" id="{D10E1526-7BCA-4CEC-8B5A-461497DD13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BF20</xm:sqref>
        </x14:conditionalFormatting>
        <x14:conditionalFormatting xmlns:xm="http://schemas.microsoft.com/office/excel/2006/main">
          <x14:cfRule type="iconSet" priority="41" id="{F1F6E01F-3539-43AC-A549-F079D7116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BF32</xm:sqref>
        </x14:conditionalFormatting>
        <x14:conditionalFormatting xmlns:xm="http://schemas.microsoft.com/office/excel/2006/main">
          <x14:cfRule type="iconSet" priority="38" id="{2CCCADCF-C2B7-4166-9079-81DA13B75A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BF34</xm:sqref>
        </x14:conditionalFormatting>
        <x14:conditionalFormatting xmlns:xm="http://schemas.microsoft.com/office/excel/2006/main">
          <x14:cfRule type="iconSet" priority="42" id="{06962E30-E562-4733-8D67-4B9CB4F30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0" id="{EEAF36FF-9022-4364-824A-8B4EF5271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BG12 BG6</xm:sqref>
        </x14:conditionalFormatting>
        <x14:conditionalFormatting xmlns:xm="http://schemas.microsoft.com/office/excel/2006/main">
          <x14:cfRule type="iconSet" priority="8" id="{BD11F0DB-27F6-4D08-880A-93005BD0D4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BG13:BG18 BG7:BG11</xm:sqref>
        </x14:conditionalFormatting>
        <x14:conditionalFormatting xmlns:xm="http://schemas.microsoft.com/office/excel/2006/main">
          <x14:cfRule type="iconSet" priority="9" id="{4D233E81-0C30-4C60-986C-8457DDD471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BG19:BG20</xm:sqref>
        </x14:conditionalFormatting>
        <x14:conditionalFormatting xmlns:xm="http://schemas.microsoft.com/office/excel/2006/main">
          <x14:cfRule type="iconSet" priority="11" id="{18B2C157-355D-4ABF-B437-AF02523BF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BG21:BG37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94D9E-80B5-4CE6-B3D3-FF728A68EC25}">
  <sheetPr>
    <pageSetUpPr fitToPage="1"/>
  </sheetPr>
  <dimension ref="A1:AT19"/>
  <sheetViews>
    <sheetView showGridLines="0" zoomScale="26" zoomScaleNormal="51" workbookViewId="0">
      <selection activeCell="A2" sqref="A2:AL19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52" style="28" bestFit="1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customWidth="1"/>
    <col min="33" max="33" width="13.5546875" style="14" customWidth="1"/>
    <col min="34" max="39" width="11.5546875" style="14" customWidth="1"/>
    <col min="40" max="40" width="13.5546875" style="14" customWidth="1"/>
    <col min="41" max="45" width="11.5546875" style="14" customWidth="1"/>
    <col min="46" max="16384" width="8.44140625" style="13"/>
  </cols>
  <sheetData>
    <row r="1" spans="1:46" x14ac:dyDescent="0.6">
      <c r="AT1" s="52">
        <v>1</v>
      </c>
    </row>
    <row r="2" spans="1:46" x14ac:dyDescent="0.6">
      <c r="R2" s="52">
        <v>1</v>
      </c>
      <c r="S2" s="141" t="s">
        <v>52</v>
      </c>
      <c r="T2" s="142"/>
      <c r="U2" s="143"/>
      <c r="V2" s="52">
        <v>2</v>
      </c>
      <c r="W2" s="141" t="s">
        <v>53</v>
      </c>
      <c r="X2" s="142"/>
      <c r="Y2" s="143"/>
      <c r="Z2" s="52">
        <v>0</v>
      </c>
      <c r="AA2" s="141" t="s">
        <v>54</v>
      </c>
      <c r="AB2" s="142"/>
      <c r="AC2" s="142"/>
      <c r="AD2" s="72"/>
      <c r="AE2" s="71"/>
      <c r="AF2" s="71"/>
      <c r="AG2" s="73"/>
      <c r="AM2" s="71"/>
      <c r="AN2" s="73"/>
    </row>
    <row r="3" spans="1:46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39" t="s">
        <v>58</v>
      </c>
      <c r="Z3" s="139"/>
      <c r="AA3" s="139"/>
      <c r="AB3" s="139"/>
      <c r="AC3" s="139"/>
      <c r="AD3" s="139"/>
      <c r="AE3" s="139"/>
      <c r="AF3" s="140" t="s">
        <v>184</v>
      </c>
      <c r="AG3" s="140"/>
      <c r="AH3" s="140"/>
      <c r="AI3" s="140"/>
      <c r="AJ3" s="140"/>
      <c r="AK3" s="140"/>
      <c r="AL3" s="140"/>
      <c r="AM3" s="140" t="s">
        <v>184</v>
      </c>
      <c r="AN3" s="140"/>
      <c r="AO3" s="140"/>
      <c r="AP3" s="140"/>
      <c r="AQ3" s="140"/>
      <c r="AR3" s="140"/>
      <c r="AS3" s="140"/>
    </row>
    <row r="4" spans="1:46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</row>
    <row r="5" spans="1:46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S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</row>
    <row r="6" spans="1:46" s="53" customFormat="1" ht="75.599999999999994" customHeight="1" x14ac:dyDescent="0.45">
      <c r="A6" s="45" t="s">
        <v>187</v>
      </c>
      <c r="B6" s="68" t="s">
        <v>148</v>
      </c>
      <c r="C6" s="46" t="s">
        <v>82</v>
      </c>
      <c r="D6" s="46" t="s">
        <v>188</v>
      </c>
      <c r="E6" s="47">
        <v>58</v>
      </c>
      <c r="F6" s="48"/>
      <c r="G6" s="46" t="s">
        <v>199</v>
      </c>
      <c r="H6" s="46" t="s">
        <v>193</v>
      </c>
      <c r="I6" s="75" t="s">
        <v>195</v>
      </c>
      <c r="J6" s="46"/>
      <c r="K6" s="49">
        <v>178</v>
      </c>
      <c r="L6" s="49" t="s">
        <v>92</v>
      </c>
      <c r="M6" s="50">
        <v>0.53</v>
      </c>
      <c r="N6" s="50">
        <v>0</v>
      </c>
      <c r="O6" s="55"/>
      <c r="P6" s="55"/>
      <c r="Q6" s="55"/>
      <c r="R6" s="51"/>
      <c r="S6" s="52">
        <v>2</v>
      </c>
      <c r="T6" s="76"/>
      <c r="U6" s="76"/>
      <c r="V6" s="52">
        <v>2</v>
      </c>
      <c r="W6" s="52">
        <v>2</v>
      </c>
      <c r="X6" s="77"/>
      <c r="Y6" s="77"/>
      <c r="Z6" s="76">
        <v>1</v>
      </c>
      <c r="AA6" s="76">
        <v>1</v>
      </c>
      <c r="AB6" s="76">
        <v>1</v>
      </c>
      <c r="AC6" s="76">
        <v>1</v>
      </c>
      <c r="AD6" s="76"/>
      <c r="AE6" s="77"/>
      <c r="AF6" s="77"/>
      <c r="AG6" s="76">
        <v>1</v>
      </c>
      <c r="AH6" s="76">
        <v>1</v>
      </c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</row>
    <row r="7" spans="1:46" s="53" customFormat="1" ht="75.599999999999994" customHeight="1" x14ac:dyDescent="0.45">
      <c r="A7" s="45" t="s">
        <v>254</v>
      </c>
      <c r="B7" s="68" t="s">
        <v>148</v>
      </c>
      <c r="C7" s="46" t="s">
        <v>82</v>
      </c>
      <c r="D7" s="46" t="s">
        <v>188</v>
      </c>
      <c r="E7" s="47">
        <v>58</v>
      </c>
      <c r="F7" s="48"/>
      <c r="G7" s="46" t="s">
        <v>255</v>
      </c>
      <c r="H7" s="46" t="s">
        <v>193</v>
      </c>
      <c r="I7" s="75" t="s">
        <v>195</v>
      </c>
      <c r="J7" s="46"/>
      <c r="K7" s="49">
        <v>10</v>
      </c>
      <c r="L7" s="49" t="s">
        <v>92</v>
      </c>
      <c r="M7" s="50">
        <v>0</v>
      </c>
      <c r="N7" s="50">
        <v>0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76"/>
      <c r="AA7" s="76"/>
      <c r="AB7" s="76"/>
      <c r="AC7" s="76"/>
      <c r="AD7" s="76">
        <v>1</v>
      </c>
      <c r="AE7" s="77"/>
      <c r="AF7" s="77"/>
      <c r="AG7" s="76">
        <v>1</v>
      </c>
      <c r="AH7" s="76">
        <v>1</v>
      </c>
      <c r="AI7" s="76">
        <v>1</v>
      </c>
      <c r="AJ7" s="76">
        <v>1</v>
      </c>
      <c r="AK7" s="76">
        <v>1</v>
      </c>
      <c r="AL7" s="77"/>
      <c r="AM7" s="77"/>
      <c r="AN7" s="78"/>
      <c r="AO7" s="78"/>
      <c r="AP7" s="78"/>
      <c r="AQ7" s="76"/>
      <c r="AR7" s="76"/>
      <c r="AS7" s="77"/>
    </row>
    <row r="8" spans="1:46" s="53" customFormat="1" ht="75.599999999999994" customHeight="1" x14ac:dyDescent="0.45">
      <c r="A8" s="45" t="s">
        <v>190</v>
      </c>
      <c r="B8" s="68" t="s">
        <v>148</v>
      </c>
      <c r="C8" s="46" t="s">
        <v>125</v>
      </c>
      <c r="D8" s="46" t="s">
        <v>202</v>
      </c>
      <c r="E8" s="47">
        <v>53</v>
      </c>
      <c r="F8" s="48"/>
      <c r="G8" s="46" t="s">
        <v>196</v>
      </c>
      <c r="H8" s="46" t="s">
        <v>106</v>
      </c>
      <c r="I8" s="75" t="s">
        <v>195</v>
      </c>
      <c r="J8" s="46"/>
      <c r="K8" s="49"/>
      <c r="L8" s="49"/>
      <c r="M8" s="50"/>
      <c r="N8" s="50"/>
      <c r="O8" s="55"/>
      <c r="P8" s="55"/>
      <c r="Q8" s="55"/>
      <c r="R8" s="51"/>
      <c r="S8" s="76"/>
      <c r="T8" s="52">
        <v>2</v>
      </c>
      <c r="U8" s="52">
        <v>2</v>
      </c>
      <c r="V8" s="76"/>
      <c r="W8" s="76"/>
      <c r="X8" s="77"/>
      <c r="Y8" s="77"/>
      <c r="Z8" s="76"/>
      <c r="AA8" s="76"/>
      <c r="AB8" s="76"/>
      <c r="AC8" s="76"/>
      <c r="AD8" s="76"/>
      <c r="AE8" s="77"/>
      <c r="AF8" s="77"/>
      <c r="AG8" s="76"/>
      <c r="AH8" s="76"/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</row>
    <row r="9" spans="1:46" s="53" customFormat="1" ht="75.599999999999994" customHeight="1" x14ac:dyDescent="0.45">
      <c r="A9" s="45" t="s">
        <v>190</v>
      </c>
      <c r="B9" s="68" t="s">
        <v>148</v>
      </c>
      <c r="C9" s="46" t="s">
        <v>82</v>
      </c>
      <c r="D9" s="46" t="s">
        <v>202</v>
      </c>
      <c r="E9" s="47">
        <v>53</v>
      </c>
      <c r="F9" s="48"/>
      <c r="G9" s="46" t="s">
        <v>196</v>
      </c>
      <c r="H9" s="46" t="s">
        <v>193</v>
      </c>
      <c r="I9" s="75" t="s">
        <v>195</v>
      </c>
      <c r="J9" s="46"/>
      <c r="K9" s="49">
        <v>84</v>
      </c>
      <c r="L9" s="49" t="s">
        <v>92</v>
      </c>
      <c r="M9" s="50">
        <v>0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76">
        <v>1</v>
      </c>
      <c r="AB9" s="76">
        <v>1</v>
      </c>
      <c r="AC9" s="76">
        <v>1</v>
      </c>
      <c r="AD9" s="76">
        <v>1</v>
      </c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</row>
    <row r="10" spans="1:46" s="53" customFormat="1" ht="75.599999999999994" customHeight="1" x14ac:dyDescent="0.45">
      <c r="A10" s="45" t="s">
        <v>210</v>
      </c>
      <c r="B10" s="68" t="s">
        <v>211</v>
      </c>
      <c r="C10" s="46" t="s">
        <v>82</v>
      </c>
      <c r="D10" s="46" t="s">
        <v>212</v>
      </c>
      <c r="E10" s="47" t="s">
        <v>213</v>
      </c>
      <c r="F10" s="48"/>
      <c r="G10" s="46" t="s">
        <v>214</v>
      </c>
      <c r="H10" s="46" t="s">
        <v>215</v>
      </c>
      <c r="I10" s="75" t="s">
        <v>216</v>
      </c>
      <c r="J10" s="46"/>
      <c r="K10" s="49">
        <v>84</v>
      </c>
      <c r="L10" s="49" t="s">
        <v>92</v>
      </c>
      <c r="M10" s="50">
        <v>0.47</v>
      </c>
      <c r="N10" s="50">
        <v>0.4</v>
      </c>
      <c r="O10" s="55"/>
      <c r="P10" s="55"/>
      <c r="Q10" s="55"/>
      <c r="R10" s="51"/>
      <c r="S10" s="76"/>
      <c r="T10" s="76"/>
      <c r="U10" s="52">
        <v>2</v>
      </c>
      <c r="V10" s="52">
        <v>2</v>
      </c>
      <c r="W10" s="52">
        <v>2</v>
      </c>
      <c r="X10" s="77"/>
      <c r="Y10" s="77"/>
      <c r="Z10" s="76">
        <v>1</v>
      </c>
      <c r="AA10" s="76">
        <v>1</v>
      </c>
      <c r="AB10" s="76">
        <v>1</v>
      </c>
      <c r="AC10" s="76">
        <v>1</v>
      </c>
      <c r="AD10" s="76">
        <v>1</v>
      </c>
      <c r="AE10" s="77"/>
      <c r="AF10" s="77"/>
      <c r="AG10" s="76">
        <v>1</v>
      </c>
      <c r="AH10" s="76">
        <v>1</v>
      </c>
      <c r="AI10" s="76">
        <v>1</v>
      </c>
      <c r="AJ10" s="76">
        <v>1</v>
      </c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</row>
    <row r="11" spans="1:46" s="53" customFormat="1" ht="75.599999999999994" customHeight="1" x14ac:dyDescent="0.45">
      <c r="A11" s="45" t="s">
        <v>217</v>
      </c>
      <c r="B11" s="68" t="s">
        <v>211</v>
      </c>
      <c r="C11" s="46" t="s">
        <v>82</v>
      </c>
      <c r="D11" s="46" t="s">
        <v>212</v>
      </c>
      <c r="E11" s="47" t="s">
        <v>213</v>
      </c>
      <c r="F11" s="48"/>
      <c r="G11" s="46" t="s">
        <v>218</v>
      </c>
      <c r="H11" s="46" t="s">
        <v>215</v>
      </c>
      <c r="I11" s="75" t="s">
        <v>216</v>
      </c>
      <c r="J11" s="46"/>
      <c r="K11" s="49">
        <v>19</v>
      </c>
      <c r="L11" s="49" t="s">
        <v>219</v>
      </c>
      <c r="M11" s="50">
        <v>0.7</v>
      </c>
      <c r="N11" s="50">
        <v>0.3</v>
      </c>
      <c r="O11" s="55"/>
      <c r="P11" s="55"/>
      <c r="Q11" s="55"/>
      <c r="R11" s="51"/>
      <c r="S11" s="52">
        <v>2</v>
      </c>
      <c r="T11" s="52">
        <v>2</v>
      </c>
      <c r="U11" s="76"/>
      <c r="V11" s="76"/>
      <c r="W11" s="76"/>
      <c r="X11" s="77"/>
      <c r="Y11" s="77"/>
      <c r="Z11" s="76"/>
      <c r="AA11" s="76"/>
      <c r="AB11" s="76"/>
      <c r="AC11" s="76">
        <v>1</v>
      </c>
      <c r="AD11" s="76">
        <v>1</v>
      </c>
      <c r="AE11" s="77"/>
      <c r="AF11" s="77"/>
      <c r="AG11" s="76">
        <v>1</v>
      </c>
      <c r="AH11" s="76">
        <v>1</v>
      </c>
      <c r="AI11" s="76">
        <v>1</v>
      </c>
      <c r="AJ11" s="76">
        <v>1</v>
      </c>
      <c r="AK11" s="76">
        <v>1</v>
      </c>
      <c r="AL11" s="77"/>
      <c r="AM11" s="77"/>
      <c r="AN11" s="78"/>
      <c r="AO11" s="78"/>
      <c r="AP11" s="78"/>
      <c r="AQ11" s="76">
        <v>1</v>
      </c>
      <c r="AR11" s="76"/>
      <c r="AS11" s="77"/>
    </row>
    <row r="12" spans="1:46" s="53" customFormat="1" ht="75.599999999999994" customHeight="1" x14ac:dyDescent="0.45">
      <c r="A12" s="45" t="s">
        <v>220</v>
      </c>
      <c r="B12" s="68" t="s">
        <v>211</v>
      </c>
      <c r="C12" s="46" t="s">
        <v>82</v>
      </c>
      <c r="D12" s="46" t="s">
        <v>212</v>
      </c>
      <c r="E12" s="47" t="s">
        <v>213</v>
      </c>
      <c r="F12" s="48"/>
      <c r="G12" s="46" t="s">
        <v>221</v>
      </c>
      <c r="H12" s="46" t="s">
        <v>222</v>
      </c>
      <c r="I12" s="75" t="s">
        <v>207</v>
      </c>
      <c r="J12" s="46"/>
      <c r="K12" s="49">
        <v>112</v>
      </c>
      <c r="L12" s="49" t="s">
        <v>92</v>
      </c>
      <c r="M12" s="50">
        <v>0.25</v>
      </c>
      <c r="N12" s="50">
        <v>0.6</v>
      </c>
      <c r="O12" s="55"/>
      <c r="P12" s="55"/>
      <c r="Q12" s="55"/>
      <c r="R12" s="51"/>
      <c r="S12" s="52">
        <v>2</v>
      </c>
      <c r="T12" s="52">
        <v>2</v>
      </c>
      <c r="U12" s="76"/>
      <c r="V12" s="76"/>
      <c r="W12" s="76"/>
      <c r="X12" s="77"/>
      <c r="Y12" s="77"/>
      <c r="Z12" s="76">
        <v>1</v>
      </c>
      <c r="AA12" s="76">
        <v>1</v>
      </c>
      <c r="AB12" s="76">
        <v>1</v>
      </c>
      <c r="AC12" s="76">
        <v>1</v>
      </c>
      <c r="AD12" s="76">
        <v>1</v>
      </c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>
        <v>1</v>
      </c>
      <c r="AL12" s="77"/>
      <c r="AM12" s="77"/>
      <c r="AN12" s="78"/>
      <c r="AO12" s="78"/>
      <c r="AP12" s="78"/>
      <c r="AQ12" s="76">
        <v>1</v>
      </c>
      <c r="AR12" s="76"/>
      <c r="AS12" s="77"/>
    </row>
    <row r="13" spans="1:46" s="53" customFormat="1" ht="75.599999999999994" customHeight="1" x14ac:dyDescent="0.45">
      <c r="A13" s="45" t="s">
        <v>226</v>
      </c>
      <c r="B13" s="68" t="s">
        <v>204</v>
      </c>
      <c r="C13" s="46" t="s">
        <v>82</v>
      </c>
      <c r="D13" s="46" t="s">
        <v>205</v>
      </c>
      <c r="E13" s="47" t="s">
        <v>213</v>
      </c>
      <c r="F13" s="48"/>
      <c r="G13" s="46" t="s">
        <v>256</v>
      </c>
      <c r="H13" s="46" t="s">
        <v>228</v>
      </c>
      <c r="I13" s="75" t="s">
        <v>207</v>
      </c>
      <c r="J13" s="46"/>
      <c r="K13" s="49">
        <v>62</v>
      </c>
      <c r="L13" s="49" t="s">
        <v>106</v>
      </c>
      <c r="M13" s="50">
        <v>0.8</v>
      </c>
      <c r="N13" s="50">
        <v>0.2</v>
      </c>
      <c r="O13" s="55" t="s">
        <v>257</v>
      </c>
      <c r="P13" s="55"/>
      <c r="Q13" s="55"/>
      <c r="R13" s="51"/>
      <c r="S13" s="76"/>
      <c r="T13" s="76"/>
      <c r="U13" s="76"/>
      <c r="V13" s="76"/>
      <c r="W13" s="52">
        <v>0</v>
      </c>
      <c r="X13" s="77"/>
      <c r="Y13" s="77"/>
      <c r="Z13" s="76">
        <v>1</v>
      </c>
      <c r="AA13" s="76">
        <v>1</v>
      </c>
      <c r="AB13" s="76"/>
      <c r="AC13" s="76"/>
      <c r="AD13" s="76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</row>
    <row r="14" spans="1:46" s="53" customFormat="1" ht="75.599999999999994" customHeight="1" x14ac:dyDescent="0.45">
      <c r="A14" s="45" t="s">
        <v>229</v>
      </c>
      <c r="B14" s="68" t="s">
        <v>204</v>
      </c>
      <c r="C14" s="46" t="s">
        <v>82</v>
      </c>
      <c r="D14" s="46" t="s">
        <v>205</v>
      </c>
      <c r="E14" s="47" t="s">
        <v>213</v>
      </c>
      <c r="F14" s="48"/>
      <c r="G14" s="46" t="s">
        <v>258</v>
      </c>
      <c r="H14" s="46" t="s">
        <v>231</v>
      </c>
      <c r="I14" s="75" t="s">
        <v>207</v>
      </c>
      <c r="J14" s="46"/>
      <c r="K14" s="49">
        <v>62</v>
      </c>
      <c r="L14" s="49" t="s">
        <v>106</v>
      </c>
      <c r="M14" s="50">
        <v>0.8</v>
      </c>
      <c r="N14" s="50">
        <v>0.2</v>
      </c>
      <c r="O14" s="55" t="s">
        <v>257</v>
      </c>
      <c r="P14" s="55"/>
      <c r="Q14" s="55"/>
      <c r="R14" s="51"/>
      <c r="S14" s="76"/>
      <c r="T14" s="76"/>
      <c r="U14" s="76"/>
      <c r="V14" s="76"/>
      <c r="W14" s="52">
        <v>0</v>
      </c>
      <c r="X14" s="77"/>
      <c r="Y14" s="77"/>
      <c r="Z14" s="76"/>
      <c r="AA14" s="76"/>
      <c r="AB14" s="76">
        <v>1</v>
      </c>
      <c r="AC14" s="76">
        <v>1</v>
      </c>
      <c r="AD14" s="76">
        <v>1</v>
      </c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</row>
    <row r="15" spans="1:46" s="53" customFormat="1" ht="75.599999999999994" customHeight="1" x14ac:dyDescent="0.45">
      <c r="A15" s="45" t="s">
        <v>232</v>
      </c>
      <c r="B15" s="68" t="s">
        <v>204</v>
      </c>
      <c r="C15" s="46" t="s">
        <v>82</v>
      </c>
      <c r="D15" s="46" t="s">
        <v>205</v>
      </c>
      <c r="E15" s="47" t="s">
        <v>213</v>
      </c>
      <c r="F15" s="48"/>
      <c r="G15" s="46" t="s">
        <v>259</v>
      </c>
      <c r="H15" s="46" t="s">
        <v>234</v>
      </c>
      <c r="I15" s="75" t="s">
        <v>207</v>
      </c>
      <c r="J15" s="46"/>
      <c r="K15" s="49">
        <v>62</v>
      </c>
      <c r="L15" s="49" t="s">
        <v>106</v>
      </c>
      <c r="M15" s="50">
        <v>0.8</v>
      </c>
      <c r="N15" s="50">
        <v>0.2</v>
      </c>
      <c r="O15" s="55"/>
      <c r="P15" s="55"/>
      <c r="Q15" s="55"/>
      <c r="R15" s="51"/>
      <c r="S15" s="52">
        <v>2</v>
      </c>
      <c r="T15" s="52">
        <v>2</v>
      </c>
      <c r="U15" s="52">
        <v>2</v>
      </c>
      <c r="V15" s="52">
        <v>2</v>
      </c>
      <c r="W15" s="52">
        <v>2</v>
      </c>
      <c r="X15" s="77"/>
      <c r="Y15" s="77"/>
      <c r="Z15" s="76"/>
      <c r="AA15" s="76"/>
      <c r="AB15" s="76"/>
      <c r="AC15" s="76"/>
      <c r="AD15" s="76"/>
      <c r="AE15" s="77"/>
      <c r="AF15" s="77"/>
      <c r="AG15" s="76">
        <v>1</v>
      </c>
      <c r="AH15" s="76">
        <v>1</v>
      </c>
      <c r="AI15" s="76">
        <v>1</v>
      </c>
      <c r="AJ15" s="76"/>
      <c r="AK15" s="76"/>
      <c r="AL15" s="77"/>
      <c r="AM15" s="77"/>
      <c r="AN15" s="78"/>
      <c r="AO15" s="78"/>
      <c r="AP15" s="78"/>
      <c r="AQ15" s="76"/>
      <c r="AR15" s="76"/>
      <c r="AS15" s="77"/>
    </row>
    <row r="16" spans="1:46" s="53" customFormat="1" ht="75.599999999999994" customHeight="1" x14ac:dyDescent="0.45">
      <c r="A16" s="45" t="s">
        <v>235</v>
      </c>
      <c r="B16" s="68" t="s">
        <v>204</v>
      </c>
      <c r="C16" s="46" t="s">
        <v>82</v>
      </c>
      <c r="D16" s="46" t="s">
        <v>205</v>
      </c>
      <c r="E16" s="47" t="s">
        <v>213</v>
      </c>
      <c r="F16" s="48"/>
      <c r="G16" s="46" t="s">
        <v>260</v>
      </c>
      <c r="H16" s="46" t="s">
        <v>237</v>
      </c>
      <c r="I16" s="75" t="s">
        <v>207</v>
      </c>
      <c r="J16" s="46"/>
      <c r="K16" s="49">
        <v>62</v>
      </c>
      <c r="L16" s="49" t="s">
        <v>106</v>
      </c>
      <c r="M16" s="50">
        <v>0.8</v>
      </c>
      <c r="N16" s="50">
        <v>0.2</v>
      </c>
      <c r="O16" s="55"/>
      <c r="P16" s="55"/>
      <c r="Q16" s="55"/>
      <c r="R16" s="51"/>
      <c r="S16" s="52">
        <v>2</v>
      </c>
      <c r="T16" s="52">
        <v>2</v>
      </c>
      <c r="U16" s="52">
        <v>2</v>
      </c>
      <c r="V16" s="52">
        <v>2</v>
      </c>
      <c r="W16" s="52">
        <v>2</v>
      </c>
      <c r="X16" s="77"/>
      <c r="Y16" s="77"/>
      <c r="Z16" s="76"/>
      <c r="AA16" s="76"/>
      <c r="AB16" s="76"/>
      <c r="AC16" s="76"/>
      <c r="AD16" s="76"/>
      <c r="AE16" s="77"/>
      <c r="AF16" s="77"/>
      <c r="AG16" s="76"/>
      <c r="AH16" s="76"/>
      <c r="AI16" s="76"/>
      <c r="AJ16" s="76">
        <v>1</v>
      </c>
      <c r="AK16" s="76">
        <v>1</v>
      </c>
      <c r="AL16" s="77"/>
      <c r="AM16" s="77"/>
      <c r="AN16" s="78"/>
      <c r="AO16" s="78"/>
      <c r="AP16" s="78"/>
      <c r="AQ16" s="76">
        <v>1</v>
      </c>
      <c r="AR16" s="76"/>
      <c r="AS16" s="77"/>
    </row>
    <row r="17" spans="1:45" s="53" customFormat="1" ht="75.599999999999994" customHeight="1" x14ac:dyDescent="0.45">
      <c r="A17" s="45" t="s">
        <v>245</v>
      </c>
      <c r="B17" s="68" t="s">
        <v>240</v>
      </c>
      <c r="C17" s="46" t="s">
        <v>82</v>
      </c>
      <c r="D17" s="46" t="s">
        <v>241</v>
      </c>
      <c r="E17" s="47" t="s">
        <v>213</v>
      </c>
      <c r="F17" s="48"/>
      <c r="G17" s="46" t="s">
        <v>244</v>
      </c>
      <c r="H17" s="46" t="s">
        <v>247</v>
      </c>
      <c r="I17" s="75" t="s">
        <v>207</v>
      </c>
      <c r="J17" s="46"/>
      <c r="K17" s="49">
        <v>20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76"/>
      <c r="AA17" s="76"/>
      <c r="AB17" s="76"/>
      <c r="AC17" s="76"/>
      <c r="AD17" s="76"/>
      <c r="AE17" s="77"/>
      <c r="AF17" s="77"/>
      <c r="AG17" s="76"/>
      <c r="AH17" s="76"/>
      <c r="AI17" s="76">
        <v>1</v>
      </c>
      <c r="AJ17" s="76">
        <v>1</v>
      </c>
      <c r="AK17" s="76">
        <v>1</v>
      </c>
      <c r="AL17" s="77"/>
      <c r="AM17" s="77"/>
      <c r="AN17" s="78"/>
      <c r="AO17" s="78"/>
      <c r="AP17" s="78"/>
      <c r="AQ17" s="76"/>
      <c r="AR17" s="76"/>
      <c r="AS17" s="77"/>
    </row>
    <row r="18" spans="1:45" s="53" customFormat="1" ht="75.599999999999994" customHeight="1" x14ac:dyDescent="0.45">
      <c r="A18" s="45" t="s">
        <v>248</v>
      </c>
      <c r="B18" s="68" t="s">
        <v>240</v>
      </c>
      <c r="C18" s="46" t="s">
        <v>82</v>
      </c>
      <c r="D18" s="46" t="s">
        <v>241</v>
      </c>
      <c r="E18" s="47" t="s">
        <v>213</v>
      </c>
      <c r="F18" s="48"/>
      <c r="G18" s="46" t="s">
        <v>244</v>
      </c>
      <c r="H18" s="46" t="s">
        <v>250</v>
      </c>
      <c r="I18" s="75" t="s">
        <v>207</v>
      </c>
      <c r="J18" s="46"/>
      <c r="K18" s="49"/>
      <c r="L18" s="49" t="s">
        <v>106</v>
      </c>
      <c r="M18" s="50">
        <v>0</v>
      </c>
      <c r="N18" s="50">
        <v>0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76"/>
      <c r="AA18" s="76"/>
      <c r="AB18" s="76"/>
      <c r="AC18" s="76"/>
      <c r="AD18" s="76"/>
      <c r="AE18" s="77"/>
      <c r="AF18" s="77"/>
      <c r="AG18" s="76"/>
      <c r="AH18" s="76"/>
      <c r="AI18" s="76"/>
      <c r="AJ18" s="76"/>
      <c r="AK18" s="76">
        <v>1</v>
      </c>
      <c r="AL18" s="77"/>
      <c r="AM18" s="77"/>
      <c r="AN18" s="78"/>
      <c r="AO18" s="78"/>
      <c r="AP18" s="78"/>
      <c r="AQ18" s="76">
        <v>1</v>
      </c>
      <c r="AR18" s="76">
        <v>1</v>
      </c>
      <c r="AS18" s="77"/>
    </row>
    <row r="19" spans="1:45" s="53" customFormat="1" ht="75.599999999999994" customHeight="1" x14ac:dyDescent="0.45">
      <c r="A19" s="45" t="s">
        <v>251</v>
      </c>
      <c r="B19" s="68" t="s">
        <v>240</v>
      </c>
      <c r="C19" s="46" t="s">
        <v>82</v>
      </c>
      <c r="D19" s="46" t="s">
        <v>241</v>
      </c>
      <c r="E19" s="47" t="s">
        <v>213</v>
      </c>
      <c r="F19" s="48"/>
      <c r="G19" s="46" t="s">
        <v>244</v>
      </c>
      <c r="H19" s="46" t="s">
        <v>253</v>
      </c>
      <c r="I19" s="75" t="s">
        <v>207</v>
      </c>
      <c r="J19" s="46"/>
      <c r="K19" s="49"/>
      <c r="L19" s="49" t="s">
        <v>106</v>
      </c>
      <c r="M19" s="50">
        <v>0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76"/>
      <c r="AB19" s="76"/>
      <c r="AC19" s="76"/>
      <c r="AD19" s="76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1</v>
      </c>
      <c r="AR19" s="76">
        <v>1</v>
      </c>
      <c r="AS19" s="77"/>
    </row>
  </sheetData>
  <sheetProtection formatCells="0" insertRows="0" deleteRows="0"/>
  <autoFilter ref="A5:AL19" xr:uid="{8AC1B199-1857-4498-B73F-442B728C308F}"/>
  <mergeCells count="7">
    <mergeCell ref="AM3:AS3"/>
    <mergeCell ref="S2:U2"/>
    <mergeCell ref="W2:Y2"/>
    <mergeCell ref="AA2:AC2"/>
    <mergeCell ref="R3:X3"/>
    <mergeCell ref="Y3:AE3"/>
    <mergeCell ref="AF3:AL3"/>
  </mergeCells>
  <dataValidations count="1">
    <dataValidation type="whole" allowBlank="1" showInputMessage="1" showErrorMessage="1" sqref="Z2 R2 V2 AT1 R6:AS19" xr:uid="{7855498D-9BDB-427D-9095-C7E465100303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2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52" id="{39D0A3BB-956A-488D-A119-2B8C1A8795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R2</xm:sqref>
        </x14:conditionalFormatting>
        <x14:conditionalFormatting xmlns:xm="http://schemas.microsoft.com/office/excel/2006/main">
          <x14:cfRule type="iconSet" priority="859" id="{C8C28217-A9B4-4A4A-B1BE-A047C0BAF3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R6:R19</xm:sqref>
        </x14:conditionalFormatting>
        <x14:conditionalFormatting xmlns:xm="http://schemas.microsoft.com/office/excel/2006/main">
          <x14:cfRule type="iconSet" priority="18" id="{35424D08-B068-4774-A087-9D3AB3EDA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47" id="{09B26741-2A67-4474-A9DA-755F3EBB48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S7</xm:sqref>
        </x14:conditionalFormatting>
        <x14:conditionalFormatting xmlns:xm="http://schemas.microsoft.com/office/excel/2006/main">
          <x14:cfRule type="iconSet" priority="254" id="{9D7B1A34-215C-4D80-A163-9F4DF94FA3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S8</xm:sqref>
        </x14:conditionalFormatting>
        <x14:conditionalFormatting xmlns:xm="http://schemas.microsoft.com/office/excel/2006/main">
          <x14:cfRule type="iconSet" priority="238" id="{17857DE0-3704-4F54-BAE4-C92C84D4B9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S9</xm:sqref>
        </x14:conditionalFormatting>
        <x14:conditionalFormatting xmlns:xm="http://schemas.microsoft.com/office/excel/2006/main">
          <x14:cfRule type="iconSet" priority="229" id="{24B034FD-595D-436A-AD22-E1F9B907AC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S10</xm:sqref>
        </x14:conditionalFormatting>
        <x14:conditionalFormatting xmlns:xm="http://schemas.microsoft.com/office/excel/2006/main">
          <x14:cfRule type="iconSet" priority="159" id="{7C8326F6-546E-4767-B565-BE4BA751ED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</xm:sqref>
        </x14:conditionalFormatting>
        <x14:conditionalFormatting xmlns:xm="http://schemas.microsoft.com/office/excel/2006/main">
          <x14:cfRule type="iconSet" priority="170" id="{299940A5-0F7C-49C9-ABCB-FD4FEBA1E1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S14</xm:sqref>
        </x14:conditionalFormatting>
        <x14:conditionalFormatting xmlns:xm="http://schemas.microsoft.com/office/excel/2006/main">
          <x14:cfRule type="iconSet" priority="727" id="{03143EF0-FC43-4E81-9C24-5D3C783438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S17:S19</xm:sqref>
        </x14:conditionalFormatting>
        <x14:conditionalFormatting xmlns:xm="http://schemas.microsoft.com/office/excel/2006/main">
          <x14:cfRule type="iconSet" priority="23" id="{C2387669-B896-4E54-A0FE-86EEFEF809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S11:T11</xm:sqref>
        </x14:conditionalFormatting>
        <x14:conditionalFormatting xmlns:xm="http://schemas.microsoft.com/office/excel/2006/main">
          <x14:cfRule type="iconSet" priority="17" id="{BB848310-10AB-4AA4-BF79-11B395B46D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S12:T12</xm:sqref>
        </x14:conditionalFormatting>
        <x14:conditionalFormatting xmlns:xm="http://schemas.microsoft.com/office/excel/2006/main">
          <x14:cfRule type="iconSet" priority="134" id="{E2EDCF0D-6178-43F4-AB0A-ED5D919A25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S13:U13</xm:sqref>
        </x14:conditionalFormatting>
        <x14:conditionalFormatting xmlns:xm="http://schemas.microsoft.com/office/excel/2006/main">
          <x14:cfRule type="iconSet" priority="16" id="{16AF4DB4-3BA8-412D-B09A-7BEABFC61C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S15:W15</xm:sqref>
        </x14:conditionalFormatting>
        <x14:conditionalFormatting xmlns:xm="http://schemas.microsoft.com/office/excel/2006/main">
          <x14:cfRule type="iconSet" priority="15" id="{21D81171-6B8F-44A9-81B1-90F94073A6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S16:W16</xm:sqref>
        </x14:conditionalFormatting>
        <x14:conditionalFormatting xmlns:xm="http://schemas.microsoft.com/office/excel/2006/main">
          <x14:cfRule type="iconSet" priority="158" id="{30E82136-C28F-467E-B99B-F9D20BCE14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</xm:sqref>
        </x14:conditionalFormatting>
        <x14:conditionalFormatting xmlns:xm="http://schemas.microsoft.com/office/excel/2006/main">
          <x14:cfRule type="iconSet" priority="19" id="{C38DB173-3B4F-4CA3-9840-533730D44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T8:U8</xm:sqref>
        </x14:conditionalFormatting>
        <x14:conditionalFormatting xmlns:xm="http://schemas.microsoft.com/office/excel/2006/main">
          <x14:cfRule type="iconSet" priority="130" id="{59AA95F8-3131-430A-8BDD-1837448F14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T17:U17</xm:sqref>
        </x14:conditionalFormatting>
        <x14:conditionalFormatting xmlns:xm="http://schemas.microsoft.com/office/excel/2006/main">
          <x14:cfRule type="iconSet" priority="94" id="{DC7DFDF9-8F60-4318-BC0C-B42FE666E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T18:U18</xm:sqref>
        </x14:conditionalFormatting>
        <x14:conditionalFormatting xmlns:xm="http://schemas.microsoft.com/office/excel/2006/main">
          <x14:cfRule type="iconSet" priority="75" id="{F12F8743-3FC5-4009-BC86-E557730C11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T19:U19</xm:sqref>
        </x14:conditionalFormatting>
        <x14:conditionalFormatting xmlns:xm="http://schemas.microsoft.com/office/excel/2006/main">
          <x14:cfRule type="iconSet" priority="803" id="{80F456D6-6037-48C9-9DEF-B0832BE95A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 T6:U6 V8:W8</xm:sqref>
        </x14:conditionalFormatting>
        <x14:conditionalFormatting xmlns:xm="http://schemas.microsoft.com/office/excel/2006/main">
          <x14:cfRule type="iconSet" priority="772" id="{0B7B1611-F1D8-4ACE-B590-664DB72F86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T9:W9</xm:sqref>
        </x14:conditionalFormatting>
        <x14:conditionalFormatting xmlns:xm="http://schemas.microsoft.com/office/excel/2006/main">
          <x14:cfRule type="iconSet" priority="132" id="{272D9A82-785A-4C8D-96B2-424A808D15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U13</xm:sqref>
        </x14:conditionalFormatting>
        <x14:conditionalFormatting xmlns:xm="http://schemas.microsoft.com/office/excel/2006/main">
          <x14:cfRule type="iconSet" priority="172" id="{F3F8444B-868D-4DC7-86CD-63992A1757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U14</xm:sqref>
        </x14:conditionalFormatting>
        <x14:conditionalFormatting xmlns:xm="http://schemas.microsoft.com/office/excel/2006/main">
          <x14:cfRule type="iconSet" priority="24" id="{B4745D7C-F489-4819-B1D9-64772CDD97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U10:W10</xm:sqref>
        </x14:conditionalFormatting>
        <x14:conditionalFormatting xmlns:xm="http://schemas.microsoft.com/office/excel/2006/main">
          <x14:cfRule type="iconSet" priority="266" id="{4DF1460E-97B6-4C3D-A4BE-90AF7CDA6C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U11:W11 T10</xm:sqref>
        </x14:conditionalFormatting>
        <x14:conditionalFormatting xmlns:xm="http://schemas.microsoft.com/office/excel/2006/main">
          <x14:cfRule type="iconSet" priority="744" id="{C1F25542-08DD-4CB9-9FDC-2EC52A7B8E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U12:W12</xm:sqref>
        </x14:conditionalFormatting>
        <x14:conditionalFormatting xmlns:xm="http://schemas.microsoft.com/office/excel/2006/main">
          <x14:cfRule type="iconSet" priority="251" id="{619CCB68-E593-4143-BCAF-4049EBE52D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</xm:sqref>
        </x14:conditionalFormatting>
        <x14:conditionalFormatting xmlns:xm="http://schemas.microsoft.com/office/excel/2006/main">
          <x14:cfRule type="iconSet" priority="133" id="{1DA6A7F1-DBB3-4D24-BA22-5BC9859CC5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V13:V14</xm:sqref>
        </x14:conditionalFormatting>
        <x14:conditionalFormatting xmlns:xm="http://schemas.microsoft.com/office/excel/2006/main">
          <x14:cfRule type="iconSet" priority="735" id="{D45C23FF-12A5-4735-9D07-F05FF2EBF7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V17:V19</xm:sqref>
        </x14:conditionalFormatting>
        <x14:conditionalFormatting xmlns:xm="http://schemas.microsoft.com/office/excel/2006/main">
          <x14:cfRule type="iconSet" priority="842" id="{B6D84C31-EDF4-43D6-AA02-567BD8CF4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V6:W6</xm:sqref>
        </x14:conditionalFormatting>
        <x14:conditionalFormatting xmlns:xm="http://schemas.microsoft.com/office/excel/2006/main">
          <x14:cfRule type="iconSet" priority="22" id="{8F930E40-8183-412E-A5DF-87EA7F16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W13:W14</xm:sqref>
        </x14:conditionalFormatting>
        <x14:conditionalFormatting xmlns:xm="http://schemas.microsoft.com/office/excel/2006/main">
          <x14:cfRule type="iconSet" priority="738" id="{FF33A50E-B2C8-48D0-82FB-EEB5A9DC5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W17:W19</xm:sqref>
        </x14:conditionalFormatting>
        <x14:conditionalFormatting xmlns:xm="http://schemas.microsoft.com/office/excel/2006/main">
          <x14:cfRule type="iconSet" priority="85" id="{059A661F-97CD-4B49-AB86-E4DFB7785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X18:Y18</xm:sqref>
        </x14:conditionalFormatting>
        <x14:conditionalFormatting xmlns:xm="http://schemas.microsoft.com/office/excel/2006/main">
          <x14:cfRule type="iconSet" priority="125" id="{94CC518E-3D5B-4789-A674-ECA10C0461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X19:Y19</xm:sqref>
        </x14:conditionalFormatting>
        <x14:conditionalFormatting xmlns:xm="http://schemas.microsoft.com/office/excel/2006/main">
          <x14:cfRule type="iconSet" priority="250" id="{31BD46A1-3678-4134-B0CC-25E362ED7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</xm:sqref>
        </x14:conditionalFormatting>
        <x14:conditionalFormatting xmlns:xm="http://schemas.microsoft.com/office/excel/2006/main">
          <x14:cfRule type="iconSet" priority="31" id="{22AC2CEB-AB2A-4D0E-A06C-E4CFCFBD7B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Z9</xm:sqref>
        </x14:conditionalFormatting>
        <x14:conditionalFormatting xmlns:xm="http://schemas.microsoft.com/office/excel/2006/main">
          <x14:cfRule type="iconSet" priority="157" id="{EE488FFA-B738-42A3-935C-5C728625B5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Z14:Z15</xm:sqref>
        </x14:conditionalFormatting>
        <x14:conditionalFormatting xmlns:xm="http://schemas.microsoft.com/office/excel/2006/main">
          <x14:cfRule type="iconSet" priority="144" id="{ACF0D0C9-6B75-44CD-B93D-C69637F14E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Z13:AA13</xm:sqref>
        </x14:conditionalFormatting>
        <x14:conditionalFormatting xmlns:xm="http://schemas.microsoft.com/office/excel/2006/main">
          <x14:cfRule type="iconSet" priority="808" id="{5179C935-4DE9-44E1-9290-A40DBD0C91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Z8:AC8</xm:sqref>
        </x14:conditionalFormatting>
        <x14:conditionalFormatting xmlns:xm="http://schemas.microsoft.com/office/excel/2006/main">
          <x14:cfRule type="iconSet" priority="687" id="{AC3C2F3C-0963-41F8-BB62-74CD3FCE1A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Z16:AC16</xm:sqref>
        </x14:conditionalFormatting>
        <x14:conditionalFormatting xmlns:xm="http://schemas.microsoft.com/office/excel/2006/main">
          <x14:cfRule type="iconSet" priority="128" id="{05FA36B6-88F7-4277-B67A-7C33BB66F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Z17:AC17</xm:sqref>
        </x14:conditionalFormatting>
        <x14:conditionalFormatting xmlns:xm="http://schemas.microsoft.com/office/excel/2006/main">
          <x14:cfRule type="iconSet" priority="92" id="{40EFF523-F16B-4249-A789-177D7996A7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Z18:AC18</xm:sqref>
        </x14:conditionalFormatting>
        <x14:conditionalFormatting xmlns:xm="http://schemas.microsoft.com/office/excel/2006/main">
          <x14:cfRule type="iconSet" priority="73" id="{EAAC5A63-0D5D-4F27-9595-71A781A57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Z19:AC19</xm:sqref>
        </x14:conditionalFormatting>
        <x14:conditionalFormatting xmlns:xm="http://schemas.microsoft.com/office/excel/2006/main">
          <x14:cfRule type="iconSet" priority="246" id="{EEC0F775-2802-4E9E-A15A-DC2F4946EC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Z6:AD7</xm:sqref>
        </x14:conditionalFormatting>
        <x14:conditionalFormatting xmlns:xm="http://schemas.microsoft.com/office/excel/2006/main">
          <x14:cfRule type="iconSet" priority="227" id="{9C8B6554-CA6D-44BF-94FA-F9BE042C09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Z10:AD11</xm:sqref>
        </x14:conditionalFormatting>
        <x14:conditionalFormatting xmlns:xm="http://schemas.microsoft.com/office/excel/2006/main">
          <x14:cfRule type="iconSet" priority="222" id="{829B97C7-BD63-46E7-A205-900AA06955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Z12:AD12</xm:sqref>
        </x14:conditionalFormatting>
        <x14:conditionalFormatting xmlns:xm="http://schemas.microsoft.com/office/excel/2006/main">
          <x14:cfRule type="iconSet" priority="30" id="{737FD0CD-319B-4EE3-9CEB-09B6F65EE2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</xm:sqref>
        </x14:conditionalFormatting>
        <x14:conditionalFormatting xmlns:xm="http://schemas.microsoft.com/office/excel/2006/main">
          <x14:cfRule type="iconSet" priority="166" id="{7BBB6681-92AD-42E3-8ECA-212637D0CA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AA14</xm:sqref>
        </x14:conditionalFormatting>
        <x14:conditionalFormatting xmlns:xm="http://schemas.microsoft.com/office/excel/2006/main">
          <x14:cfRule type="iconSet" priority="156" id="{CD0F281C-57CC-4E29-97E7-D79EC6EC09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</xm:sqref>
        </x14:conditionalFormatting>
        <x14:conditionalFormatting xmlns:xm="http://schemas.microsoft.com/office/excel/2006/main">
          <x14:cfRule type="iconSet" priority="143" id="{C1F1E59A-1316-4090-B629-D3FF939448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AB14</xm:sqref>
        </x14:conditionalFormatting>
        <x14:conditionalFormatting xmlns:xm="http://schemas.microsoft.com/office/excel/2006/main">
          <x14:cfRule type="iconSet" priority="155" id="{6251ECFD-162F-4905-AAB5-9DB6AD1395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AB15</xm:sqref>
        </x14:conditionalFormatting>
        <x14:conditionalFormatting xmlns:xm="http://schemas.microsoft.com/office/excel/2006/main">
          <x14:cfRule type="iconSet" priority="29" id="{56BDE499-29E0-4982-B0D1-30129517D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AB9:AD9</xm:sqref>
        </x14:conditionalFormatting>
        <x14:conditionalFormatting xmlns:xm="http://schemas.microsoft.com/office/excel/2006/main">
          <x14:cfRule type="iconSet" priority="169" id="{DC087401-676C-4129-BCDE-917FF9A63B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AB13:AD13</xm:sqref>
        </x14:conditionalFormatting>
        <x14:conditionalFormatting xmlns:xm="http://schemas.microsoft.com/office/excel/2006/main">
          <x14:cfRule type="iconSet" priority="142" id="{79BFEDDF-7585-4D7F-ADEF-37982DEF20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AC14</xm:sqref>
        </x14:conditionalFormatting>
        <x14:conditionalFormatting xmlns:xm="http://schemas.microsoft.com/office/excel/2006/main">
          <x14:cfRule type="iconSet" priority="154" id="{CF7BF043-05C2-4D6E-B1EB-92AAE1C6B4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AC15</xm:sqref>
        </x14:conditionalFormatting>
        <x14:conditionalFormatting xmlns:xm="http://schemas.microsoft.com/office/excel/2006/main">
          <x14:cfRule type="iconSet" priority="240" id="{3B8C2F26-EFAE-4775-A338-59B7752EBF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AD8</xm:sqref>
        </x14:conditionalFormatting>
        <x14:conditionalFormatting xmlns:xm="http://schemas.microsoft.com/office/excel/2006/main">
          <x14:cfRule type="iconSet" priority="141" id="{7DD81410-7A1D-49CF-B9BD-6DF62D35C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AD14</xm:sqref>
        </x14:conditionalFormatting>
        <x14:conditionalFormatting xmlns:xm="http://schemas.microsoft.com/office/excel/2006/main">
          <x14:cfRule type="iconSet" priority="162" id="{01C658DE-AB76-4E0F-8645-8C27D026B1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AD15</xm:sqref>
        </x14:conditionalFormatting>
        <x14:conditionalFormatting xmlns:xm="http://schemas.microsoft.com/office/excel/2006/main">
          <x14:cfRule type="iconSet" priority="741" id="{3D0A6B72-ADEF-4D4D-9228-2D7B588D0B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AD16:AD19</xm:sqref>
        </x14:conditionalFormatting>
        <x14:conditionalFormatting xmlns:xm="http://schemas.microsoft.com/office/excel/2006/main">
          <x14:cfRule type="iconSet" priority="774" id="{F957684C-D92A-4EAC-AFE7-5835B9EB27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</xm:sqref>
        </x14:conditionalFormatting>
        <x14:conditionalFormatting xmlns:xm="http://schemas.microsoft.com/office/excel/2006/main">
          <x14:cfRule type="iconSet" priority="268" id="{B2845B31-B827-46F1-A94D-7A804587B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AE10:AF11 X10:Y11</xm:sqref>
        </x14:conditionalFormatting>
        <x14:conditionalFormatting xmlns:xm="http://schemas.microsoft.com/office/excel/2006/main">
          <x14:cfRule type="iconSet" priority="761" id="{B5368506-F5C7-4109-AA6C-BAFA73E44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X12:Y12</xm:sqref>
        </x14:conditionalFormatting>
        <x14:conditionalFormatting xmlns:xm="http://schemas.microsoft.com/office/excel/2006/main">
          <x14:cfRule type="iconSet" priority="763" id="{F43D1F95-EE5D-4A36-A15D-B34C81752E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AE13:AF14 X13:Y14</xm:sqref>
        </x14:conditionalFormatting>
        <x14:conditionalFormatting xmlns:xm="http://schemas.microsoft.com/office/excel/2006/main">
          <x14:cfRule type="iconSet" priority="694" id="{2B905F39-EA62-45FA-9D01-365107BDCF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AE15:AF16 X15:Y16</xm:sqref>
        </x14:conditionalFormatting>
        <x14:conditionalFormatting xmlns:xm="http://schemas.microsoft.com/office/excel/2006/main">
          <x14:cfRule type="iconSet" priority="131" id="{81F9922C-FBB1-4056-B5C9-6BB3BA127D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AE17:AF17 X17:Y17</xm:sqref>
        </x14:conditionalFormatting>
        <x14:conditionalFormatting xmlns:xm="http://schemas.microsoft.com/office/excel/2006/main">
          <x14:cfRule type="iconSet" priority="95" id="{900DD071-A121-4275-AD91-553959ADBD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AE18:AF18</xm:sqref>
        </x14:conditionalFormatting>
        <x14:conditionalFormatting xmlns:xm="http://schemas.microsoft.com/office/excel/2006/main">
          <x14:cfRule type="iconSet" priority="76" id="{8CB13354-E3D8-4622-9BF2-B5BE1F94B5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</xm:sqref>
        </x14:conditionalFormatting>
        <x14:conditionalFormatting xmlns:xm="http://schemas.microsoft.com/office/excel/2006/main">
          <x14:cfRule type="iconSet" priority="239" id="{11763A7D-BF41-4786-ABD9-A6243E8D84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AG8</xm:sqref>
        </x14:conditionalFormatting>
        <x14:conditionalFormatting xmlns:xm="http://schemas.microsoft.com/office/excel/2006/main">
          <x14:cfRule type="iconSet" priority="217" id="{7F22DB8F-C059-4420-B96F-0B375D31B8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AG11</xm:sqref>
        </x14:conditionalFormatting>
        <x14:conditionalFormatting xmlns:xm="http://schemas.microsoft.com/office/excel/2006/main">
          <x14:cfRule type="iconSet" priority="140" id="{647E5353-434C-45B4-9BC6-F1EB4F81E7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AG15</xm:sqref>
        </x14:conditionalFormatting>
        <x14:conditionalFormatting xmlns:xm="http://schemas.microsoft.com/office/excel/2006/main">
          <x14:cfRule type="iconSet" priority="175" id="{9E839E42-F35F-4B43-9286-0BDA304D40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AG16:AG17</xm:sqref>
        </x14:conditionalFormatting>
        <x14:conditionalFormatting xmlns:xm="http://schemas.microsoft.com/office/excel/2006/main">
          <x14:cfRule type="iconSet" priority="97" id="{7C0D9B02-B4C9-4E17-9AFB-63BAC7BE8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AG18</xm:sqref>
        </x14:conditionalFormatting>
        <x14:conditionalFormatting xmlns:xm="http://schemas.microsoft.com/office/excel/2006/main">
          <x14:cfRule type="iconSet" priority="78" id="{5014F824-8619-4168-B575-E90B9C6EB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</xm:sqref>
        </x14:conditionalFormatting>
        <x14:conditionalFormatting xmlns:xm="http://schemas.microsoft.com/office/excel/2006/main">
          <x14:cfRule type="iconSet" priority="245" id="{E4BB5924-161E-4348-BDD2-BBFA1C9AE8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AG6:AH7</xm:sqref>
        </x14:conditionalFormatting>
        <x14:conditionalFormatting xmlns:xm="http://schemas.microsoft.com/office/excel/2006/main">
          <x14:cfRule type="iconSet" priority="237" id="{8D609BBC-2AC7-4F57-BA4E-B1D9C1BBE7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AG9:AH9</xm:sqref>
        </x14:conditionalFormatting>
        <x14:conditionalFormatting xmlns:xm="http://schemas.microsoft.com/office/excel/2006/main">
          <x14:cfRule type="iconSet" priority="226" id="{7789C6BA-AE44-4C58-A805-57BDE319EB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AG10:AK10</xm:sqref>
        </x14:conditionalFormatting>
        <x14:conditionalFormatting xmlns:xm="http://schemas.microsoft.com/office/excel/2006/main">
          <x14:cfRule type="iconSet" priority="221" id="{A32F725F-B75B-4517-8E21-B7C4BCA1B3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AG12:AK12</xm:sqref>
        </x14:conditionalFormatting>
        <x14:conditionalFormatting xmlns:xm="http://schemas.microsoft.com/office/excel/2006/main">
          <x14:cfRule type="iconSet" priority="168" id="{BF60D3BF-F21C-4050-BC83-05C615BF0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AG13:AK13</xm:sqref>
        </x14:conditionalFormatting>
        <x14:conditionalFormatting xmlns:xm="http://schemas.microsoft.com/office/excel/2006/main">
          <x14:cfRule type="iconSet" priority="165" id="{C30D131D-CA38-4446-9780-85A519AFA7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AG14:AK14</xm:sqref>
        </x14:conditionalFormatting>
        <x14:conditionalFormatting xmlns:xm="http://schemas.microsoft.com/office/excel/2006/main">
          <x14:cfRule type="iconSet" priority="216" id="{1F7442C2-124B-4607-ADCE-5113A6ED99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9" id="{D6E2F062-7B05-4A8F-9444-640EF1A41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704" id="{E0DB001A-60BF-4685-AFDC-12B2231B2B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</xm:sqref>
        </x14:conditionalFormatting>
        <x14:conditionalFormatting xmlns:xm="http://schemas.microsoft.com/office/excel/2006/main">
          <x14:cfRule type="iconSet" priority="96" id="{1CE8FF4B-F7D7-4D29-B536-62FDD227A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</xm:sqref>
        </x14:conditionalFormatting>
        <x14:conditionalFormatting xmlns:xm="http://schemas.microsoft.com/office/excel/2006/main">
          <x14:cfRule type="iconSet" priority="77" id="{BDDAA945-F108-4D35-88D3-E87BA004F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</xm:sqref>
        </x14:conditionalFormatting>
        <x14:conditionalFormatting xmlns:xm="http://schemas.microsoft.com/office/excel/2006/main">
          <x14:cfRule type="iconSet" priority="106" id="{B92F32C0-E006-4B71-B737-CD23E17D0D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AH17:AI17</xm:sqref>
        </x14:conditionalFormatting>
        <x14:conditionalFormatting xmlns:xm="http://schemas.microsoft.com/office/excel/2006/main">
          <x14:cfRule type="iconSet" priority="839" id="{C9763AAB-1E63-4446-90FA-01AEDD60EC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44" id="{1927D40D-23F9-4794-8A56-297C923E2B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</xm:sqref>
        </x14:conditionalFormatting>
        <x14:conditionalFormatting xmlns:xm="http://schemas.microsoft.com/office/excel/2006/main">
          <x14:cfRule type="iconSet" priority="236" id="{0A294F7A-C75A-43CA-B5B6-3F4B9EE8C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AI9</xm:sqref>
        </x14:conditionalFormatting>
        <x14:conditionalFormatting xmlns:xm="http://schemas.microsoft.com/office/excel/2006/main">
          <x14:cfRule type="iconSet" priority="215" id="{86CA7F6F-D12D-4EB7-8AD0-E42B18EF2A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38" id="{93BE73E5-CC26-440C-8429-DCB265EDB7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705" id="{09F952F4-9BE6-43DB-A58D-D7A8349711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</xm:sqref>
        </x14:conditionalFormatting>
        <x14:conditionalFormatting xmlns:xm="http://schemas.microsoft.com/office/excel/2006/main">
          <x14:cfRule type="iconSet" priority="87" id="{3009A8DF-3F34-4324-B635-77FC55FDA5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AI18</xm:sqref>
        </x14:conditionalFormatting>
        <x14:conditionalFormatting xmlns:xm="http://schemas.microsoft.com/office/excel/2006/main">
          <x14:cfRule type="iconSet" priority="68" id="{600348D5-2971-46F3-91E7-4E57935435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</xm:sqref>
        </x14:conditionalFormatting>
        <x14:conditionalFormatting xmlns:xm="http://schemas.microsoft.com/office/excel/2006/main">
          <x14:cfRule type="iconSet" priority="45" id="{1987E850-CFE8-429F-B367-BC8A2B2FBA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214" id="{AC70CA59-CEE9-424C-8D7F-B0F557E93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</xm:sqref>
        </x14:conditionalFormatting>
        <x14:conditionalFormatting xmlns:xm="http://schemas.microsoft.com/office/excel/2006/main">
          <x14:cfRule type="iconSet" priority="137" id="{31E0AC94-047B-49E9-B69D-C17FBB181E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</xm:sqref>
        </x14:conditionalFormatting>
        <x14:conditionalFormatting xmlns:xm="http://schemas.microsoft.com/office/excel/2006/main">
          <x14:cfRule type="iconSet" priority="86" id="{352FC9F8-531F-4531-AFDE-D6C70707B9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AJ18</xm:sqref>
        </x14:conditionalFormatting>
        <x14:conditionalFormatting xmlns:xm="http://schemas.microsoft.com/office/excel/2006/main">
          <x14:cfRule type="iconSet" priority="67" id="{CBFB3D04-B8C7-427A-A47F-3C5E1DE2FD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43" id="{2B642AA8-5E36-47DA-A564-8858CB8207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235" id="{149F23DA-161F-47E4-AA25-1AE2545497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61" id="{AFB405E9-3DC4-42E4-A1CC-860E9F903C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AJ15:AK15</xm:sqref>
        </x14:conditionalFormatting>
        <x14:conditionalFormatting xmlns:xm="http://schemas.microsoft.com/office/excel/2006/main">
          <x14:cfRule type="iconSet" priority="105" id="{154197DD-0A1D-4490-A532-E5D39D523E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AJ17:AK17</xm:sqref>
        </x14:conditionalFormatting>
        <x14:conditionalFormatting xmlns:xm="http://schemas.microsoft.com/office/excel/2006/main">
          <x14:cfRule type="iconSet" priority="46" id="{EDA63CB9-293E-4B22-A7C9-E3109B0486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213" id="{0F756E0A-7188-4413-A39E-4D429DD782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AK11</xm:sqref>
        </x14:conditionalFormatting>
        <x14:conditionalFormatting xmlns:xm="http://schemas.microsoft.com/office/excel/2006/main">
          <x14:cfRule type="iconSet" priority="136" id="{899EE6E5-FA69-4C2D-85AD-6A2FE3CD94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AK16</xm:sqref>
        </x14:conditionalFormatting>
        <x14:conditionalFormatting xmlns:xm="http://schemas.microsoft.com/office/excel/2006/main">
          <x14:cfRule type="iconSet" priority="58" id="{0F09A448-A7E9-4092-ACB4-1904D28620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AK18</xm:sqref>
        </x14:conditionalFormatting>
        <x14:conditionalFormatting xmlns:xm="http://schemas.microsoft.com/office/excel/2006/main">
          <x14:cfRule type="iconSet" priority="72" id="{EBDD226A-FDC4-4721-A557-B818506FEF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766" id="{FD270B75-46F2-4FE4-B3C1-8C42D67016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AL13:AM14</xm:sqref>
        </x14:conditionalFormatting>
        <x14:conditionalFormatting xmlns:xm="http://schemas.microsoft.com/office/excel/2006/main">
          <x14:cfRule type="iconSet" priority="707" id="{615CC633-395C-43B3-B1ED-CD17F074AB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AL15:AM16</xm:sqref>
        </x14:conditionalFormatting>
        <x14:conditionalFormatting xmlns:xm="http://schemas.microsoft.com/office/excel/2006/main">
          <x14:cfRule type="iconSet" priority="129" id="{B08DFC84-6534-45B3-A0FF-6B0541D26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AL17:AM17</xm:sqref>
        </x14:conditionalFormatting>
        <x14:conditionalFormatting xmlns:xm="http://schemas.microsoft.com/office/excel/2006/main">
          <x14:cfRule type="iconSet" priority="93" id="{03FD38F4-09F6-4C46-B2E3-A762FAABF7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AL18:AM18</xm:sqref>
        </x14:conditionalFormatting>
        <x14:conditionalFormatting xmlns:xm="http://schemas.microsoft.com/office/excel/2006/main">
          <x14:cfRule type="iconSet" priority="74" id="{8DB99BC2-7E25-4FBD-878A-E5ED08D761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AL19:AM19</xm:sqref>
        </x14:conditionalFormatting>
        <x14:conditionalFormatting xmlns:xm="http://schemas.microsoft.com/office/excel/2006/main">
          <x14:cfRule type="iconSet" priority="234" id="{72AFEAAB-9E10-42AF-9D7A-F3DC6B976C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AN6:AO7</xm:sqref>
        </x14:conditionalFormatting>
        <x14:conditionalFormatting xmlns:xm="http://schemas.microsoft.com/office/excel/2006/main">
          <x14:cfRule type="iconSet" priority="811" id="{8160E527-84DD-494F-9C27-9FD8178665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52" id="{7744F739-0026-4746-96C1-D8D201A9F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50" id="{82A95D1F-DA7C-4FB6-A840-AAA5B5360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AN10:AO10</xm:sqref>
        </x14:conditionalFormatting>
        <x14:conditionalFormatting xmlns:xm="http://schemas.microsoft.com/office/excel/2006/main">
          <x14:cfRule type="iconSet" priority="49" id="{F16A1E8B-D158-4878-A526-09677EA17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48" id="{E3C43DBB-A1D9-4239-85D2-6C0CE8AFDB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64" id="{F16FEF63-B672-4012-9A7C-99B75327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AN14:AP14</xm:sqref>
        </x14:conditionalFormatting>
        <x14:conditionalFormatting xmlns:xm="http://schemas.microsoft.com/office/excel/2006/main">
          <x14:cfRule type="iconSet" priority="708" id="{3863F135-E60C-4F0B-97B0-6E81A319A6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AN16:AP16</xm:sqref>
        </x14:conditionalFormatting>
        <x14:conditionalFormatting xmlns:xm="http://schemas.microsoft.com/office/excel/2006/main">
          <x14:cfRule type="iconSet" priority="127" id="{EEC53F9A-EBE9-4A94-9448-9E7924314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AN17:AP17</xm:sqref>
        </x14:conditionalFormatting>
        <x14:conditionalFormatting xmlns:xm="http://schemas.microsoft.com/office/excel/2006/main">
          <x14:cfRule type="iconSet" priority="91" id="{1EB10E88-ED81-446E-988F-DA043E6AF1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AN18:AP18</xm:sqref>
        </x14:conditionalFormatting>
        <x14:conditionalFormatting xmlns:xm="http://schemas.microsoft.com/office/excel/2006/main">
          <x14:cfRule type="iconSet" priority="71" id="{47391359-A3AB-45E3-8995-D4DDB210A9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AN19:AP19</xm:sqref>
        </x14:conditionalFormatting>
        <x14:conditionalFormatting xmlns:xm="http://schemas.microsoft.com/office/excel/2006/main">
          <x14:cfRule type="iconSet" priority="767" id="{0A370042-174D-41DD-BD97-062E0E86FC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AN13:AR13</xm:sqref>
        </x14:conditionalFormatting>
        <x14:conditionalFormatting xmlns:xm="http://schemas.microsoft.com/office/excel/2006/main">
          <x14:cfRule type="iconSet" priority="160" id="{1114F043-7689-4259-92F3-7A2352BDE0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AN15:AR15</xm:sqref>
        </x14:conditionalFormatting>
        <x14:conditionalFormatting xmlns:xm="http://schemas.microsoft.com/office/excel/2006/main">
          <x14:cfRule type="iconSet" priority="233" id="{F2A5A578-D42F-491D-9282-C25DC24A91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AP7</xm:sqref>
        </x14:conditionalFormatting>
        <x14:conditionalFormatting xmlns:xm="http://schemas.microsoft.com/office/excel/2006/main">
          <x14:cfRule type="iconSet" priority="781" id="{00388333-2564-4EF4-A862-069F278BF1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AP9:AP12 AP6:AS6 AS7 AE6:AF8 X6:Y8 AI6:AM6 AP8:AS8 AL7:AM12 AH8</xm:sqref>
        </x14:conditionalFormatting>
        <x14:conditionalFormatting xmlns:xm="http://schemas.microsoft.com/office/excel/2006/main">
          <x14:cfRule type="iconSet" priority="211" id="{76F1ACD8-97C4-4954-9644-5EEAD88C93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</xm:sqref>
        </x14:conditionalFormatting>
        <x14:conditionalFormatting xmlns:xm="http://schemas.microsoft.com/office/excel/2006/main">
          <x14:cfRule type="iconSet" priority="135" id="{3187B596-BEEA-4013-99D2-87AE4FA04D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</xm:sqref>
        </x14:conditionalFormatting>
        <x14:conditionalFormatting xmlns:xm="http://schemas.microsoft.com/office/excel/2006/main">
          <x14:cfRule type="iconSet" priority="57" id="{A678E392-1C5B-4E26-808E-23D1B3E7A6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</xm:sqref>
        </x14:conditionalFormatting>
        <x14:conditionalFormatting xmlns:xm="http://schemas.microsoft.com/office/excel/2006/main">
          <x14:cfRule type="iconSet" priority="55" id="{8D58C06E-44D1-4F99-AEBC-D63E66B032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</xm:sqref>
        </x14:conditionalFormatting>
        <x14:conditionalFormatting xmlns:xm="http://schemas.microsoft.com/office/excel/2006/main">
          <x14:cfRule type="iconSet" priority="232" id="{A9093824-D24C-4669-B79B-C3B022D13C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230" id="{D9841276-7D4F-4010-A801-F52B45C91C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228" id="{475DB048-A16E-4859-BFEB-E5375E3A85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AQ10:AR10 AR11</xm:sqref>
        </x14:conditionalFormatting>
        <x14:conditionalFormatting xmlns:xm="http://schemas.microsoft.com/office/excel/2006/main">
          <x14:cfRule type="iconSet" priority="220" id="{665908EC-9021-43A0-A249-875ABBF6E3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AQ12:AR12</xm:sqref>
        </x14:conditionalFormatting>
        <x14:conditionalFormatting xmlns:xm="http://schemas.microsoft.com/office/excel/2006/main">
          <x14:cfRule type="iconSet" priority="163" id="{2088213B-4F0A-4591-9602-684566372B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26" id="{3EEA785F-B613-46B4-862C-B19EAF6AEB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AQ17:AR17</xm:sqref>
        </x14:conditionalFormatting>
        <x14:conditionalFormatting xmlns:xm="http://schemas.microsoft.com/office/excel/2006/main">
          <x14:cfRule type="iconSet" priority="710" id="{A22B101D-13AF-4665-BB70-E4A48D68FB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AR16</xm:sqref>
        </x14:conditionalFormatting>
        <x14:conditionalFormatting xmlns:xm="http://schemas.microsoft.com/office/excel/2006/main">
          <x14:cfRule type="iconSet" priority="56" id="{E286087E-137A-4C34-AF36-96D80FD44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AR18</xm:sqref>
        </x14:conditionalFormatting>
        <x14:conditionalFormatting xmlns:xm="http://schemas.microsoft.com/office/excel/2006/main">
          <x14:cfRule type="iconSet" priority="54" id="{5E7354F5-137C-4676-891E-A4DE05E25B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AR19</xm:sqref>
        </x14:conditionalFormatting>
        <x14:conditionalFormatting xmlns:xm="http://schemas.microsoft.com/office/excel/2006/main">
          <x14:cfRule type="iconSet" priority="779" id="{45D4B9FF-4349-4298-A790-962327C59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AS9</xm:sqref>
        </x14:conditionalFormatting>
        <x14:conditionalFormatting xmlns:xm="http://schemas.microsoft.com/office/excel/2006/main">
          <x14:cfRule type="iconSet" priority="269" id="{4D5F1AD0-D409-4469-B7CF-94E5228B6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AS10:AS11</xm:sqref>
        </x14:conditionalFormatting>
        <x14:conditionalFormatting xmlns:xm="http://schemas.microsoft.com/office/excel/2006/main">
          <x14:cfRule type="iconSet" priority="771" id="{81616DFA-253F-4E4E-BAB9-EF1FA41189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AS12:AS19</xm:sqref>
        </x14:conditionalFormatting>
        <x14:conditionalFormatting xmlns:xm="http://schemas.microsoft.com/office/excel/2006/main">
          <x14:cfRule type="iconSet" priority="248" id="{6E8C4B4B-3A0B-4095-98B8-67BD38E88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E4EA5-41AD-4F45-99E6-096B7E1EFC17}">
  <sheetPr filterMode="1">
    <pageSetUpPr fitToPage="1"/>
  </sheetPr>
  <dimension ref="A2:AZ37"/>
  <sheetViews>
    <sheetView showGridLines="0" zoomScale="29" zoomScaleNormal="51" workbookViewId="0">
      <selection activeCell="O43" sqref="O43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hidden="1" customWidth="1"/>
    <col min="18" max="31" width="11.5546875" style="14" hidden="1" customWidth="1"/>
    <col min="32" max="32" width="11.5546875" style="14" customWidth="1"/>
    <col min="33" max="33" width="13.5546875" style="14" customWidth="1"/>
    <col min="34" max="38" width="11.5546875" style="14" customWidth="1"/>
    <col min="39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16384" width="8.44140625" style="13"/>
  </cols>
  <sheetData>
    <row r="2" spans="1:52" x14ac:dyDescent="0.6">
      <c r="AD2" s="72"/>
      <c r="AE2" s="71"/>
      <c r="AF2" s="52">
        <v>1</v>
      </c>
      <c r="AG2" s="141" t="s">
        <v>52</v>
      </c>
      <c r="AH2" s="142"/>
      <c r="AI2" s="143"/>
      <c r="AJ2" s="52">
        <v>2</v>
      </c>
      <c r="AK2" s="141" t="s">
        <v>53</v>
      </c>
      <c r="AL2" s="142"/>
      <c r="AM2" s="143"/>
      <c r="AN2" s="52">
        <v>0</v>
      </c>
      <c r="AO2" s="141" t="s">
        <v>54</v>
      </c>
      <c r="AP2" s="142"/>
      <c r="AQ2" s="142"/>
      <c r="AT2" s="71"/>
    </row>
    <row r="3" spans="1:52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39" t="s">
        <v>184</v>
      </c>
      <c r="AG3" s="139"/>
      <c r="AH3" s="139"/>
      <c r="AI3" s="139"/>
      <c r="AJ3" s="139"/>
      <c r="AK3" s="139"/>
      <c r="AL3" s="139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</row>
    <row r="4" spans="1:52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</row>
    <row r="5" spans="1:52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AZ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</row>
    <row r="6" spans="1:52" s="53" customFormat="1" ht="75.599999999999994" hidden="1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</row>
    <row r="7" spans="1:52" s="53" customFormat="1" ht="75.599999999999994" hidden="1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>
        <v>1</v>
      </c>
      <c r="AR7" s="76">
        <v>1</v>
      </c>
      <c r="AS7" s="77"/>
      <c r="AT7" s="77"/>
      <c r="AU7" s="76"/>
      <c r="AV7" s="76"/>
      <c r="AW7" s="76"/>
      <c r="AX7" s="76"/>
      <c r="AY7" s="76"/>
      <c r="AZ7" s="77"/>
    </row>
    <row r="8" spans="1:52" s="53" customFormat="1" ht="75.599999999999994" hidden="1" customHeight="1" x14ac:dyDescent="0.45">
      <c r="A8" s="45" t="s">
        <v>190</v>
      </c>
      <c r="B8" s="68" t="s">
        <v>148</v>
      </c>
      <c r="C8" s="46" t="s">
        <v>82</v>
      </c>
      <c r="D8" s="46" t="s">
        <v>191</v>
      </c>
      <c r="E8" s="47">
        <v>53</v>
      </c>
      <c r="F8" s="48"/>
      <c r="G8" s="46" t="s">
        <v>194</v>
      </c>
      <c r="H8" s="46" t="s">
        <v>193</v>
      </c>
      <c r="I8" s="46" t="s">
        <v>261</v>
      </c>
      <c r="J8" s="46"/>
      <c r="K8" s="49">
        <v>370</v>
      </c>
      <c r="L8" s="49" t="s">
        <v>92</v>
      </c>
      <c r="M8" s="50">
        <v>0.92</v>
      </c>
      <c r="N8" s="50">
        <v>0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76"/>
      <c r="AA8" s="52">
        <v>2</v>
      </c>
      <c r="AB8" s="52">
        <v>2</v>
      </c>
      <c r="AC8" s="52">
        <v>2</v>
      </c>
      <c r="AD8" s="52">
        <v>2</v>
      </c>
      <c r="AE8" s="77"/>
      <c r="AF8" s="77"/>
      <c r="AG8" s="76">
        <v>1</v>
      </c>
      <c r="AH8" s="76">
        <v>1</v>
      </c>
      <c r="AI8" s="76">
        <v>1</v>
      </c>
      <c r="AJ8" s="76">
        <v>1</v>
      </c>
      <c r="AK8" s="76">
        <v>1</v>
      </c>
      <c r="AL8" s="77"/>
      <c r="AM8" s="77"/>
      <c r="AN8" s="78"/>
      <c r="AO8" s="78"/>
      <c r="AP8" s="78"/>
      <c r="AQ8" s="76"/>
      <c r="AR8" s="76"/>
      <c r="AS8" s="77"/>
      <c r="AT8" s="77"/>
      <c r="AU8" s="76">
        <v>1</v>
      </c>
      <c r="AV8" s="76">
        <v>1</v>
      </c>
      <c r="AW8" s="76">
        <v>1</v>
      </c>
      <c r="AX8" s="76"/>
      <c r="AY8" s="76"/>
      <c r="AZ8" s="77"/>
    </row>
    <row r="9" spans="1:52" s="53" customFormat="1" ht="75.599999999999994" hidden="1" customHeight="1" x14ac:dyDescent="0.45">
      <c r="A9" s="45" t="s">
        <v>190</v>
      </c>
      <c r="B9" s="68" t="s">
        <v>148</v>
      </c>
      <c r="C9" s="46" t="s">
        <v>82</v>
      </c>
      <c r="D9" s="46" t="s">
        <v>191</v>
      </c>
      <c r="E9" s="47">
        <v>53</v>
      </c>
      <c r="F9" s="48"/>
      <c r="G9" s="46" t="s">
        <v>196</v>
      </c>
      <c r="H9" s="46" t="s">
        <v>193</v>
      </c>
      <c r="I9" s="46" t="s">
        <v>261</v>
      </c>
      <c r="J9" s="46"/>
      <c r="K9" s="49">
        <v>370</v>
      </c>
      <c r="L9" s="49" t="s">
        <v>92</v>
      </c>
      <c r="M9" s="50">
        <v>0.92</v>
      </c>
      <c r="N9" s="50">
        <v>0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76"/>
      <c r="AA9" s="52">
        <v>2</v>
      </c>
      <c r="AB9" s="52">
        <v>2</v>
      </c>
      <c r="AC9" s="52">
        <v>2</v>
      </c>
      <c r="AD9" s="52">
        <v>2</v>
      </c>
      <c r="AE9" s="77"/>
      <c r="AF9" s="77"/>
      <c r="AG9" s="76">
        <v>1</v>
      </c>
      <c r="AH9" s="76">
        <v>1</v>
      </c>
      <c r="AI9" s="76">
        <v>1</v>
      </c>
      <c r="AJ9" s="76"/>
      <c r="AK9" s="76"/>
      <c r="AL9" s="77"/>
      <c r="AM9" s="77"/>
      <c r="AN9" s="78"/>
      <c r="AO9" s="78"/>
      <c r="AP9" s="78"/>
      <c r="AQ9" s="76">
        <v>1</v>
      </c>
      <c r="AR9" s="76">
        <v>1</v>
      </c>
      <c r="AS9" s="77"/>
      <c r="AT9" s="77"/>
      <c r="AU9" s="76"/>
      <c r="AV9" s="76"/>
      <c r="AW9" s="76"/>
      <c r="AX9" s="76">
        <v>1</v>
      </c>
      <c r="AY9" s="76">
        <v>1</v>
      </c>
      <c r="AZ9" s="77"/>
    </row>
    <row r="10" spans="1:52" s="53" customFormat="1" ht="75.599999999999994" hidden="1" customHeight="1" x14ac:dyDescent="0.45">
      <c r="A10" s="45" t="s">
        <v>190</v>
      </c>
      <c r="B10" s="68" t="s">
        <v>148</v>
      </c>
      <c r="C10" s="46" t="s">
        <v>125</v>
      </c>
      <c r="D10" s="46" t="s">
        <v>191</v>
      </c>
      <c r="E10" s="47">
        <v>53</v>
      </c>
      <c r="F10" s="48"/>
      <c r="G10" s="46" t="s">
        <v>197</v>
      </c>
      <c r="H10" s="46" t="s">
        <v>193</v>
      </c>
      <c r="I10" s="46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>
        <v>1</v>
      </c>
      <c r="AL10" s="77"/>
      <c r="AM10" s="77"/>
      <c r="AN10" s="78"/>
      <c r="AO10" s="78"/>
      <c r="AP10" s="78"/>
      <c r="AQ10" s="76">
        <v>1</v>
      </c>
      <c r="AR10" s="76">
        <v>1</v>
      </c>
      <c r="AS10" s="77"/>
      <c r="AT10" s="77"/>
      <c r="AU10" s="76"/>
      <c r="AV10" s="76"/>
      <c r="AW10" s="76"/>
      <c r="AX10" s="76"/>
      <c r="AY10" s="76"/>
      <c r="AZ10" s="77"/>
    </row>
    <row r="11" spans="1:52" s="53" customFormat="1" ht="97.5" hidden="1" customHeight="1" x14ac:dyDescent="0.45">
      <c r="A11" s="45" t="s">
        <v>190</v>
      </c>
      <c r="B11" s="68" t="s">
        <v>148</v>
      </c>
      <c r="C11" s="46" t="s">
        <v>125</v>
      </c>
      <c r="D11" s="46" t="s">
        <v>188</v>
      </c>
      <c r="E11" s="47">
        <v>58</v>
      </c>
      <c r="F11" s="48"/>
      <c r="G11" s="46" t="s">
        <v>198</v>
      </c>
      <c r="H11" s="46" t="s">
        <v>193</v>
      </c>
      <c r="I11" s="46" t="s">
        <v>127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>
        <v>1</v>
      </c>
      <c r="AH11" s="76">
        <v>1</v>
      </c>
      <c r="AI11" s="76">
        <v>1</v>
      </c>
      <c r="AJ11" s="76"/>
      <c r="AK11" s="76"/>
      <c r="AL11" s="77"/>
      <c r="AM11" s="77"/>
      <c r="AN11" s="78"/>
      <c r="AO11" s="78"/>
      <c r="AP11" s="78"/>
      <c r="AQ11" s="76"/>
      <c r="AR11" s="76"/>
      <c r="AS11" s="77"/>
      <c r="AT11" s="77"/>
      <c r="AU11" s="76"/>
      <c r="AV11" s="76"/>
      <c r="AW11" s="76"/>
      <c r="AX11" s="76"/>
      <c r="AY11" s="76"/>
      <c r="AZ11" s="77"/>
    </row>
    <row r="12" spans="1:52" s="53" customFormat="1" ht="75.599999999999994" hidden="1" customHeight="1" x14ac:dyDescent="0.45">
      <c r="A12" s="45" t="s">
        <v>187</v>
      </c>
      <c r="B12" s="68" t="s">
        <v>148</v>
      </c>
      <c r="C12" s="46" t="s">
        <v>82</v>
      </c>
      <c r="D12" s="46" t="s">
        <v>188</v>
      </c>
      <c r="E12" s="47">
        <v>58</v>
      </c>
      <c r="F12" s="48"/>
      <c r="G12" s="46" t="s">
        <v>199</v>
      </c>
      <c r="H12" s="46" t="s">
        <v>193</v>
      </c>
      <c r="I12" s="46" t="s">
        <v>261</v>
      </c>
      <c r="J12" s="46"/>
      <c r="K12" s="49">
        <v>178</v>
      </c>
      <c r="L12" s="49" t="s">
        <v>92</v>
      </c>
      <c r="M12" s="50">
        <v>0.53</v>
      </c>
      <c r="N12" s="50">
        <v>0</v>
      </c>
      <c r="O12" s="55" t="s">
        <v>200</v>
      </c>
      <c r="P12" s="55"/>
      <c r="Q12" s="55"/>
      <c r="R12" s="51"/>
      <c r="S12" s="52">
        <v>2</v>
      </c>
      <c r="T12" s="76"/>
      <c r="U12" s="76"/>
      <c r="V12" s="52">
        <v>2</v>
      </c>
      <c r="W12" s="52">
        <v>2</v>
      </c>
      <c r="X12" s="77"/>
      <c r="Y12" s="77"/>
      <c r="Z12" s="52">
        <v>0</v>
      </c>
      <c r="AA12" s="52">
        <v>0</v>
      </c>
      <c r="AB12" s="52">
        <v>0</v>
      </c>
      <c r="AC12" s="52">
        <v>0</v>
      </c>
      <c r="AD12" s="76"/>
      <c r="AE12" s="77"/>
      <c r="AF12" s="77"/>
      <c r="AG12" s="76">
        <v>1</v>
      </c>
      <c r="AH12" s="76">
        <v>1</v>
      </c>
      <c r="AI12" s="76">
        <v>1</v>
      </c>
      <c r="AJ12" s="76">
        <v>1</v>
      </c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1</v>
      </c>
      <c r="AV12" s="76">
        <v>1</v>
      </c>
      <c r="AW12" s="76"/>
      <c r="AX12" s="76"/>
      <c r="AY12" s="76"/>
      <c r="AZ12" s="77"/>
    </row>
    <row r="13" spans="1:52" s="53" customFormat="1" ht="75.599999999999994" hidden="1" customHeight="1" x14ac:dyDescent="0.45">
      <c r="A13" s="45" t="s">
        <v>190</v>
      </c>
      <c r="B13" s="68" t="s">
        <v>148</v>
      </c>
      <c r="C13" s="46" t="s">
        <v>125</v>
      </c>
      <c r="D13" s="46" t="s">
        <v>188</v>
      </c>
      <c r="E13" s="47">
        <v>58</v>
      </c>
      <c r="F13" s="48"/>
      <c r="G13" s="46" t="s">
        <v>201</v>
      </c>
      <c r="H13" s="46" t="s">
        <v>193</v>
      </c>
      <c r="I13" s="46" t="s">
        <v>127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>
        <v>1</v>
      </c>
      <c r="AK13" s="76">
        <v>1</v>
      </c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</row>
    <row r="14" spans="1:52" s="53" customFormat="1" ht="75.599999999999994" hidden="1" customHeight="1" x14ac:dyDescent="0.45">
      <c r="A14" s="45" t="s">
        <v>190</v>
      </c>
      <c r="B14" s="68" t="s">
        <v>148</v>
      </c>
      <c r="C14" s="46" t="s">
        <v>125</v>
      </c>
      <c r="D14" s="46" t="s">
        <v>202</v>
      </c>
      <c r="E14" s="47">
        <v>53</v>
      </c>
      <c r="F14" s="48"/>
      <c r="G14" s="46" t="s">
        <v>192</v>
      </c>
      <c r="H14" s="46" t="s">
        <v>193</v>
      </c>
      <c r="I14" s="4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</row>
    <row r="15" spans="1:52" s="53" customFormat="1" ht="75.599999999999994" hidden="1" customHeight="1" x14ac:dyDescent="0.45">
      <c r="A15" s="45" t="s">
        <v>190</v>
      </c>
      <c r="B15" s="68" t="s">
        <v>148</v>
      </c>
      <c r="C15" s="46" t="s">
        <v>82</v>
      </c>
      <c r="D15" s="46" t="s">
        <v>202</v>
      </c>
      <c r="E15" s="47">
        <v>53</v>
      </c>
      <c r="F15" s="48"/>
      <c r="G15" s="46" t="s">
        <v>196</v>
      </c>
      <c r="H15" s="46" t="s">
        <v>193</v>
      </c>
      <c r="I15" s="46" t="s">
        <v>261</v>
      </c>
      <c r="J15" s="46"/>
      <c r="K15" s="49"/>
      <c r="L15" s="49" t="s">
        <v>92</v>
      </c>
      <c r="M15" s="50">
        <v>0.92</v>
      </c>
      <c r="N15" s="50">
        <v>0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76"/>
      <c r="AA15" s="52"/>
      <c r="AB15" s="52"/>
      <c r="AC15" s="52"/>
      <c r="AD15" s="52"/>
      <c r="AE15" s="77"/>
      <c r="AF15" s="77"/>
      <c r="AG15" s="76"/>
      <c r="AH15" s="76">
        <v>1</v>
      </c>
      <c r="AI15" s="76">
        <v>1</v>
      </c>
      <c r="AJ15" s="76">
        <v>1</v>
      </c>
      <c r="AK15" s="76">
        <v>1</v>
      </c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/>
      <c r="AW15" s="76">
        <v>1</v>
      </c>
      <c r="AX15" s="76">
        <v>1</v>
      </c>
      <c r="AY15" s="76">
        <v>1</v>
      </c>
      <c r="AZ15" s="77"/>
    </row>
    <row r="16" spans="1:52" s="53" customFormat="1" ht="75.599999999999994" hidden="1" customHeight="1" x14ac:dyDescent="0.45">
      <c r="A16" s="45" t="s">
        <v>190</v>
      </c>
      <c r="B16" s="68" t="s">
        <v>148</v>
      </c>
      <c r="C16" s="46" t="s">
        <v>125</v>
      </c>
      <c r="D16" s="46" t="s">
        <v>202</v>
      </c>
      <c r="E16" s="47">
        <v>53</v>
      </c>
      <c r="F16" s="48"/>
      <c r="G16" s="46" t="s">
        <v>197</v>
      </c>
      <c r="H16" s="46" t="s">
        <v>193</v>
      </c>
      <c r="I16" s="46" t="s">
        <v>127</v>
      </c>
      <c r="J16" s="46"/>
      <c r="K16" s="49" t="s">
        <v>106</v>
      </c>
      <c r="L16" s="49" t="s">
        <v>106</v>
      </c>
      <c r="M16" s="50" t="s">
        <v>106</v>
      </c>
      <c r="N16" s="50" t="s">
        <v>106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/>
      <c r="AY16" s="76"/>
      <c r="AZ16" s="77"/>
    </row>
    <row r="17" spans="1:49" s="53" customFormat="1" ht="75.599999999999994" hidden="1" customHeight="1" x14ac:dyDescent="0.45">
      <c r="A17" s="45" t="s">
        <v>203</v>
      </c>
      <c r="B17" s="68" t="s">
        <v>204</v>
      </c>
      <c r="C17" s="46" t="s">
        <v>82</v>
      </c>
      <c r="D17" s="46" t="s">
        <v>205</v>
      </c>
      <c r="E17" s="47">
        <v>14</v>
      </c>
      <c r="F17" s="48"/>
      <c r="G17" s="46" t="s">
        <v>206</v>
      </c>
      <c r="H17" s="46" t="s">
        <v>106</v>
      </c>
      <c r="I17" s="46" t="s">
        <v>207</v>
      </c>
      <c r="J17" s="46"/>
      <c r="K17" s="49">
        <v>2</v>
      </c>
      <c r="L17" s="49" t="s">
        <v>106</v>
      </c>
      <c r="M17" s="50">
        <v>0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76">
        <v>1</v>
      </c>
      <c r="AB17" s="76">
        <v>1</v>
      </c>
      <c r="AC17" s="76">
        <v>1</v>
      </c>
      <c r="AD17" s="76">
        <v>1</v>
      </c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</row>
    <row r="18" spans="1:49" s="53" customFormat="1" ht="75.599999999999994" hidden="1" customHeight="1" x14ac:dyDescent="0.45">
      <c r="A18" s="45" t="s">
        <v>190</v>
      </c>
      <c r="B18" s="68" t="s">
        <v>148</v>
      </c>
      <c r="C18" s="46" t="s">
        <v>125</v>
      </c>
      <c r="D18" s="46" t="s">
        <v>208</v>
      </c>
      <c r="E18" s="47">
        <v>53</v>
      </c>
      <c r="F18" s="48"/>
      <c r="G18" s="46" t="s">
        <v>209</v>
      </c>
      <c r="H18" s="46" t="s">
        <v>106</v>
      </c>
      <c r="I18" s="46" t="s">
        <v>127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52">
        <v>2</v>
      </c>
      <c r="V18" s="52">
        <v>2</v>
      </c>
      <c r="W18" s="52">
        <v>2</v>
      </c>
      <c r="X18" s="77"/>
      <c r="Y18" s="77"/>
      <c r="Z18" s="76"/>
      <c r="AA18" s="52">
        <v>2</v>
      </c>
      <c r="AB18" s="52">
        <v>2</v>
      </c>
      <c r="AC18" s="52">
        <v>2</v>
      </c>
      <c r="AD18" s="76"/>
      <c r="AE18" s="77"/>
      <c r="AF18" s="77"/>
      <c r="AG18" s="76"/>
      <c r="AH18" s="76">
        <v>1</v>
      </c>
      <c r="AI18" s="76">
        <v>1</v>
      </c>
      <c r="AJ18" s="76">
        <v>1</v>
      </c>
      <c r="AK18" s="76">
        <v>1</v>
      </c>
      <c r="AL18" s="77"/>
      <c r="AM18" s="77"/>
      <c r="AN18" s="78"/>
      <c r="AO18" s="78"/>
      <c r="AP18" s="78"/>
      <c r="AQ18" s="76"/>
      <c r="AR18" s="76"/>
      <c r="AS18" s="77"/>
      <c r="AT18" s="77"/>
      <c r="AU18" s="76">
        <v>1</v>
      </c>
      <c r="AV18" s="76">
        <v>1</v>
      </c>
      <c r="AW18" s="76">
        <v>1</v>
      </c>
    </row>
    <row r="19" spans="1:49" s="53" customFormat="1" ht="75.599999999999994" hidden="1" customHeight="1" x14ac:dyDescent="0.45">
      <c r="A19" s="45" t="s">
        <v>210</v>
      </c>
      <c r="B19" s="68" t="s">
        <v>211</v>
      </c>
      <c r="C19" s="46" t="s">
        <v>82</v>
      </c>
      <c r="D19" s="46" t="s">
        <v>212</v>
      </c>
      <c r="E19" s="47" t="s">
        <v>213</v>
      </c>
      <c r="F19" s="48"/>
      <c r="G19" s="46" t="s">
        <v>214</v>
      </c>
      <c r="H19" s="46" t="s">
        <v>215</v>
      </c>
      <c r="I19" s="46" t="s">
        <v>216</v>
      </c>
      <c r="J19" s="46"/>
      <c r="K19" s="49">
        <v>84</v>
      </c>
      <c r="L19" s="49" t="s">
        <v>92</v>
      </c>
      <c r="M19" s="50">
        <v>0.47</v>
      </c>
      <c r="N19" s="50">
        <v>0.4</v>
      </c>
      <c r="O19" s="55"/>
      <c r="P19" s="55"/>
      <c r="Q19" s="55"/>
      <c r="R19" s="51"/>
      <c r="S19" s="76"/>
      <c r="T19" s="76"/>
      <c r="U19" s="52">
        <v>2</v>
      </c>
      <c r="V19" s="52">
        <v>2</v>
      </c>
      <c r="W19" s="52">
        <v>2</v>
      </c>
      <c r="X19" s="77"/>
      <c r="Y19" s="77"/>
      <c r="Z19" s="76">
        <v>2</v>
      </c>
      <c r="AA19" s="76">
        <v>2</v>
      </c>
      <c r="AB19" s="76">
        <v>2</v>
      </c>
      <c r="AC19" s="76">
        <v>2</v>
      </c>
      <c r="AD19" s="76">
        <v>2</v>
      </c>
      <c r="AE19" s="77"/>
      <c r="AF19" s="77"/>
      <c r="AG19" s="76">
        <v>1</v>
      </c>
      <c r="AH19" s="76">
        <v>1</v>
      </c>
      <c r="AI19" s="76">
        <v>1</v>
      </c>
      <c r="AJ19" s="76">
        <v>1</v>
      </c>
      <c r="AK19" s="76">
        <v>1</v>
      </c>
      <c r="AL19" s="77"/>
      <c r="AM19" s="77"/>
      <c r="AN19" s="78"/>
      <c r="AO19" s="78"/>
      <c r="AP19" s="78"/>
      <c r="AQ19" s="76">
        <v>1</v>
      </c>
      <c r="AR19" s="76">
        <v>1</v>
      </c>
      <c r="AS19" s="77"/>
      <c r="AT19" s="77"/>
      <c r="AU19" s="76"/>
      <c r="AV19" s="76"/>
      <c r="AW19" s="76"/>
    </row>
    <row r="20" spans="1:49" s="53" customFormat="1" ht="75.599999999999994" hidden="1" customHeight="1" x14ac:dyDescent="0.45">
      <c r="A20" s="45" t="s">
        <v>217</v>
      </c>
      <c r="B20" s="68" t="s">
        <v>211</v>
      </c>
      <c r="C20" s="46" t="s">
        <v>82</v>
      </c>
      <c r="D20" s="46" t="s">
        <v>212</v>
      </c>
      <c r="E20" s="47" t="s">
        <v>213</v>
      </c>
      <c r="F20" s="48"/>
      <c r="G20" s="46" t="s">
        <v>218</v>
      </c>
      <c r="H20" s="46" t="s">
        <v>215</v>
      </c>
      <c r="I20" s="46" t="s">
        <v>216</v>
      </c>
      <c r="J20" s="46"/>
      <c r="K20" s="49">
        <v>19</v>
      </c>
      <c r="L20" s="49" t="s">
        <v>219</v>
      </c>
      <c r="M20" s="50">
        <v>0.7</v>
      </c>
      <c r="N20" s="50">
        <v>0.3</v>
      </c>
      <c r="O20" s="55"/>
      <c r="P20" s="55"/>
      <c r="Q20" s="55"/>
      <c r="R20" s="51"/>
      <c r="S20" s="52">
        <v>2</v>
      </c>
      <c r="T20" s="52">
        <v>2</v>
      </c>
      <c r="U20" s="76"/>
      <c r="V20" s="76"/>
      <c r="W20" s="76"/>
      <c r="X20" s="77"/>
      <c r="Y20" s="77"/>
      <c r="Z20" s="76"/>
      <c r="AA20" s="76"/>
      <c r="AB20" s="76"/>
      <c r="AC20" s="76">
        <v>2</v>
      </c>
      <c r="AD20" s="76">
        <v>2</v>
      </c>
      <c r="AE20" s="77"/>
      <c r="AF20" s="77"/>
      <c r="AG20" s="76">
        <v>1</v>
      </c>
      <c r="AH20" s="76">
        <v>1</v>
      </c>
      <c r="AI20" s="76">
        <v>1</v>
      </c>
      <c r="AJ20" s="76">
        <v>1</v>
      </c>
      <c r="AK20" s="76">
        <v>1</v>
      </c>
      <c r="AL20" s="77"/>
      <c r="AM20" s="77"/>
      <c r="AN20" s="78"/>
      <c r="AO20" s="78"/>
      <c r="AP20" s="78"/>
      <c r="AQ20" s="76">
        <v>1</v>
      </c>
      <c r="AR20" s="76"/>
      <c r="AS20" s="77"/>
      <c r="AT20" s="77"/>
      <c r="AU20" s="76"/>
      <c r="AV20" s="76"/>
      <c r="AW20" s="76"/>
    </row>
    <row r="21" spans="1:49" s="53" customFormat="1" ht="75.599999999999994" hidden="1" customHeight="1" x14ac:dyDescent="0.45">
      <c r="A21" s="45" t="s">
        <v>220</v>
      </c>
      <c r="B21" s="68" t="s">
        <v>211</v>
      </c>
      <c r="C21" s="46" t="s">
        <v>82</v>
      </c>
      <c r="D21" s="46" t="s">
        <v>212</v>
      </c>
      <c r="E21" s="47" t="s">
        <v>213</v>
      </c>
      <c r="F21" s="48"/>
      <c r="G21" s="46" t="s">
        <v>221</v>
      </c>
      <c r="H21" s="46" t="s">
        <v>222</v>
      </c>
      <c r="I21" s="46" t="s">
        <v>216</v>
      </c>
      <c r="J21" s="46"/>
      <c r="K21" s="49">
        <v>112</v>
      </c>
      <c r="L21" s="49" t="s">
        <v>92</v>
      </c>
      <c r="M21" s="50">
        <v>0.25</v>
      </c>
      <c r="N21" s="50">
        <v>0.6</v>
      </c>
      <c r="O21" s="55"/>
      <c r="P21" s="55"/>
      <c r="Q21" s="55"/>
      <c r="R21" s="51"/>
      <c r="S21" s="52">
        <v>2</v>
      </c>
      <c r="T21" s="52">
        <v>2</v>
      </c>
      <c r="U21" s="76"/>
      <c r="V21" s="76"/>
      <c r="W21" s="76"/>
      <c r="X21" s="77"/>
      <c r="Y21" s="77"/>
      <c r="Z21" s="76"/>
      <c r="AA21" s="76"/>
      <c r="AB21" s="76"/>
      <c r="AC21" s="76"/>
      <c r="AD21" s="76"/>
      <c r="AE21" s="77"/>
      <c r="AF21" s="77"/>
      <c r="AG21" s="76"/>
      <c r="AH21" s="76">
        <v>1</v>
      </c>
      <c r="AI21" s="76">
        <v>1</v>
      </c>
      <c r="AJ21" s="76">
        <v>1</v>
      </c>
      <c r="AK21" s="76">
        <v>1</v>
      </c>
      <c r="AL21" s="77"/>
      <c r="AM21" s="77"/>
      <c r="AN21" s="78"/>
      <c r="AO21" s="78"/>
      <c r="AP21" s="78"/>
      <c r="AQ21" s="76">
        <v>1</v>
      </c>
      <c r="AR21" s="76"/>
      <c r="AS21" s="77"/>
      <c r="AT21" s="77"/>
      <c r="AU21" s="76"/>
      <c r="AV21" s="76">
        <v>1</v>
      </c>
      <c r="AW21" s="76">
        <v>1</v>
      </c>
    </row>
    <row r="22" spans="1:49" s="53" customFormat="1" ht="75.599999999999994" hidden="1" customHeight="1" x14ac:dyDescent="0.45">
      <c r="A22" s="45" t="s">
        <v>210</v>
      </c>
      <c r="B22" s="68" t="s">
        <v>211</v>
      </c>
      <c r="C22" s="46" t="s">
        <v>125</v>
      </c>
      <c r="D22" s="46" t="s">
        <v>212</v>
      </c>
      <c r="E22" s="47"/>
      <c r="F22" s="48"/>
      <c r="G22" s="46" t="s">
        <v>223</v>
      </c>
      <c r="H22" s="46" t="s">
        <v>215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52"/>
      <c r="T22" s="52"/>
      <c r="U22" s="76"/>
      <c r="V22" s="76"/>
      <c r="W22" s="76"/>
      <c r="X22" s="77"/>
      <c r="Y22" s="77"/>
      <c r="Z22" s="76"/>
      <c r="AA22" s="76"/>
      <c r="AB22" s="76"/>
      <c r="AC22" s="76"/>
      <c r="AD22" s="76"/>
      <c r="AE22" s="77"/>
      <c r="AF22" s="77"/>
      <c r="AG22" s="76">
        <v>1</v>
      </c>
      <c r="AH22" s="76">
        <v>1</v>
      </c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</row>
    <row r="23" spans="1:49" s="53" customFormat="1" ht="75.599999999999994" hidden="1" customHeight="1" x14ac:dyDescent="0.45">
      <c r="A23" s="45" t="s">
        <v>210</v>
      </c>
      <c r="B23" s="68" t="s">
        <v>211</v>
      </c>
      <c r="C23" s="46" t="s">
        <v>125</v>
      </c>
      <c r="D23" s="46" t="s">
        <v>212</v>
      </c>
      <c r="E23" s="47"/>
      <c r="F23" s="48"/>
      <c r="G23" s="46" t="s">
        <v>224</v>
      </c>
      <c r="H23" s="46" t="s">
        <v>215</v>
      </c>
      <c r="I23" s="46" t="s">
        <v>127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/>
      <c r="P23" s="55"/>
      <c r="Q23" s="55"/>
      <c r="R23" s="51"/>
      <c r="S23" s="52"/>
      <c r="T23" s="52"/>
      <c r="U23" s="76"/>
      <c r="V23" s="76"/>
      <c r="W23" s="76"/>
      <c r="X23" s="77"/>
      <c r="Y23" s="77"/>
      <c r="Z23" s="76"/>
      <c r="AA23" s="76"/>
      <c r="AB23" s="76"/>
      <c r="AC23" s="76"/>
      <c r="AD23" s="76"/>
      <c r="AE23" s="77"/>
      <c r="AF23" s="77"/>
      <c r="AG23" s="76"/>
      <c r="AH23" s="76"/>
      <c r="AI23" s="76">
        <v>1</v>
      </c>
      <c r="AJ23" s="76">
        <v>1</v>
      </c>
      <c r="AK23" s="76">
        <v>1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</row>
    <row r="24" spans="1:49" s="53" customFormat="1" ht="75.599999999999994" hidden="1" customHeight="1" x14ac:dyDescent="0.45">
      <c r="A24" s="45" t="s">
        <v>220</v>
      </c>
      <c r="B24" s="68" t="s">
        <v>211</v>
      </c>
      <c r="C24" s="46" t="s">
        <v>125</v>
      </c>
      <c r="D24" s="46" t="s">
        <v>212</v>
      </c>
      <c r="E24" s="47" t="s">
        <v>213</v>
      </c>
      <c r="F24" s="48"/>
      <c r="G24" s="46" t="s">
        <v>225</v>
      </c>
      <c r="H24" s="46" t="s">
        <v>106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52">
        <v>2</v>
      </c>
      <c r="T24" s="52">
        <v>2</v>
      </c>
      <c r="U24" s="52">
        <v>2</v>
      </c>
      <c r="V24" s="76"/>
      <c r="W24" s="76"/>
      <c r="X24" s="77"/>
      <c r="Y24" s="77"/>
      <c r="Z24" s="76">
        <v>2</v>
      </c>
      <c r="AA24" s="76">
        <v>2</v>
      </c>
      <c r="AB24" s="76">
        <v>2</v>
      </c>
      <c r="AC24" s="76">
        <v>2</v>
      </c>
      <c r="AD24" s="76"/>
      <c r="AE24" s="77"/>
      <c r="AF24" s="77"/>
      <c r="AG24" s="76">
        <v>1</v>
      </c>
      <c r="AH24" s="76"/>
      <c r="AI24" s="76"/>
      <c r="AJ24" s="76"/>
      <c r="AK24" s="76"/>
      <c r="AL24" s="77"/>
      <c r="AM24" s="77"/>
      <c r="AN24" s="78"/>
      <c r="AO24" s="78"/>
      <c r="AP24" s="78"/>
      <c r="AQ24" s="76">
        <v>1</v>
      </c>
      <c r="AR24" s="76">
        <v>1</v>
      </c>
      <c r="AS24" s="77"/>
      <c r="AT24" s="77"/>
      <c r="AU24" s="76"/>
      <c r="AV24" s="76"/>
      <c r="AW24" s="76"/>
    </row>
    <row r="25" spans="1:49" s="53" customFormat="1" ht="75.599999999999994" hidden="1" customHeight="1" x14ac:dyDescent="0.45">
      <c r="A25" s="45" t="s">
        <v>226</v>
      </c>
      <c r="B25" s="68" t="s">
        <v>204</v>
      </c>
      <c r="C25" s="46" t="s">
        <v>82</v>
      </c>
      <c r="D25" s="46" t="s">
        <v>205</v>
      </c>
      <c r="E25" s="47" t="s">
        <v>213</v>
      </c>
      <c r="F25" s="48"/>
      <c r="G25" s="46" t="s">
        <v>227</v>
      </c>
      <c r="H25" s="46" t="s">
        <v>228</v>
      </c>
      <c r="I25" s="46" t="s">
        <v>207</v>
      </c>
      <c r="J25" s="46"/>
      <c r="K25" s="49">
        <v>62</v>
      </c>
      <c r="L25" s="49" t="s">
        <v>106</v>
      </c>
      <c r="M25" s="50">
        <v>0.8</v>
      </c>
      <c r="N25" s="50">
        <v>0.1</v>
      </c>
      <c r="O25" s="55"/>
      <c r="P25" s="55"/>
      <c r="Q25" s="55"/>
      <c r="R25" s="51"/>
      <c r="S25" s="76"/>
      <c r="T25" s="76"/>
      <c r="U25" s="76"/>
      <c r="V25" s="76"/>
      <c r="W25" s="52">
        <v>0</v>
      </c>
      <c r="X25" s="77"/>
      <c r="Y25" s="77"/>
      <c r="Z25" s="76">
        <v>2</v>
      </c>
      <c r="AA25" s="76">
        <v>2</v>
      </c>
      <c r="AB25" s="76"/>
      <c r="AC25" s="76"/>
      <c r="AD25" s="76"/>
      <c r="AE25" s="77"/>
      <c r="AF25" s="77"/>
      <c r="AG25" s="76">
        <v>1</v>
      </c>
      <c r="AH25" s="76">
        <v>1</v>
      </c>
      <c r="AI25" s="76">
        <v>1</v>
      </c>
      <c r="AJ25" s="76">
        <v>1</v>
      </c>
      <c r="AK25" s="76">
        <v>1</v>
      </c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</row>
    <row r="26" spans="1:49" s="53" customFormat="1" ht="75.599999999999994" hidden="1" customHeight="1" x14ac:dyDescent="0.45">
      <c r="A26" s="45" t="s">
        <v>229</v>
      </c>
      <c r="B26" s="68" t="s">
        <v>204</v>
      </c>
      <c r="C26" s="46" t="s">
        <v>82</v>
      </c>
      <c r="D26" s="46" t="s">
        <v>205</v>
      </c>
      <c r="E26" s="47" t="s">
        <v>213</v>
      </c>
      <c r="F26" s="48"/>
      <c r="G26" s="46" t="s">
        <v>230</v>
      </c>
      <c r="H26" s="46" t="s">
        <v>231</v>
      </c>
      <c r="I26" s="46" t="s">
        <v>207</v>
      </c>
      <c r="J26" s="46"/>
      <c r="K26" s="49">
        <v>62</v>
      </c>
      <c r="L26" s="49" t="s">
        <v>106</v>
      </c>
      <c r="M26" s="50">
        <v>0.8</v>
      </c>
      <c r="N26" s="50">
        <v>0.1</v>
      </c>
      <c r="O26" s="55"/>
      <c r="P26" s="55"/>
      <c r="Q26" s="55"/>
      <c r="R26" s="51"/>
      <c r="S26" s="76"/>
      <c r="T26" s="76"/>
      <c r="U26" s="76"/>
      <c r="V26" s="76"/>
      <c r="W26" s="52">
        <v>0</v>
      </c>
      <c r="X26" s="77"/>
      <c r="Y26" s="77"/>
      <c r="Z26" s="76"/>
      <c r="AA26" s="76"/>
      <c r="AB26" s="76">
        <v>2</v>
      </c>
      <c r="AC26" s="76">
        <v>2</v>
      </c>
      <c r="AD26" s="76">
        <v>2</v>
      </c>
      <c r="AE26" s="77"/>
      <c r="AF26" s="77"/>
      <c r="AG26" s="76">
        <v>1</v>
      </c>
      <c r="AH26" s="76">
        <v>1</v>
      </c>
      <c r="AI26" s="76">
        <v>1</v>
      </c>
      <c r="AJ26" s="76">
        <v>1</v>
      </c>
      <c r="AK26" s="76">
        <v>1</v>
      </c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</row>
    <row r="27" spans="1:49" s="53" customFormat="1" ht="75.599999999999994" hidden="1" customHeight="1" x14ac:dyDescent="0.45">
      <c r="A27" s="45" t="s">
        <v>232</v>
      </c>
      <c r="B27" s="68" t="s">
        <v>204</v>
      </c>
      <c r="C27" s="46" t="s">
        <v>82</v>
      </c>
      <c r="D27" s="46" t="s">
        <v>205</v>
      </c>
      <c r="E27" s="47" t="s">
        <v>213</v>
      </c>
      <c r="F27" s="48"/>
      <c r="G27" s="46" t="s">
        <v>233</v>
      </c>
      <c r="H27" s="46" t="s">
        <v>234</v>
      </c>
      <c r="I27" s="46" t="s">
        <v>207</v>
      </c>
      <c r="J27" s="46"/>
      <c r="K27" s="49">
        <v>62</v>
      </c>
      <c r="L27" s="49" t="s">
        <v>106</v>
      </c>
      <c r="M27" s="50">
        <v>0.8</v>
      </c>
      <c r="N27" s="50">
        <v>0.1</v>
      </c>
      <c r="O27" s="55"/>
      <c r="P27" s="55"/>
      <c r="Q27" s="55"/>
      <c r="R27" s="51"/>
      <c r="S27" s="52">
        <v>2</v>
      </c>
      <c r="T27" s="52">
        <v>2</v>
      </c>
      <c r="U27" s="52">
        <v>2</v>
      </c>
      <c r="V27" s="52">
        <v>2</v>
      </c>
      <c r="W27" s="52">
        <v>2</v>
      </c>
      <c r="X27" s="77"/>
      <c r="Y27" s="77"/>
      <c r="Z27" s="76"/>
      <c r="AA27" s="76"/>
      <c r="AB27" s="76"/>
      <c r="AC27" s="76"/>
      <c r="AD27" s="76"/>
      <c r="AE27" s="77"/>
      <c r="AF27" s="77"/>
      <c r="AG27" s="76">
        <v>1</v>
      </c>
      <c r="AH27" s="76">
        <v>1</v>
      </c>
      <c r="AI27" s="76">
        <v>1</v>
      </c>
      <c r="AJ27" s="76">
        <v>1</v>
      </c>
      <c r="AK27" s="76">
        <v>1</v>
      </c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</row>
    <row r="28" spans="1:49" s="53" customFormat="1" ht="75.599999999999994" hidden="1" customHeight="1" x14ac:dyDescent="0.45">
      <c r="A28" s="45" t="s">
        <v>235</v>
      </c>
      <c r="B28" s="68" t="s">
        <v>204</v>
      </c>
      <c r="C28" s="46" t="s">
        <v>82</v>
      </c>
      <c r="D28" s="46" t="s">
        <v>205</v>
      </c>
      <c r="E28" s="47" t="s">
        <v>213</v>
      </c>
      <c r="F28" s="48"/>
      <c r="G28" s="46" t="s">
        <v>236</v>
      </c>
      <c r="H28" s="46" t="s">
        <v>237</v>
      </c>
      <c r="I28" s="46" t="s">
        <v>207</v>
      </c>
      <c r="J28" s="46"/>
      <c r="K28" s="49">
        <v>62</v>
      </c>
      <c r="L28" s="49" t="s">
        <v>106</v>
      </c>
      <c r="M28" s="50">
        <v>0.8</v>
      </c>
      <c r="N28" s="50">
        <v>0.1</v>
      </c>
      <c r="O28" s="55"/>
      <c r="P28" s="55"/>
      <c r="Q28" s="55"/>
      <c r="R28" s="51"/>
      <c r="S28" s="52">
        <v>2</v>
      </c>
      <c r="T28" s="52">
        <v>2</v>
      </c>
      <c r="U28" s="52">
        <v>2</v>
      </c>
      <c r="V28" s="52">
        <v>2</v>
      </c>
      <c r="W28" s="52">
        <v>2</v>
      </c>
      <c r="X28" s="77"/>
      <c r="Y28" s="77"/>
      <c r="Z28" s="76"/>
      <c r="AA28" s="76"/>
      <c r="AB28" s="76"/>
      <c r="AC28" s="76"/>
      <c r="AD28" s="76"/>
      <c r="AE28" s="77"/>
      <c r="AF28" s="77"/>
      <c r="AG28" s="76">
        <v>1</v>
      </c>
      <c r="AH28" s="76">
        <v>1</v>
      </c>
      <c r="AI28" s="76">
        <v>1</v>
      </c>
      <c r="AJ28" s="76">
        <v>1</v>
      </c>
      <c r="AK28" s="76">
        <v>1</v>
      </c>
      <c r="AL28" s="77"/>
      <c r="AM28" s="77"/>
      <c r="AN28" s="78"/>
      <c r="AO28" s="78"/>
      <c r="AP28" s="78"/>
      <c r="AQ28" s="76">
        <v>1</v>
      </c>
      <c r="AR28" s="76"/>
      <c r="AS28" s="77"/>
      <c r="AT28" s="77"/>
      <c r="AU28" s="76"/>
      <c r="AV28" s="76"/>
      <c r="AW28" s="76"/>
    </row>
    <row r="29" spans="1:49" s="53" customFormat="1" ht="75.599999999999994" customHeight="1" x14ac:dyDescent="0.45">
      <c r="A29" s="45" t="s">
        <v>226</v>
      </c>
      <c r="B29" s="68" t="s">
        <v>204</v>
      </c>
      <c r="C29" s="46" t="s">
        <v>125</v>
      </c>
      <c r="D29" s="46" t="s">
        <v>205</v>
      </c>
      <c r="E29" s="47" t="s">
        <v>213</v>
      </c>
      <c r="F29" s="48"/>
      <c r="G29" s="46" t="s">
        <v>238</v>
      </c>
      <c r="H29" s="46" t="s">
        <v>228</v>
      </c>
      <c r="I29" s="46" t="s">
        <v>132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52">
        <v>2</v>
      </c>
      <c r="T29" s="52">
        <v>2</v>
      </c>
      <c r="U29" s="76"/>
      <c r="V29" s="76"/>
      <c r="W29" s="76"/>
      <c r="X29" s="77"/>
      <c r="Y29" s="77"/>
      <c r="Z29" s="76">
        <v>2</v>
      </c>
      <c r="AA29" s="76">
        <v>2</v>
      </c>
      <c r="AB29" s="76">
        <v>2</v>
      </c>
      <c r="AC29" s="76">
        <v>2</v>
      </c>
      <c r="AD29" s="76">
        <v>2</v>
      </c>
      <c r="AE29" s="77"/>
      <c r="AF29" s="77"/>
      <c r="AG29" s="76">
        <v>1</v>
      </c>
      <c r="AH29" s="76">
        <v>1</v>
      </c>
      <c r="AI29" s="76">
        <v>1</v>
      </c>
      <c r="AJ29" s="76">
        <v>1</v>
      </c>
      <c r="AK29" s="76">
        <v>1</v>
      </c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</row>
    <row r="30" spans="1:49" s="53" customFormat="1" ht="75.599999999999994" hidden="1" customHeight="1" x14ac:dyDescent="0.45">
      <c r="A30" s="45" t="s">
        <v>239</v>
      </c>
      <c r="B30" s="68" t="s">
        <v>240</v>
      </c>
      <c r="C30" s="46" t="s">
        <v>125</v>
      </c>
      <c r="D30" s="46" t="s">
        <v>241</v>
      </c>
      <c r="E30" s="47" t="s">
        <v>213</v>
      </c>
      <c r="F30" s="48"/>
      <c r="G30" s="46" t="s">
        <v>242</v>
      </c>
      <c r="H30" s="46" t="s">
        <v>243</v>
      </c>
      <c r="I30" s="46" t="s">
        <v>132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76"/>
      <c r="AA30" s="76"/>
      <c r="AB30" s="76"/>
      <c r="AC30" s="76">
        <v>2</v>
      </c>
      <c r="AD30" s="76">
        <v>2</v>
      </c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</row>
    <row r="31" spans="1:49" s="53" customFormat="1" ht="75.599999999999994" hidden="1" customHeight="1" x14ac:dyDescent="0.45">
      <c r="A31" s="45" t="s">
        <v>239</v>
      </c>
      <c r="B31" s="68" t="s">
        <v>240</v>
      </c>
      <c r="C31" s="46" t="s">
        <v>82</v>
      </c>
      <c r="D31" s="46" t="s">
        <v>241</v>
      </c>
      <c r="E31" s="47" t="s">
        <v>213</v>
      </c>
      <c r="F31" s="48"/>
      <c r="G31" s="46" t="s">
        <v>244</v>
      </c>
      <c r="H31" s="46" t="s">
        <v>243</v>
      </c>
      <c r="I31" s="46" t="s">
        <v>207</v>
      </c>
      <c r="J31" s="46"/>
      <c r="K31" s="49">
        <v>20</v>
      </c>
      <c r="L31" s="49" t="s">
        <v>106</v>
      </c>
      <c r="M31" s="50">
        <v>0</v>
      </c>
      <c r="N31" s="50">
        <v>1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1</v>
      </c>
      <c r="AR31" s="76">
        <v>1</v>
      </c>
      <c r="AS31" s="77"/>
      <c r="AT31" s="77"/>
      <c r="AU31" s="76">
        <v>1</v>
      </c>
      <c r="AV31" s="76">
        <v>1</v>
      </c>
      <c r="AW31" s="76"/>
    </row>
    <row r="32" spans="1:49" s="53" customFormat="1" ht="75.599999999999994" customHeight="1" x14ac:dyDescent="0.45">
      <c r="A32" s="45" t="s">
        <v>245</v>
      </c>
      <c r="B32" s="68" t="s">
        <v>240</v>
      </c>
      <c r="C32" s="46" t="s">
        <v>125</v>
      </c>
      <c r="D32" s="46" t="s">
        <v>241</v>
      </c>
      <c r="E32" s="47" t="s">
        <v>213</v>
      </c>
      <c r="F32" s="48"/>
      <c r="G32" s="46" t="s">
        <v>246</v>
      </c>
      <c r="H32" s="46" t="s">
        <v>247</v>
      </c>
      <c r="I32" s="46" t="s">
        <v>132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52">
        <v>2</v>
      </c>
      <c r="T32" s="52">
        <v>2</v>
      </c>
      <c r="U32" s="52">
        <v>2</v>
      </c>
      <c r="V32" s="76"/>
      <c r="W32" s="76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>
        <v>1</v>
      </c>
      <c r="AJ32" s="76">
        <v>1</v>
      </c>
      <c r="AK32" s="76">
        <v>1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</row>
    <row r="33" spans="1:51" s="53" customFormat="1" ht="75.599999999999994" hidden="1" customHeight="1" x14ac:dyDescent="0.45">
      <c r="A33" s="45" t="s">
        <v>245</v>
      </c>
      <c r="B33" s="68" t="s">
        <v>240</v>
      </c>
      <c r="C33" s="46" t="s">
        <v>82</v>
      </c>
      <c r="D33" s="46" t="s">
        <v>241</v>
      </c>
      <c r="E33" s="47" t="s">
        <v>213</v>
      </c>
      <c r="F33" s="48"/>
      <c r="G33" s="46" t="s">
        <v>244</v>
      </c>
      <c r="H33" s="46" t="s">
        <v>247</v>
      </c>
      <c r="I33" s="46" t="s">
        <v>207</v>
      </c>
      <c r="J33" s="46"/>
      <c r="K33" s="49">
        <v>20</v>
      </c>
      <c r="L33" s="49" t="s">
        <v>106</v>
      </c>
      <c r="M33" s="50">
        <v>0</v>
      </c>
      <c r="N33" s="50">
        <v>1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</row>
    <row r="34" spans="1:51" s="53" customFormat="1" ht="75.599999999999994" customHeight="1" x14ac:dyDescent="0.45">
      <c r="A34" s="45" t="s">
        <v>248</v>
      </c>
      <c r="B34" s="68" t="s">
        <v>240</v>
      </c>
      <c r="C34" s="46" t="s">
        <v>125</v>
      </c>
      <c r="D34" s="46" t="s">
        <v>241</v>
      </c>
      <c r="E34" s="47" t="s">
        <v>213</v>
      </c>
      <c r="F34" s="48"/>
      <c r="G34" s="46" t="s">
        <v>249</v>
      </c>
      <c r="H34" s="46" t="s">
        <v>250</v>
      </c>
      <c r="I34" s="46" t="s">
        <v>132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52">
        <v>2</v>
      </c>
      <c r="U34" s="52">
        <v>2</v>
      </c>
      <c r="V34" s="52">
        <v>2</v>
      </c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>
        <v>1</v>
      </c>
      <c r="AJ34" s="76">
        <v>1</v>
      </c>
      <c r="AK34" s="76">
        <v>1</v>
      </c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</row>
    <row r="35" spans="1:51" s="53" customFormat="1" ht="75.599999999999994" hidden="1" customHeight="1" x14ac:dyDescent="0.45">
      <c r="A35" s="45" t="s">
        <v>248</v>
      </c>
      <c r="B35" s="68" t="s">
        <v>240</v>
      </c>
      <c r="C35" s="46" t="s">
        <v>82</v>
      </c>
      <c r="D35" s="46" t="s">
        <v>241</v>
      </c>
      <c r="E35" s="47" t="s">
        <v>213</v>
      </c>
      <c r="F35" s="48"/>
      <c r="G35" s="46" t="s">
        <v>244</v>
      </c>
      <c r="H35" s="46" t="s">
        <v>250</v>
      </c>
      <c r="I35" s="46" t="s">
        <v>207</v>
      </c>
      <c r="J35" s="46"/>
      <c r="K35" s="49">
        <v>20</v>
      </c>
      <c r="L35" s="49" t="s">
        <v>106</v>
      </c>
      <c r="M35" s="50">
        <v>0</v>
      </c>
      <c r="N35" s="50">
        <v>0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1</v>
      </c>
      <c r="AR35" s="76">
        <v>1</v>
      </c>
      <c r="AS35" s="77"/>
      <c r="AT35" s="77"/>
      <c r="AU35" s="76">
        <v>1</v>
      </c>
      <c r="AV35" s="76">
        <v>1</v>
      </c>
      <c r="AW35" s="76"/>
      <c r="AX35" s="76"/>
      <c r="AY35" s="76"/>
    </row>
    <row r="36" spans="1:51" s="53" customFormat="1" ht="75.599999999999994" customHeight="1" x14ac:dyDescent="0.45">
      <c r="A36" s="45" t="s">
        <v>251</v>
      </c>
      <c r="B36" s="68" t="s">
        <v>240</v>
      </c>
      <c r="C36" s="46" t="s">
        <v>125</v>
      </c>
      <c r="D36" s="46" t="s">
        <v>241</v>
      </c>
      <c r="E36" s="47" t="s">
        <v>213</v>
      </c>
      <c r="F36" s="48"/>
      <c r="G36" s="46" t="s">
        <v>252</v>
      </c>
      <c r="H36" s="46" t="s">
        <v>253</v>
      </c>
      <c r="I36" s="46" t="s">
        <v>132</v>
      </c>
      <c r="J36" s="46"/>
      <c r="K36" s="49" t="s">
        <v>106</v>
      </c>
      <c r="L36" s="49" t="s">
        <v>106</v>
      </c>
      <c r="M36" s="50" t="s">
        <v>106</v>
      </c>
      <c r="N36" s="50" t="s">
        <v>106</v>
      </c>
      <c r="O36" s="55"/>
      <c r="P36" s="55"/>
      <c r="Q36" s="55"/>
      <c r="R36" s="51"/>
      <c r="S36" s="76"/>
      <c r="T36" s="76"/>
      <c r="U36" s="52">
        <v>2</v>
      </c>
      <c r="V36" s="52">
        <v>2</v>
      </c>
      <c r="W36" s="52">
        <v>2</v>
      </c>
      <c r="X36" s="77"/>
      <c r="Y36" s="77"/>
      <c r="Z36" s="76"/>
      <c r="AA36" s="76"/>
      <c r="AB36" s="76"/>
      <c r="AC36" s="76"/>
      <c r="AD36" s="76"/>
      <c r="AE36" s="77"/>
      <c r="AF36" s="77"/>
      <c r="AG36" s="76">
        <v>1</v>
      </c>
      <c r="AH36" s="76">
        <v>1</v>
      </c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</row>
    <row r="37" spans="1:51" s="53" customFormat="1" ht="75.599999999999994" hidden="1" customHeight="1" x14ac:dyDescent="0.45">
      <c r="A37" s="45" t="s">
        <v>251</v>
      </c>
      <c r="B37" s="68" t="s">
        <v>240</v>
      </c>
      <c r="C37" s="46" t="s">
        <v>82</v>
      </c>
      <c r="D37" s="46" t="s">
        <v>241</v>
      </c>
      <c r="E37" s="47" t="s">
        <v>213</v>
      </c>
      <c r="F37" s="48"/>
      <c r="G37" s="46" t="s">
        <v>244</v>
      </c>
      <c r="H37" s="46" t="s">
        <v>253</v>
      </c>
      <c r="I37" s="46" t="s">
        <v>207</v>
      </c>
      <c r="J37" s="46"/>
      <c r="K37" s="49">
        <v>20</v>
      </c>
      <c r="L37" s="49" t="s">
        <v>106</v>
      </c>
      <c r="M37" s="50">
        <v>0</v>
      </c>
      <c r="N37" s="50">
        <v>0</v>
      </c>
      <c r="O37" s="55"/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>
        <v>1</v>
      </c>
      <c r="AR37" s="76">
        <v>1</v>
      </c>
      <c r="AS37" s="77"/>
      <c r="AT37" s="77"/>
      <c r="AU37" s="76"/>
      <c r="AV37" s="76"/>
      <c r="AW37" s="76">
        <v>1</v>
      </c>
      <c r="AX37" s="76">
        <v>1</v>
      </c>
      <c r="AY37" s="76">
        <v>1</v>
      </c>
    </row>
  </sheetData>
  <sheetProtection formatCells="0" insertRows="0" deleteRows="0"/>
  <autoFilter ref="A5:AL37" xr:uid="{8AC1B199-1857-4498-B73F-442B728C308F}">
    <filterColumn colId="8">
      <filters>
        <filter val="ROGERIO"/>
      </filters>
    </filterColumn>
  </autoFilter>
  <mergeCells count="8">
    <mergeCell ref="AT3:AZ3"/>
    <mergeCell ref="AG2:AI2"/>
    <mergeCell ref="AK2:AM2"/>
    <mergeCell ref="AO2:AQ2"/>
    <mergeCell ref="R3:X3"/>
    <mergeCell ref="Y3:AE3"/>
    <mergeCell ref="AF3:AL3"/>
    <mergeCell ref="AM3:AS3"/>
  </mergeCells>
  <dataValidations count="1">
    <dataValidation type="whole" allowBlank="1" showInputMessage="1" showErrorMessage="1" sqref="AN2 AF2 AJ2 R6:AZ37" xr:uid="{5CCC0350-4BCE-461D-86EB-E930D106A734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1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63" id="{9EA1DF00-2375-4A9C-95A7-B81E86F069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R6:R37</xm:sqref>
        </x14:conditionalFormatting>
        <x14:conditionalFormatting xmlns:xm="http://schemas.microsoft.com/office/excel/2006/main">
          <x14:cfRule type="iconSet" priority="364" id="{8AB5ABD5-C0A8-44AA-A329-74BCA6F3C3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177" id="{3601BAAC-64C1-43E1-BCC4-B7406A66AD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S12</xm:sqref>
        </x14:conditionalFormatting>
        <x14:conditionalFormatting xmlns:xm="http://schemas.microsoft.com/office/excel/2006/main">
          <x14:cfRule type="iconSet" priority="347" id="{C0577F06-E27C-407F-893C-C5A272BD54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S13:S17 S7:S11</xm:sqref>
        </x14:conditionalFormatting>
        <x14:conditionalFormatting xmlns:xm="http://schemas.microsoft.com/office/excel/2006/main">
          <x14:cfRule type="iconSet" priority="338" id="{E229C6E3-CE00-4347-93FF-8FE334BD14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S18</xm:sqref>
        </x14:conditionalFormatting>
        <x14:conditionalFormatting xmlns:xm="http://schemas.microsoft.com/office/excel/2006/main">
          <x14:cfRule type="iconSet" priority="326" id="{DD4ACE14-69C5-433A-8F1F-F81C754135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S19</xm:sqref>
        </x14:conditionalFormatting>
        <x14:conditionalFormatting xmlns:xm="http://schemas.microsoft.com/office/excel/2006/main">
          <x14:cfRule type="iconSet" priority="293" id="{1E39EFA3-92CE-4F79-A724-526F971225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</xm:sqref>
        </x14:conditionalFormatting>
        <x14:conditionalFormatting xmlns:xm="http://schemas.microsoft.com/office/excel/2006/main">
          <x14:cfRule type="iconSet" priority="301" id="{70C55B17-51A0-4B8C-AEBE-BB6CEF0C75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S26</xm:sqref>
        </x14:conditionalFormatting>
        <x14:conditionalFormatting xmlns:xm="http://schemas.microsoft.com/office/excel/2006/main">
          <x14:cfRule type="iconSet" priority="171" id="{C139F241-0012-42BE-BA63-CD63B7DB9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S29</xm:sqref>
        </x14:conditionalFormatting>
        <x14:conditionalFormatting xmlns:xm="http://schemas.microsoft.com/office/excel/2006/main">
          <x14:cfRule type="iconSet" priority="169" id="{5EB69BC2-8971-4AD0-B09D-67D153826A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</xm:sqref>
        </x14:conditionalFormatting>
        <x14:conditionalFormatting xmlns:xm="http://schemas.microsoft.com/office/excel/2006/main">
          <x14:cfRule type="iconSet" priority="307" id="{BF3BA4DE-7F96-4EE0-A83C-81987A242F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S33:S37 S30:S31</xm:sqref>
        </x14:conditionalFormatting>
        <x14:conditionalFormatting xmlns:xm="http://schemas.microsoft.com/office/excel/2006/main">
          <x14:cfRule type="iconSet" priority="179" id="{688AD597-3019-49E8-AEF1-FBDBA3E7F5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S20:T20</xm:sqref>
        </x14:conditionalFormatting>
        <x14:conditionalFormatting xmlns:xm="http://schemas.microsoft.com/office/excel/2006/main">
          <x14:cfRule type="iconSet" priority="176" id="{B70E9F58-946C-430C-9E90-9625A8308D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S21:T23</xm:sqref>
        </x14:conditionalFormatting>
        <x14:conditionalFormatting xmlns:xm="http://schemas.microsoft.com/office/excel/2006/main">
          <x14:cfRule type="iconSet" priority="172" id="{E65A9715-E95B-4BA2-87EB-08A7F6004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S24:U24</xm:sqref>
        </x14:conditionalFormatting>
        <x14:conditionalFormatting xmlns:xm="http://schemas.microsoft.com/office/excel/2006/main">
          <x14:cfRule type="iconSet" priority="278" id="{D755CC32-CDF4-45F1-AB2A-C04F9E3A77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S25:U25</xm:sqref>
        </x14:conditionalFormatting>
        <x14:conditionalFormatting xmlns:xm="http://schemas.microsoft.com/office/excel/2006/main">
          <x14:cfRule type="iconSet" priority="175" id="{0E761523-EC01-40EE-ADDD-FAF5835502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S27:W27</xm:sqref>
        </x14:conditionalFormatting>
        <x14:conditionalFormatting xmlns:xm="http://schemas.microsoft.com/office/excel/2006/main">
          <x14:cfRule type="iconSet" priority="174" id="{E90D6473-F2B9-45F0-B2F8-1AD8EA8BB1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S28:W28</xm:sqref>
        </x14:conditionalFormatting>
        <x14:conditionalFormatting xmlns:xm="http://schemas.microsoft.com/office/excel/2006/main">
          <x14:cfRule type="iconSet" priority="337" id="{D2A93093-0703-49F8-B8F6-E39E70B63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T18 T9:W9</xm:sqref>
        </x14:conditionalFormatting>
        <x14:conditionalFormatting xmlns:xm="http://schemas.microsoft.com/office/excel/2006/main">
          <x14:cfRule type="iconSet" priority="292" id="{A355B8E0-97B9-4FF0-AE53-5D77067C1D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T26</xm:sqref>
        </x14:conditionalFormatting>
        <x14:conditionalFormatting xmlns:xm="http://schemas.microsoft.com/office/excel/2006/main">
          <x14:cfRule type="iconSet" priority="170" id="{9FF25896-4378-4D7B-B583-8AC9E6F0B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</xm:sqref>
        </x14:conditionalFormatting>
        <x14:conditionalFormatting xmlns:xm="http://schemas.microsoft.com/office/excel/2006/main">
          <x14:cfRule type="iconSet" priority="210" id="{9D43B9F4-52E9-4BFE-B5B3-B410BCCA3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</xm:sqref>
        </x14:conditionalFormatting>
        <x14:conditionalFormatting xmlns:xm="http://schemas.microsoft.com/office/excel/2006/main">
          <x14:cfRule type="iconSet" priority="345" id="{E3CE6D75-91B6-4678-84C0-E4883D8009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T12:U12 T6:U6</xm:sqref>
        </x14:conditionalFormatting>
        <x14:conditionalFormatting xmlns:xm="http://schemas.microsoft.com/office/excel/2006/main">
          <x14:cfRule type="iconSet" priority="258" id="{15EDCF3A-9E61-4C65-B9F6-6E89B0B4A5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T30:U30</xm:sqref>
        </x14:conditionalFormatting>
        <x14:conditionalFormatting xmlns:xm="http://schemas.microsoft.com/office/excel/2006/main">
          <x14:cfRule type="iconSet" priority="268" id="{891CDF73-715B-4173-91E5-E3F303D502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T31:U31</xm:sqref>
        </x14:conditionalFormatting>
        <x14:conditionalFormatting xmlns:xm="http://schemas.microsoft.com/office/excel/2006/main">
          <x14:cfRule type="iconSet" priority="168" id="{DC75C191-DF51-4124-A2B1-C96BF9404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T32:U32</xm:sqref>
        </x14:conditionalFormatting>
        <x14:conditionalFormatting xmlns:xm="http://schemas.microsoft.com/office/excel/2006/main">
          <x14:cfRule type="iconSet" priority="274" id="{6A24B40C-8627-4D7B-99E8-BD9D1FF512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T33:U33</xm:sqref>
        </x14:conditionalFormatting>
        <x14:conditionalFormatting xmlns:xm="http://schemas.microsoft.com/office/excel/2006/main">
          <x14:cfRule type="iconSet" priority="239" id="{D1856A43-158C-4ECD-B32F-ACF919DDE8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T35:U35</xm:sqref>
        </x14:conditionalFormatting>
        <x14:conditionalFormatting xmlns:xm="http://schemas.microsoft.com/office/excel/2006/main">
          <x14:cfRule type="iconSet" priority="220" id="{2B634447-A9EF-468E-A2E8-F9169ADB4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T37:U37</xm:sqref>
        </x14:conditionalFormatting>
        <x14:conditionalFormatting xmlns:xm="http://schemas.microsoft.com/office/excel/2006/main">
          <x14:cfRule type="iconSet" priority="167" id="{BD38585A-342B-4D95-86B1-82308431B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T34:V34</xm:sqref>
        </x14:conditionalFormatting>
        <x14:conditionalFormatting xmlns:xm="http://schemas.microsoft.com/office/excel/2006/main">
          <x14:cfRule type="iconSet" priority="156" id="{D05AA17A-1587-4DE8-8678-369E86291D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T7:W7</xm:sqref>
        </x14:conditionalFormatting>
        <x14:conditionalFormatting xmlns:xm="http://schemas.microsoft.com/office/excel/2006/main">
          <x14:cfRule type="iconSet" priority="20" id="{2217E8D9-E1BA-4621-B66F-5EC38B0A6D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T8:W8</xm:sqref>
        </x14:conditionalFormatting>
        <x14:conditionalFormatting xmlns:xm="http://schemas.microsoft.com/office/excel/2006/main">
          <x14:cfRule type="iconSet" priority="128" id="{F2185CB3-997D-4A12-B6FA-4629FA7485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T11:W11</xm:sqref>
        </x14:conditionalFormatting>
        <x14:conditionalFormatting xmlns:xm="http://schemas.microsoft.com/office/excel/2006/main">
          <x14:cfRule type="iconSet" priority="135" id="{92D145E7-71F1-4240-BB3E-3965A57D4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T14:W14</xm:sqref>
        </x14:conditionalFormatting>
        <x14:conditionalFormatting xmlns:xm="http://schemas.microsoft.com/office/excel/2006/main">
          <x14:cfRule type="iconSet" priority="142" id="{101EED50-9601-4C2F-9C59-90345AC3A8B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T15:W15</xm:sqref>
        </x14:conditionalFormatting>
        <x14:conditionalFormatting xmlns:xm="http://schemas.microsoft.com/office/excel/2006/main">
          <x14:cfRule type="iconSet" priority="150" id="{AEC30AC0-37E1-44B7-87ED-CD44921A39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T16:W17 T10:W10 T13:W13</xm:sqref>
        </x14:conditionalFormatting>
        <x14:conditionalFormatting xmlns:xm="http://schemas.microsoft.com/office/excel/2006/main">
          <x14:cfRule type="iconSet" priority="276" id="{D51A05D4-760F-450C-A98F-9E06B40447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U25</xm:sqref>
        </x14:conditionalFormatting>
        <x14:conditionalFormatting xmlns:xm="http://schemas.microsoft.com/office/excel/2006/main">
          <x14:cfRule type="iconSet" priority="302" id="{BA42044F-BE7C-459B-9FCF-E1F9028B14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U26</xm:sqref>
        </x14:conditionalFormatting>
        <x14:conditionalFormatting xmlns:xm="http://schemas.microsoft.com/office/excel/2006/main">
          <x14:cfRule type="iconSet" priority="353" id="{694B3590-1695-4B8C-A82D-7ADF47BF75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U29</xm:sqref>
        </x14:conditionalFormatting>
        <x14:conditionalFormatting xmlns:xm="http://schemas.microsoft.com/office/excel/2006/main">
          <x14:cfRule type="iconSet" priority="166" id="{E7171EFE-80A4-47AD-8CED-E70E3756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</xm:sqref>
        </x14:conditionalFormatting>
        <x14:conditionalFormatting xmlns:xm="http://schemas.microsoft.com/office/excel/2006/main">
          <x14:cfRule type="iconSet" priority="173" id="{D58AE504-6B54-487D-A264-7FBE9FC71B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U18:W18</xm:sqref>
        </x14:conditionalFormatting>
        <x14:conditionalFormatting xmlns:xm="http://schemas.microsoft.com/office/excel/2006/main">
          <x14:cfRule type="iconSet" priority="180" id="{D1F83C06-5CD8-46ED-B317-AAD624FD9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U19:W19</xm:sqref>
        </x14:conditionalFormatting>
        <x14:conditionalFormatting xmlns:xm="http://schemas.microsoft.com/office/excel/2006/main">
          <x14:cfRule type="iconSet" priority="342" id="{EE8BEC1C-7C41-4811-8DD6-150FB6C235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U20:W20 T19</xm:sqref>
        </x14:conditionalFormatting>
        <x14:conditionalFormatting xmlns:xm="http://schemas.microsoft.com/office/excel/2006/main">
          <x14:cfRule type="iconSet" priority="321" id="{AA095740-9DA3-466B-8BB3-82864D676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U21:W23 V24</xm:sqref>
        </x14:conditionalFormatting>
        <x14:conditionalFormatting xmlns:xm="http://schemas.microsoft.com/office/excel/2006/main">
          <x14:cfRule type="iconSet" priority="277" id="{B9FB7E1C-FA59-4EF9-AFBA-0CA239C93D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V25:V26</xm:sqref>
        </x14:conditionalFormatting>
        <x14:conditionalFormatting xmlns:xm="http://schemas.microsoft.com/office/excel/2006/main">
          <x14:cfRule type="iconSet" priority="287" id="{DDD93352-4600-450E-8C21-4566C5CD13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V29</xm:sqref>
        </x14:conditionalFormatting>
        <x14:conditionalFormatting xmlns:xm="http://schemas.microsoft.com/office/excel/2006/main">
          <x14:cfRule type="iconSet" priority="305" id="{AB2CD8B9-C036-4C02-A8F0-215783B8B0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V35 V30:V33 V37</xm:sqref>
        </x14:conditionalFormatting>
        <x14:conditionalFormatting xmlns:xm="http://schemas.microsoft.com/office/excel/2006/main">
          <x14:cfRule type="iconSet" priority="165" id="{CFA25A9A-1658-430C-ACE9-D0D284087F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V36</xm:sqref>
        </x14:conditionalFormatting>
        <x14:conditionalFormatting xmlns:xm="http://schemas.microsoft.com/office/excel/2006/main">
          <x14:cfRule type="iconSet" priority="181" id="{A4EDF194-69E1-4002-AD09-8B0D10101F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V12:W12 V6:W6</xm:sqref>
        </x14:conditionalFormatting>
        <x14:conditionalFormatting xmlns:xm="http://schemas.microsoft.com/office/excel/2006/main">
          <x14:cfRule type="iconSet" priority="320" id="{19699A27-A721-491A-9EE5-337D846F88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W24</xm:sqref>
        </x14:conditionalFormatting>
        <x14:conditionalFormatting xmlns:xm="http://schemas.microsoft.com/office/excel/2006/main">
          <x14:cfRule type="iconSet" priority="178" id="{CBB8484C-CF94-47E5-8B66-F7993DD89A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W25:W26</xm:sqref>
        </x14:conditionalFormatting>
        <x14:conditionalFormatting xmlns:xm="http://schemas.microsoft.com/office/excel/2006/main">
          <x14:cfRule type="iconSet" priority="286" id="{9EBA0E24-EB03-47C6-A8C3-38DB962805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W29</xm:sqref>
        </x14:conditionalFormatting>
        <x14:conditionalFormatting xmlns:xm="http://schemas.microsoft.com/office/excel/2006/main">
          <x14:cfRule type="iconSet" priority="164" id="{5B12461E-8E02-4516-AB24-63B963B140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W36</xm:sqref>
        </x14:conditionalFormatting>
        <x14:conditionalFormatting xmlns:xm="http://schemas.microsoft.com/office/excel/2006/main">
          <x14:cfRule type="iconSet" priority="306" id="{67BFC020-D29E-4416-A405-5720012AF7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W37 W30:W35</xm:sqref>
        </x14:conditionalFormatting>
        <x14:conditionalFormatting xmlns:xm="http://schemas.microsoft.com/office/excel/2006/main">
          <x14:cfRule type="iconSet" priority="182" id="{7BD5C52E-9728-4A77-9B70-FBB1CE9152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Z8:Z9</xm:sqref>
        </x14:conditionalFormatting>
        <x14:conditionalFormatting xmlns:xm="http://schemas.microsoft.com/office/excel/2006/main">
          <x14:cfRule type="iconSet" priority="163" id="{E935AE2E-27BE-4EF0-995C-CCC9B3F894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Z12</xm:sqref>
        </x14:conditionalFormatting>
        <x14:conditionalFormatting xmlns:xm="http://schemas.microsoft.com/office/excel/2006/main">
          <x14:cfRule type="iconSet" priority="138" id="{C7949C69-2CAB-4134-91B1-FE0F3B19A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Z15</xm:sqref>
        </x14:conditionalFormatting>
        <x14:conditionalFormatting xmlns:xm="http://schemas.microsoft.com/office/excel/2006/main">
          <x14:cfRule type="iconSet" priority="192" id="{177C4398-343D-4293-9297-7AAE976760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Z18</xm:sqref>
        </x14:conditionalFormatting>
        <x14:conditionalFormatting xmlns:xm="http://schemas.microsoft.com/office/excel/2006/main">
          <x14:cfRule type="iconSet" priority="291" id="{72EE9CC2-5799-43A1-8D73-7385CA7EEB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Z26:Z27</xm:sqref>
        </x14:conditionalFormatting>
        <x14:conditionalFormatting xmlns:xm="http://schemas.microsoft.com/office/excel/2006/main">
          <x14:cfRule type="iconSet" priority="253" id="{E50BBE8B-D15A-410A-BA01-07CCE98B8D0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</xm:sqref>
        </x14:conditionalFormatting>
        <x14:conditionalFormatting xmlns:xm="http://schemas.microsoft.com/office/excel/2006/main">
          <x14:cfRule type="iconSet" priority="245" id="{F4712FBE-3A32-41FE-B49E-6B7EE7A85F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</xm:sqref>
        </x14:conditionalFormatting>
        <x14:conditionalFormatting xmlns:xm="http://schemas.microsoft.com/office/excel/2006/main">
          <x14:cfRule type="iconSet" priority="226" id="{36FD6CD3-AFEE-4935-AF8B-FABA30066D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</xm:sqref>
        </x14:conditionalFormatting>
        <x14:conditionalFormatting xmlns:xm="http://schemas.microsoft.com/office/excel/2006/main">
          <x14:cfRule type="iconSet" priority="205" id="{A93EB819-2774-43B8-8FC5-3BDB7D20E4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</xm:sqref>
        </x14:conditionalFormatting>
        <x14:conditionalFormatting xmlns:xm="http://schemas.microsoft.com/office/excel/2006/main">
          <x14:cfRule type="iconSet" priority="5" id="{CABFDB7F-F004-4483-A186-4C684CD2D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Z25:AA25</xm:sqref>
        </x14:conditionalFormatting>
        <x14:conditionalFormatting xmlns:xm="http://schemas.microsoft.com/office/excel/2006/main">
          <x14:cfRule type="iconSet" priority="285" id="{508144C6-DB14-4447-957D-92463B6AB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Z29:AA29</xm:sqref>
        </x14:conditionalFormatting>
        <x14:conditionalFormatting xmlns:xm="http://schemas.microsoft.com/office/excel/2006/main">
          <x14:cfRule type="iconSet" priority="266" id="{6A5F4EAC-54AE-47FB-BFF0-3E9622D037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Z31:AA31</xm:sqref>
        </x14:conditionalFormatting>
        <x14:conditionalFormatting xmlns:xm="http://schemas.microsoft.com/office/excel/2006/main">
          <x14:cfRule type="iconSet" priority="159" id="{D783E6E9-4252-495F-B535-BE1CCC359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354" id="{855C7893-BADC-4D7A-8551-6B5483C2AB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Z28:AC28</xm:sqref>
        </x14:conditionalFormatting>
        <x14:conditionalFormatting xmlns:xm="http://schemas.microsoft.com/office/excel/2006/main">
          <x14:cfRule type="iconSet" priority="272" id="{ABE44858-9EFE-43D7-A698-18F730C817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Z33:AC33</xm:sqref>
        </x14:conditionalFormatting>
        <x14:conditionalFormatting xmlns:xm="http://schemas.microsoft.com/office/excel/2006/main">
          <x14:cfRule type="iconSet" priority="237" id="{1BB4A3C9-9536-47C9-871A-EAFC7CD2F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Z35:AC35</xm:sqref>
        </x14:conditionalFormatting>
        <x14:conditionalFormatting xmlns:xm="http://schemas.microsoft.com/office/excel/2006/main">
          <x14:cfRule type="iconSet" priority="218" id="{9C445BA7-CB05-40C5-9ADD-AC28FF61EA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Z37:AC37</xm:sqref>
        </x14:conditionalFormatting>
        <x14:conditionalFormatting xmlns:xm="http://schemas.microsoft.com/office/excel/2006/main">
          <x14:cfRule type="iconSet" priority="152" id="{D6CCEE5D-EC01-455F-811F-83047BAF24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Z7:AD7</xm:sqref>
        </x14:conditionalFormatting>
        <x14:conditionalFormatting xmlns:xm="http://schemas.microsoft.com/office/excel/2006/main">
          <x14:cfRule type="iconSet" priority="124" id="{0AA9E55F-8ED0-410C-B18F-4146F08EE2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Z11:AD11</xm:sqref>
        </x14:conditionalFormatting>
        <x14:conditionalFormatting xmlns:xm="http://schemas.microsoft.com/office/excel/2006/main">
          <x14:cfRule type="iconSet" priority="131" id="{558BB7A1-2F6C-4612-B578-2AF47A09E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Z14:AD14</xm:sqref>
        </x14:conditionalFormatting>
        <x14:conditionalFormatting xmlns:xm="http://schemas.microsoft.com/office/excel/2006/main">
          <x14:cfRule type="iconSet" priority="146" id="{79E23ED9-C112-4C82-843B-9266F32CA3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Z16:AD16 Z10:AD10 Z13:AD13 Z17</xm:sqref>
        </x14:conditionalFormatting>
        <x14:conditionalFormatting xmlns:xm="http://schemas.microsoft.com/office/excel/2006/main">
          <x14:cfRule type="iconSet" priority="324" id="{C05808A1-7E99-4571-8AE5-C0051FBC7B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Z19:AD20</xm:sqref>
        </x14:conditionalFormatting>
        <x14:conditionalFormatting xmlns:xm="http://schemas.microsoft.com/office/excel/2006/main">
          <x14:cfRule type="iconSet" priority="319" id="{81D49E8E-8249-4A36-9245-A7C16D529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Z21:AD23</xm:sqref>
        </x14:conditionalFormatting>
        <x14:conditionalFormatting xmlns:xm="http://schemas.microsoft.com/office/excel/2006/main">
          <x14:cfRule type="iconSet" priority="316" id="{BA73EB0F-7521-40B0-9FF7-617B8E33D4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Z24:AD24</xm:sqref>
        </x14:conditionalFormatting>
        <x14:conditionalFormatting xmlns:xm="http://schemas.microsoft.com/office/excel/2006/main">
          <x14:cfRule type="iconSet" priority="162" id="{73D26F8B-C5F4-49BB-B462-757ADA476E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AA12</xm:sqref>
        </x14:conditionalFormatting>
        <x14:conditionalFormatting xmlns:xm="http://schemas.microsoft.com/office/excel/2006/main">
          <x14:cfRule type="iconSet" priority="1" id="{81AC3CA3-91BE-41F5-97F1-330E159FFC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AA17</xm:sqref>
        </x14:conditionalFormatting>
        <x14:conditionalFormatting xmlns:xm="http://schemas.microsoft.com/office/excel/2006/main">
          <x14:cfRule type="iconSet" priority="298" id="{017D2C1F-2F1A-4EE1-B62D-ACE233E1F9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AA26</xm:sqref>
        </x14:conditionalFormatting>
        <x14:conditionalFormatting xmlns:xm="http://schemas.microsoft.com/office/excel/2006/main">
          <x14:cfRule type="iconSet" priority="290" id="{C95BD8A0-CF61-47F3-8823-3166E42728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AA27</xm:sqref>
        </x14:conditionalFormatting>
        <x14:conditionalFormatting xmlns:xm="http://schemas.microsoft.com/office/excel/2006/main">
          <x14:cfRule type="iconSet" priority="252" id="{9AC24543-E261-4D70-86C7-350C170984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244" id="{1C253C5C-5A62-402E-971F-CBA4E737C5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AA32</xm:sqref>
        </x14:conditionalFormatting>
        <x14:conditionalFormatting xmlns:xm="http://schemas.microsoft.com/office/excel/2006/main">
          <x14:cfRule type="iconSet" priority="225" id="{94C5C3B9-C102-4975-B535-E7A6F680C1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</xm:sqref>
        </x14:conditionalFormatting>
        <x14:conditionalFormatting xmlns:xm="http://schemas.microsoft.com/office/excel/2006/main">
          <x14:cfRule type="iconSet" priority="204" id="{9F6F0B34-81E5-4F18-86CF-AAE5B08989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AA36</xm:sqref>
        </x14:conditionalFormatting>
        <x14:conditionalFormatting xmlns:xm="http://schemas.microsoft.com/office/excel/2006/main">
          <x14:cfRule type="iconSet" priority="108" id="{A0F23B45-5C5A-440E-9BE0-139CFF5B28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AA18:AC18</xm:sqref>
        </x14:conditionalFormatting>
        <x14:conditionalFormatting xmlns:xm="http://schemas.microsoft.com/office/excel/2006/main">
          <x14:cfRule type="iconSet" priority="17" id="{60F359DE-AA38-4B7C-B0B4-BAF8A7487E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AA8:AD8</xm:sqref>
        </x14:conditionalFormatting>
        <x14:conditionalFormatting xmlns:xm="http://schemas.microsoft.com/office/excel/2006/main">
          <x14:cfRule type="iconSet" priority="158" id="{5E4AEC7C-09FA-4F84-8FD1-0229DD97EF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AA9:AD9</xm:sqref>
        </x14:conditionalFormatting>
        <x14:conditionalFormatting xmlns:xm="http://schemas.microsoft.com/office/excel/2006/main">
          <x14:cfRule type="iconSet" priority="137" id="{3B2E2A83-5169-4BDD-9AAC-F551C1A31F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AA15:AD15</xm:sqref>
        </x14:conditionalFormatting>
        <x14:conditionalFormatting xmlns:xm="http://schemas.microsoft.com/office/excel/2006/main">
          <x14:cfRule type="iconSet" priority="161" id="{0DEC85D6-B2A4-4C6E-B0ED-622D23138C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AB12</xm:sqref>
        </x14:conditionalFormatting>
        <x14:conditionalFormatting xmlns:xm="http://schemas.microsoft.com/office/excel/2006/main">
          <x14:cfRule type="iconSet" priority="2" id="{F6059F41-FFF2-4D31-B95F-3E4C4A269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AB17</xm:sqref>
        </x14:conditionalFormatting>
        <x14:conditionalFormatting xmlns:xm="http://schemas.microsoft.com/office/excel/2006/main">
          <x14:cfRule type="iconSet" priority="282" id="{3BEFC9DC-EF9B-464A-8022-FCB8D401C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AB26</xm:sqref>
        </x14:conditionalFormatting>
        <x14:conditionalFormatting xmlns:xm="http://schemas.microsoft.com/office/excel/2006/main">
          <x14:cfRule type="iconSet" priority="289" id="{D9D055AF-79B3-43A7-BFA3-A4A72F3088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AB27</xm:sqref>
        </x14:conditionalFormatting>
        <x14:conditionalFormatting xmlns:xm="http://schemas.microsoft.com/office/excel/2006/main">
          <x14:cfRule type="iconSet" priority="284" id="{7BAFA04C-7DA4-4251-B8EC-064DAAA409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AB29</xm:sqref>
        </x14:conditionalFormatting>
        <x14:conditionalFormatting xmlns:xm="http://schemas.microsoft.com/office/excel/2006/main">
          <x14:cfRule type="iconSet" priority="263" id="{3DA0AEE9-E34F-41FC-B3F6-1F67EE1CD5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AB30:AB32</xm:sqref>
        </x14:conditionalFormatting>
        <x14:conditionalFormatting xmlns:xm="http://schemas.microsoft.com/office/excel/2006/main">
          <x14:cfRule type="iconSet" priority="235" id="{935EED72-3F72-4EB4-BAF6-2EA3C9CC2E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</xm:sqref>
        </x14:conditionalFormatting>
        <x14:conditionalFormatting xmlns:xm="http://schemas.microsoft.com/office/excel/2006/main">
          <x14:cfRule type="iconSet" priority="215" id="{EC11580B-5FC8-4C56-BE3E-D39721D60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AB36</xm:sqref>
        </x14:conditionalFormatting>
        <x14:conditionalFormatting xmlns:xm="http://schemas.microsoft.com/office/excel/2006/main">
          <x14:cfRule type="iconSet" priority="300" id="{38CA1626-7A5B-4D50-AA0A-6083407ADC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AB25:AD25</xm:sqref>
        </x14:conditionalFormatting>
        <x14:conditionalFormatting xmlns:xm="http://schemas.microsoft.com/office/excel/2006/main">
          <x14:cfRule type="iconSet" priority="160" id="{A85907EC-99AD-4825-9E02-74B5FB4B93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AC12</xm:sqref>
        </x14:conditionalFormatting>
        <x14:conditionalFormatting xmlns:xm="http://schemas.microsoft.com/office/excel/2006/main">
          <x14:cfRule type="iconSet" priority="3" id="{6098DA1D-51A9-4AC6-A23E-ECE3549B3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AC17</xm:sqref>
        </x14:conditionalFormatting>
        <x14:conditionalFormatting xmlns:xm="http://schemas.microsoft.com/office/excel/2006/main">
          <x14:cfRule type="iconSet" priority="281" id="{65EE986D-01B8-4E45-914B-4EEA3331AF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AC26</xm:sqref>
        </x14:conditionalFormatting>
        <x14:conditionalFormatting xmlns:xm="http://schemas.microsoft.com/office/excel/2006/main">
          <x14:cfRule type="iconSet" priority="288" id="{77C23505-3F2F-4B1E-9051-32F3473E5D8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AC27</xm:sqref>
        </x14:conditionalFormatting>
        <x14:conditionalFormatting xmlns:xm="http://schemas.microsoft.com/office/excel/2006/main">
          <x14:cfRule type="iconSet" priority="191" id="{4C3EEB46-DD90-4FD6-A237-64B4635D1A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262" id="{15D0D6AE-C6C9-4B5B-A21E-FED137EFE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AC31:AC32</xm:sqref>
        </x14:conditionalFormatting>
        <x14:conditionalFormatting xmlns:xm="http://schemas.microsoft.com/office/excel/2006/main">
          <x14:cfRule type="iconSet" priority="234" id="{7CF90A56-93D0-42EA-82C0-E3CFEB5616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</xm:sqref>
        </x14:conditionalFormatting>
        <x14:conditionalFormatting xmlns:xm="http://schemas.microsoft.com/office/excel/2006/main">
          <x14:cfRule type="iconSet" priority="214" id="{A40DF179-3861-4157-8400-44C70C0D84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AC36</xm:sqref>
        </x14:conditionalFormatting>
        <x14:conditionalFormatting xmlns:xm="http://schemas.microsoft.com/office/excel/2006/main">
          <x14:cfRule type="iconSet" priority="283" id="{F692DE0B-529C-4319-BB0A-7C47AB5AD3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AC29:AD29</xm:sqref>
        </x14:conditionalFormatting>
        <x14:conditionalFormatting xmlns:xm="http://schemas.microsoft.com/office/excel/2006/main">
          <x14:cfRule type="iconSet" priority="346" id="{769AF41F-F032-4487-9B24-B7D71AA6FC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333" id="{77093BF6-7927-49C1-B114-F21D08AC02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AD12</xm:sqref>
        </x14:conditionalFormatting>
        <x14:conditionalFormatting xmlns:xm="http://schemas.microsoft.com/office/excel/2006/main">
          <x14:cfRule type="iconSet" priority="4" id="{7C5AFB8E-14CA-4F9B-B1E6-5F1B07AD69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AD17</xm:sqref>
        </x14:conditionalFormatting>
        <x14:conditionalFormatting xmlns:xm="http://schemas.microsoft.com/office/excel/2006/main">
          <x14:cfRule type="iconSet" priority="340" id="{0E570EA3-8FE2-4AA1-8D66-79A7953A3B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AD18</xm:sqref>
        </x14:conditionalFormatting>
        <x14:conditionalFormatting xmlns:xm="http://schemas.microsoft.com/office/excel/2006/main">
          <x14:cfRule type="iconSet" priority="280" id="{1A42820D-7740-435A-90A0-D3631BF96E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AD26</xm:sqref>
        </x14:conditionalFormatting>
        <x14:conditionalFormatting xmlns:xm="http://schemas.microsoft.com/office/excel/2006/main">
          <x14:cfRule type="iconSet" priority="295" id="{5E6A6406-D14F-4BCB-85C4-1151EBC960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AD27</xm:sqref>
        </x14:conditionalFormatting>
        <x14:conditionalFormatting xmlns:xm="http://schemas.microsoft.com/office/excel/2006/main">
          <x14:cfRule type="iconSet" priority="190" id="{47AFF664-6197-4E52-B59E-D4AD4F2EB0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304" id="{85F942F3-E03B-4F5E-91A5-09BAB0280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AD31:AD37 AD28</xm:sqref>
        </x14:conditionalFormatting>
        <x14:conditionalFormatting xmlns:xm="http://schemas.microsoft.com/office/excel/2006/main">
          <x14:cfRule type="iconSet" priority="157" id="{E2F31949-415A-4814-8878-F37871015F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AE7:AF7 X7:Y7</xm:sqref>
        </x14:conditionalFormatting>
        <x14:conditionalFormatting xmlns:xm="http://schemas.microsoft.com/office/excel/2006/main">
          <x14:cfRule type="iconSet" priority="21" id="{1710C6FE-23BE-4B01-AB6D-8A3151DF0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AE8:AF8 X8:Y8</xm:sqref>
        </x14:conditionalFormatting>
        <x14:conditionalFormatting xmlns:xm="http://schemas.microsoft.com/office/excel/2006/main">
          <x14:cfRule type="iconSet" priority="339" id="{578D6CF8-9AEC-43B3-9EE2-B3BA7C05A3C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AE9:AF9 X9:Y9 X18:Y18 AE18:AF18</xm:sqref>
        </x14:conditionalFormatting>
        <x14:conditionalFormatting xmlns:xm="http://schemas.microsoft.com/office/excel/2006/main">
          <x14:cfRule type="iconSet" priority="129" id="{70A98A3C-ADB0-4EF0-B9D9-A168E16299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AE11:AF11 X11:Y11</xm:sqref>
        </x14:conditionalFormatting>
        <x14:conditionalFormatting xmlns:xm="http://schemas.microsoft.com/office/excel/2006/main">
          <x14:cfRule type="iconSet" priority="348" id="{E4EBDB1D-6A7D-44C7-BC1C-BAACCE6178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AE12:AF12 X6:Y6 X12:Y12 AK12:AM12 AE6:AK6 AP13:AP24 AL13:AM24 AP12:AT12 AN6:AT6 AP7:AP11 AL6:AM11</xm:sqref>
        </x14:conditionalFormatting>
        <x14:conditionalFormatting xmlns:xm="http://schemas.microsoft.com/office/excel/2006/main">
          <x14:cfRule type="iconSet" priority="136" id="{DFB78F0B-0FC1-460C-A737-0CCC769227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AE14:AF14 X14:Y14</xm:sqref>
        </x14:conditionalFormatting>
        <x14:conditionalFormatting xmlns:xm="http://schemas.microsoft.com/office/excel/2006/main">
          <x14:cfRule type="iconSet" priority="143" id="{EB838DB7-34CB-4605-829B-3D79CE8DA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AE15:AF15 X15:Y15</xm:sqref>
        </x14:conditionalFormatting>
        <x14:conditionalFormatting xmlns:xm="http://schemas.microsoft.com/office/excel/2006/main">
          <x14:cfRule type="iconSet" priority="151" id="{9ECF951D-E393-4F47-B3E5-E625A551F5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AE16:AF17 AE10:AF10 X10:Y10 X16:Y17 AE13:AF13 X13:Y13</xm:sqref>
        </x14:conditionalFormatting>
        <x14:conditionalFormatting xmlns:xm="http://schemas.microsoft.com/office/excel/2006/main">
          <x14:cfRule type="iconSet" priority="343" id="{E3420738-BB7B-40C1-853D-3F977DDE8A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AE19:AF20 X19:Y20</xm:sqref>
        </x14:conditionalFormatting>
        <x14:conditionalFormatting xmlns:xm="http://schemas.microsoft.com/office/excel/2006/main">
          <x14:cfRule type="iconSet" priority="322" id="{FBD02AC5-BBD1-400C-A744-8B0364ABFE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AE21:AF24 X21:Y24</xm:sqref>
        </x14:conditionalFormatting>
        <x14:conditionalFormatting xmlns:xm="http://schemas.microsoft.com/office/excel/2006/main">
          <x14:cfRule type="iconSet" priority="350" id="{90808E01-090F-4531-B34E-3F4344FC24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AE25:AF26 X25:Y26</xm:sqref>
        </x14:conditionalFormatting>
        <x14:conditionalFormatting xmlns:xm="http://schemas.microsoft.com/office/excel/2006/main">
          <x14:cfRule type="iconSet" priority="356" id="{1B4DF2A7-ACC9-41A6-9728-1E1A69FA92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AE27:AF28 X27:Y28</xm:sqref>
        </x14:conditionalFormatting>
        <x14:conditionalFormatting xmlns:xm="http://schemas.microsoft.com/office/excel/2006/main">
          <x14:cfRule type="iconSet" priority="355" id="{D9FF2A7F-FEFB-43F1-9A76-EFACC38F43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AE29:AF29 X29:Y29</xm:sqref>
        </x14:conditionalFormatting>
        <x14:conditionalFormatting xmlns:xm="http://schemas.microsoft.com/office/excel/2006/main">
          <x14:cfRule type="iconSet" priority="259" id="{EC871591-CF44-4ED6-A536-46FB397D2D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269" id="{85EBD6B1-F5D4-46AA-8159-F149E4B209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AE31:AF31 X31:Y31</xm:sqref>
        </x14:conditionalFormatting>
        <x14:conditionalFormatting xmlns:xm="http://schemas.microsoft.com/office/excel/2006/main">
          <x14:cfRule type="iconSet" priority="249" id="{4A96A8DE-6421-466F-B975-8F0B6C1AA2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AE32:AF32 X32:Y32</xm:sqref>
        </x14:conditionalFormatting>
        <x14:conditionalFormatting xmlns:xm="http://schemas.microsoft.com/office/excel/2006/main">
          <x14:cfRule type="iconSet" priority="275" id="{50DE9615-7272-4F00-B268-83E2BB80C1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AE33:AF33 X33:Y33</xm:sqref>
        </x14:conditionalFormatting>
        <x14:conditionalFormatting xmlns:xm="http://schemas.microsoft.com/office/excel/2006/main">
          <x14:cfRule type="iconSet" priority="230" id="{874DF145-9843-4E8C-80F2-52E1E79028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AE34:AF34 X34:Y34</xm:sqref>
        </x14:conditionalFormatting>
        <x14:conditionalFormatting xmlns:xm="http://schemas.microsoft.com/office/excel/2006/main">
          <x14:cfRule type="iconSet" priority="240" id="{9F156370-804D-493E-B7B5-67A747DF16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211" id="{5C5D818A-86F0-4930-AFBB-E9E04B1244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AE36:AF36 X36:Y36</xm:sqref>
        </x14:conditionalFormatting>
        <x14:conditionalFormatting xmlns:xm="http://schemas.microsoft.com/office/excel/2006/main">
          <x14:cfRule type="iconSet" priority="221" id="{6F2C5425-97E4-4DA8-B649-0D477871BE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AE37:AF37 X37:Y37</xm:sqref>
        </x14:conditionalFormatting>
        <x14:conditionalFormatting xmlns:xm="http://schemas.microsoft.com/office/excel/2006/main">
          <x14:cfRule type="iconSet" priority="336" id="{BD7824D2-EA95-4673-8D08-B38BC6B074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AF2</xm:sqref>
        </x14:conditionalFormatting>
        <x14:conditionalFormatting xmlns:xm="http://schemas.microsoft.com/office/excel/2006/main">
          <x14:cfRule type="iconSet" priority="349" id="{AE63C97A-BDD0-41C3-ABB2-F84A6B11D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AG13:AG18 AG7:AG11</xm:sqref>
        </x14:conditionalFormatting>
        <x14:conditionalFormatting xmlns:xm="http://schemas.microsoft.com/office/excel/2006/main">
          <x14:cfRule type="iconSet" priority="314" id="{45726CBD-BE76-47D3-88F8-8793DA45A4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AG20</xm:sqref>
        </x14:conditionalFormatting>
        <x14:conditionalFormatting xmlns:xm="http://schemas.microsoft.com/office/excel/2006/main">
          <x14:cfRule type="iconSet" priority="261" id="{93CCC5CC-F04E-448E-B5E0-DCFFDDCDC6F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AG30:AG32</xm:sqref>
        </x14:conditionalFormatting>
        <x14:conditionalFormatting xmlns:xm="http://schemas.microsoft.com/office/excel/2006/main">
          <x14:cfRule type="iconSet" priority="303" id="{F81C8CC1-3BED-41F4-B4D6-1480A51151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AG33</xm:sqref>
        </x14:conditionalFormatting>
        <x14:conditionalFormatting xmlns:xm="http://schemas.microsoft.com/office/excel/2006/main">
          <x14:cfRule type="iconSet" priority="233" id="{C4787757-4EA0-40AC-9D32-3945C6602D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</xm:sqref>
        </x14:conditionalFormatting>
        <x14:conditionalFormatting xmlns:xm="http://schemas.microsoft.com/office/excel/2006/main">
          <x14:cfRule type="iconSet" priority="242" id="{4CD51E07-2C05-4B78-961D-F9195F8E63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AG35</xm:sqref>
        </x14:conditionalFormatting>
        <x14:conditionalFormatting xmlns:xm="http://schemas.microsoft.com/office/excel/2006/main">
          <x14:cfRule type="iconSet" priority="223" id="{DE082377-182C-4055-9D8A-2A03FB792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</xm:sqref>
        </x14:conditionalFormatting>
        <x14:conditionalFormatting xmlns:xm="http://schemas.microsoft.com/office/excel/2006/main">
          <x14:cfRule type="iconSet" priority="183" id="{6E0C2D9B-624B-40BD-ABE6-852D54442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AG36:AH36</xm:sqref>
        </x14:conditionalFormatting>
        <x14:conditionalFormatting xmlns:xm="http://schemas.microsoft.com/office/excel/2006/main">
          <x14:cfRule type="iconSet" priority="332" id="{90D53222-87FB-430E-A5BC-B0DCA0271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AG12:AI12</xm:sqref>
        </x14:conditionalFormatting>
        <x14:conditionalFormatting xmlns:xm="http://schemas.microsoft.com/office/excel/2006/main">
          <x14:cfRule type="iconSet" priority="323" id="{B812A16B-F11D-47C1-A0A1-F4FB879B1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AG19:AK19</xm:sqref>
        </x14:conditionalFormatting>
        <x14:conditionalFormatting xmlns:xm="http://schemas.microsoft.com/office/excel/2006/main">
          <x14:cfRule type="iconSet" priority="318" id="{70D4055A-E061-4830-96F0-585C4A8610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AG21:AK23</xm:sqref>
        </x14:conditionalFormatting>
        <x14:conditionalFormatting xmlns:xm="http://schemas.microsoft.com/office/excel/2006/main">
          <x14:cfRule type="iconSet" priority="315" id="{53441C54-AEF8-4C1A-B747-437B3E89F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AG24:AK24</xm:sqref>
        </x14:conditionalFormatting>
        <x14:conditionalFormatting xmlns:xm="http://schemas.microsoft.com/office/excel/2006/main">
          <x14:cfRule type="iconSet" priority="299" id="{00DE4659-8254-4A67-8ABB-3993AA6AA2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AG25:AK25</xm:sqref>
        </x14:conditionalFormatting>
        <x14:conditionalFormatting xmlns:xm="http://schemas.microsoft.com/office/excel/2006/main">
          <x14:cfRule type="iconSet" priority="112" id="{E80E1CD4-8378-4992-A8FD-B32256F5CE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AG26:AK26</xm:sqref>
        </x14:conditionalFormatting>
        <x14:conditionalFormatting xmlns:xm="http://schemas.microsoft.com/office/excel/2006/main">
          <x14:cfRule type="iconSet" priority="111" id="{98D64B07-BF26-455B-ABE7-EC76DD65A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AG27:AK27</xm:sqref>
        </x14:conditionalFormatting>
        <x14:conditionalFormatting xmlns:xm="http://schemas.microsoft.com/office/excel/2006/main">
          <x14:cfRule type="iconSet" priority="110" id="{4A551BDD-69B5-4BC0-909E-D4DA4F52DE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AG28:AK28</xm:sqref>
        </x14:conditionalFormatting>
        <x14:conditionalFormatting xmlns:xm="http://schemas.microsoft.com/office/excel/2006/main">
          <x14:cfRule type="iconSet" priority="109" id="{1CDF893B-0C3B-4B7C-BB1F-F9F45D45F2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AG29:AK29</xm:sqref>
        </x14:conditionalFormatting>
        <x14:conditionalFormatting xmlns:xm="http://schemas.microsoft.com/office/excel/2006/main">
          <x14:cfRule type="iconSet" priority="331" id="{FFDA14F2-14B1-44CD-9AED-E5ED5DE95B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</xm:sqref>
        </x14:conditionalFormatting>
        <x14:conditionalFormatting xmlns:xm="http://schemas.microsoft.com/office/excel/2006/main">
          <x14:cfRule type="iconSet" priority="23" id="{66ACFB0B-C6D8-4BF6-8940-E0E014352D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AH8:AH9</xm:sqref>
        </x14:conditionalFormatting>
        <x14:conditionalFormatting xmlns:xm="http://schemas.microsoft.com/office/excel/2006/main">
          <x14:cfRule type="iconSet" priority="123" id="{41DEFBE7-3D50-474E-A3FC-35AAD572F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AH11</xm:sqref>
        </x14:conditionalFormatting>
        <x14:conditionalFormatting xmlns:xm="http://schemas.microsoft.com/office/excel/2006/main">
          <x14:cfRule type="iconSet" priority="130" id="{B1D348F2-E024-4F11-9BF7-AF6BC01CF1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AH14</xm:sqref>
        </x14:conditionalFormatting>
        <x14:conditionalFormatting xmlns:xm="http://schemas.microsoft.com/office/excel/2006/main">
          <x14:cfRule type="iconSet" priority="119" id="{194D6B0F-093E-4A2D-B399-8E80FE03FD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AH15</xm:sqref>
        </x14:conditionalFormatting>
        <x14:conditionalFormatting xmlns:xm="http://schemas.microsoft.com/office/excel/2006/main">
          <x14:cfRule type="iconSet" priority="145" id="{805C55DF-2553-47D1-B784-12A74EDFFB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AH16:AH17 AH10 AH13</xm:sqref>
        </x14:conditionalFormatting>
        <x14:conditionalFormatting xmlns:xm="http://schemas.microsoft.com/office/excel/2006/main">
          <x14:cfRule type="iconSet" priority="313" id="{1D72E358-69E4-4A29-8292-6B2A436542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AH20</xm:sqref>
        </x14:conditionalFormatting>
        <x14:conditionalFormatting xmlns:xm="http://schemas.microsoft.com/office/excel/2006/main">
          <x14:cfRule type="iconSet" priority="260" id="{BC41796C-16D5-413D-9BDD-67AEB5CE53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AH30:AH31</xm:sqref>
        </x14:conditionalFormatting>
        <x14:conditionalFormatting xmlns:xm="http://schemas.microsoft.com/office/excel/2006/main">
          <x14:cfRule type="iconSet" priority="224" id="{B0FA398C-26C0-440F-BB95-C80588A586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</xm:sqref>
        </x14:conditionalFormatting>
        <x14:conditionalFormatting xmlns:xm="http://schemas.microsoft.com/office/excel/2006/main">
          <x14:cfRule type="iconSet" priority="241" id="{9CA0E16D-F5AC-4A27-871D-E7C93AA2D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222" id="{DD2DE436-1C12-46DF-BC0C-2D4FEE063F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AH37</xm:sqref>
        </x14:conditionalFormatting>
        <x14:conditionalFormatting xmlns:xm="http://schemas.microsoft.com/office/excel/2006/main">
          <x14:cfRule type="iconSet" priority="243" id="{67659370-79B5-4354-9E4B-E0CB5CAE9A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AH32:AI32</xm:sqref>
        </x14:conditionalFormatting>
        <x14:conditionalFormatting xmlns:xm="http://schemas.microsoft.com/office/excel/2006/main">
          <x14:cfRule type="iconSet" priority="251" id="{53C71CAB-2C62-4606-AFF0-4661CB3DED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AH33:AI33</xm:sqref>
        </x14:conditionalFormatting>
        <x14:conditionalFormatting xmlns:xm="http://schemas.microsoft.com/office/excel/2006/main">
          <x14:cfRule type="iconSet" priority="113" id="{1C0E9C47-E881-47D4-8AAB-900685E6D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AH18:AK18</xm:sqref>
        </x14:conditionalFormatting>
        <x14:conditionalFormatting xmlns:xm="http://schemas.microsoft.com/office/excel/2006/main">
          <x14:cfRule type="iconSet" priority="330" id="{0590E5A2-0480-40F5-A781-471752DEF3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</xm:sqref>
        </x14:conditionalFormatting>
        <x14:conditionalFormatting xmlns:xm="http://schemas.microsoft.com/office/excel/2006/main">
          <x14:cfRule type="iconSet" priority="22" id="{A2A609DE-AA59-4C22-A9B3-60B28B5FF0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AI8:AI9</xm:sqref>
        </x14:conditionalFormatting>
        <x14:conditionalFormatting xmlns:xm="http://schemas.microsoft.com/office/excel/2006/main">
          <x14:cfRule type="iconSet" priority="122" id="{CFCDB032-F587-4BE2-993A-ECA159E6CB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AI11</xm:sqref>
        </x14:conditionalFormatting>
        <x14:conditionalFormatting xmlns:xm="http://schemas.microsoft.com/office/excel/2006/main">
          <x14:cfRule type="iconSet" priority="141" id="{69D7AFF6-EE70-4526-B561-FCED155032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AI14</xm:sqref>
        </x14:conditionalFormatting>
        <x14:conditionalFormatting xmlns:xm="http://schemas.microsoft.com/office/excel/2006/main">
          <x14:cfRule type="iconSet" priority="118" id="{CBCB8E78-708D-4AB2-B4D4-45CDB5BAD8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AI15</xm:sqref>
        </x14:conditionalFormatting>
        <x14:conditionalFormatting xmlns:xm="http://schemas.microsoft.com/office/excel/2006/main">
          <x14:cfRule type="iconSet" priority="144" id="{82018916-6B07-40B3-A496-D270B90088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AI16:AI17 AI10 AI13</xm:sqref>
        </x14:conditionalFormatting>
        <x14:conditionalFormatting xmlns:xm="http://schemas.microsoft.com/office/excel/2006/main">
          <x14:cfRule type="iconSet" priority="312" id="{CD8A3385-45E7-41DB-B82D-3DC4B7148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AI20</xm:sqref>
        </x14:conditionalFormatting>
        <x14:conditionalFormatting xmlns:xm="http://schemas.microsoft.com/office/excel/2006/main">
          <x14:cfRule type="iconSet" priority="187" id="{14C3C171-94F2-4BD2-BF30-4564DDC036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</xm:sqref>
        </x14:conditionalFormatting>
        <x14:conditionalFormatting xmlns:xm="http://schemas.microsoft.com/office/excel/2006/main">
          <x14:cfRule type="iconSet" priority="232" id="{FCAF426C-4769-4EC4-A8CE-8F9F6A8962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208" id="{D1B656EB-FE43-4F15-853C-C0288D3C14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13" id="{B0CC27B7-3D78-4DCF-AEFF-C8B0B92CC4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AI37</xm:sqref>
        </x14:conditionalFormatting>
        <x14:conditionalFormatting xmlns:xm="http://schemas.microsoft.com/office/excel/2006/main">
          <x14:cfRule type="iconSet" priority="256" id="{EE3A4ED6-64AA-47B7-99F3-DD9B86D9FE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AI30:AK30</xm:sqref>
        </x14:conditionalFormatting>
        <x14:conditionalFormatting xmlns:xm="http://schemas.microsoft.com/office/excel/2006/main">
          <x14:cfRule type="iconSet" priority="265" id="{9E8E32FB-A19C-483C-BF28-C6998322A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AI31:AK31</xm:sqref>
        </x14:conditionalFormatting>
        <x14:conditionalFormatting xmlns:xm="http://schemas.microsoft.com/office/excel/2006/main">
          <x14:cfRule type="iconSet" priority="335" id="{6374A746-F81D-410A-B0B3-38ABF1359C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</xm:sqref>
        </x14:conditionalFormatting>
        <x14:conditionalFormatting xmlns:xm="http://schemas.microsoft.com/office/excel/2006/main">
          <x14:cfRule type="iconSet" priority="15" id="{D9DA067F-3A46-4758-A008-C70B2D7121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AJ8</xm:sqref>
        </x14:conditionalFormatting>
        <x14:conditionalFormatting xmlns:xm="http://schemas.microsoft.com/office/excel/2006/main">
          <x14:cfRule type="iconSet" priority="115" id="{1CEA3A4F-C81B-46FD-BA76-19466651AE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AJ12</xm:sqref>
        </x14:conditionalFormatting>
        <x14:conditionalFormatting xmlns:xm="http://schemas.microsoft.com/office/excel/2006/main">
          <x14:cfRule type="iconSet" priority="121" id="{D9D1F81F-8965-41C4-9577-1BE7B27CF8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AJ13</xm:sqref>
        </x14:conditionalFormatting>
        <x14:conditionalFormatting xmlns:xm="http://schemas.microsoft.com/office/excel/2006/main">
          <x14:cfRule type="iconSet" priority="117" id="{4A8AFAD4-2A88-4ED6-B919-96218659D8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AJ15</xm:sqref>
        </x14:conditionalFormatting>
        <x14:conditionalFormatting xmlns:xm="http://schemas.microsoft.com/office/excel/2006/main">
          <x14:cfRule type="iconSet" priority="311" id="{B5EFFE41-C85A-4329-AB21-976B8A2576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</xm:sqref>
        </x14:conditionalFormatting>
        <x14:conditionalFormatting xmlns:xm="http://schemas.microsoft.com/office/excel/2006/main">
          <x14:cfRule type="iconSet" priority="188" id="{674B1C8E-C4FA-4840-8740-BDB19E6A8E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AJ32</xm:sqref>
        </x14:conditionalFormatting>
        <x14:conditionalFormatting xmlns:xm="http://schemas.microsoft.com/office/excel/2006/main">
          <x14:cfRule type="iconSet" priority="185" id="{4D21991F-A0E0-48B2-A3E3-C5ED8CB38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AJ34</xm:sqref>
        </x14:conditionalFormatting>
        <x14:conditionalFormatting xmlns:xm="http://schemas.microsoft.com/office/excel/2006/main">
          <x14:cfRule type="iconSet" priority="231" id="{C0D0A008-4778-4C38-859B-27524E569F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212" id="{962A09BF-5724-48F6-9BDC-0ABACF4A16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AJ37</xm:sqref>
        </x14:conditionalFormatting>
        <x14:conditionalFormatting xmlns:xm="http://schemas.microsoft.com/office/excel/2006/main">
          <x14:cfRule type="iconSet" priority="155" id="{27A6BC57-0B13-4648-A905-6A9400AFF9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AJ7:AK7</xm:sqref>
        </x14:conditionalFormatting>
        <x14:conditionalFormatting xmlns:xm="http://schemas.microsoft.com/office/excel/2006/main">
          <x14:cfRule type="iconSet" priority="329" id="{899F460A-997A-473A-8FC5-1AF1705245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AJ9:AK9</xm:sqref>
        </x14:conditionalFormatting>
        <x14:conditionalFormatting xmlns:xm="http://schemas.microsoft.com/office/excel/2006/main">
          <x14:cfRule type="iconSet" priority="127" id="{9020E625-9970-4EE6-A905-2BE44BE7E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AJ11:AK11</xm:sqref>
        </x14:conditionalFormatting>
        <x14:conditionalFormatting xmlns:xm="http://schemas.microsoft.com/office/excel/2006/main">
          <x14:cfRule type="iconSet" priority="134" id="{14D69097-A7A7-4B0A-BD64-72C3E99008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AJ14:AK14</xm:sqref>
        </x14:conditionalFormatting>
        <x14:conditionalFormatting xmlns:xm="http://schemas.microsoft.com/office/excel/2006/main">
          <x14:cfRule type="iconSet" priority="149" id="{4543DAA0-0D95-418C-8138-338C3EBE81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AJ16:AK17 AJ10</xm:sqref>
        </x14:conditionalFormatting>
        <x14:conditionalFormatting xmlns:xm="http://schemas.microsoft.com/office/excel/2006/main">
          <x14:cfRule type="iconSet" priority="250" id="{06403CAA-DF50-4288-B765-52A13372B4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AJ33:AK33</xm:sqref>
        </x14:conditionalFormatting>
        <x14:conditionalFormatting xmlns:xm="http://schemas.microsoft.com/office/excel/2006/main">
          <x14:cfRule type="iconSet" priority="184" id="{63235AAB-7450-420A-BC4E-2498AE7A6A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AJ36:AK36</xm:sqref>
        </x14:conditionalFormatting>
        <x14:conditionalFormatting xmlns:xm="http://schemas.microsoft.com/office/excel/2006/main">
          <x14:cfRule type="iconSet" priority="14" id="{A6A03607-9162-49E0-B42D-091B76D878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AK8</xm:sqref>
        </x14:conditionalFormatting>
        <x14:conditionalFormatting xmlns:xm="http://schemas.microsoft.com/office/excel/2006/main">
          <x14:cfRule type="iconSet" priority="114" id="{8C0931B9-EE96-44D3-ADEB-98669C9F0F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AK10</xm:sqref>
        </x14:conditionalFormatting>
        <x14:conditionalFormatting xmlns:xm="http://schemas.microsoft.com/office/excel/2006/main">
          <x14:cfRule type="iconSet" priority="120" id="{B5EDFCC4-7785-492F-B5D2-B1738CE1B9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AK13</xm:sqref>
        </x14:conditionalFormatting>
        <x14:conditionalFormatting xmlns:xm="http://schemas.microsoft.com/office/excel/2006/main">
          <x14:cfRule type="iconSet" priority="116" id="{62B617FA-339B-42CC-B1D1-F7215ED519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AK15</xm:sqref>
        </x14:conditionalFormatting>
        <x14:conditionalFormatting xmlns:xm="http://schemas.microsoft.com/office/excel/2006/main">
          <x14:cfRule type="iconSet" priority="310" id="{5326EE99-ABDF-4B20-8DB6-86E34AC812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AK20</xm:sqref>
        </x14:conditionalFormatting>
        <x14:conditionalFormatting xmlns:xm="http://schemas.microsoft.com/office/excel/2006/main">
          <x14:cfRule type="iconSet" priority="189" id="{F2CAA909-6292-4971-BA21-162CAF77F0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AK32</xm:sqref>
        </x14:conditionalFormatting>
        <x14:conditionalFormatting xmlns:xm="http://schemas.microsoft.com/office/excel/2006/main">
          <x14:cfRule type="iconSet" priority="186" id="{8A124D2D-C885-4F74-84D8-C2EBFC35C1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AK34</xm:sqref>
        </x14:conditionalFormatting>
        <x14:conditionalFormatting xmlns:xm="http://schemas.microsoft.com/office/excel/2006/main">
          <x14:cfRule type="iconSet" priority="203" id="{93AB68E9-8484-4E7C-AAE9-402137E4F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217" id="{124DEDEB-1CC5-4246-B9F3-B581C8B6CE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AK37</xm:sqref>
        </x14:conditionalFormatting>
        <x14:conditionalFormatting xmlns:xm="http://schemas.microsoft.com/office/excel/2006/main">
          <x14:cfRule type="iconSet" priority="351" id="{9B05FF1E-DE75-4AB5-A9B2-0079A6138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AL25:AM26</xm:sqref>
        </x14:conditionalFormatting>
        <x14:conditionalFormatting xmlns:xm="http://schemas.microsoft.com/office/excel/2006/main">
          <x14:cfRule type="iconSet" priority="358" id="{7D5B1130-16C7-437E-A11C-81E9D8174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AL27:AM28</xm:sqref>
        </x14:conditionalFormatting>
        <x14:conditionalFormatting xmlns:xm="http://schemas.microsoft.com/office/excel/2006/main">
          <x14:cfRule type="iconSet" priority="357" id="{4160FEC4-61FF-48B9-885C-B632FB2AC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AL29:AM29</xm:sqref>
        </x14:conditionalFormatting>
        <x14:conditionalFormatting xmlns:xm="http://schemas.microsoft.com/office/excel/2006/main">
          <x14:cfRule type="iconSet" priority="257" id="{F925E715-F1CC-4680-B7EB-A9C2093B06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AL30:AM30</xm:sqref>
        </x14:conditionalFormatting>
        <x14:conditionalFormatting xmlns:xm="http://schemas.microsoft.com/office/excel/2006/main">
          <x14:cfRule type="iconSet" priority="267" id="{F99493E0-8FC7-4C88-B80F-0650648356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AL31:AM31</xm:sqref>
        </x14:conditionalFormatting>
        <x14:conditionalFormatting xmlns:xm="http://schemas.microsoft.com/office/excel/2006/main">
          <x14:cfRule type="iconSet" priority="248" id="{02271F41-8198-48AF-AAAB-953F50C8F74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AL32:AM32</xm:sqref>
        </x14:conditionalFormatting>
        <x14:conditionalFormatting xmlns:xm="http://schemas.microsoft.com/office/excel/2006/main">
          <x14:cfRule type="iconSet" priority="273" id="{BF2EF031-EDF0-4C0F-AE7C-04B310CA64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AL33:AM33</xm:sqref>
        </x14:conditionalFormatting>
        <x14:conditionalFormatting xmlns:xm="http://schemas.microsoft.com/office/excel/2006/main">
          <x14:cfRule type="iconSet" priority="229" id="{60C5539F-3B3B-4897-9407-2013D286D7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AL34:AM34</xm:sqref>
        </x14:conditionalFormatting>
        <x14:conditionalFormatting xmlns:xm="http://schemas.microsoft.com/office/excel/2006/main">
          <x14:cfRule type="iconSet" priority="238" id="{B21B6FCF-9ADA-4F68-8D97-4FC7F26812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AL35:AM35</xm:sqref>
        </x14:conditionalFormatting>
        <x14:conditionalFormatting xmlns:xm="http://schemas.microsoft.com/office/excel/2006/main">
          <x14:cfRule type="iconSet" priority="209" id="{3AC20B48-E7EE-4465-BE7C-CCDCC9B77D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AL36:AM36</xm:sqref>
        </x14:conditionalFormatting>
        <x14:conditionalFormatting xmlns:xm="http://schemas.microsoft.com/office/excel/2006/main">
          <x14:cfRule type="iconSet" priority="219" id="{C1B1E0A4-D9EB-4F17-B795-A4679A8085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AL37:AM37</xm:sqref>
        </x14:conditionalFormatting>
        <x14:conditionalFormatting xmlns:xm="http://schemas.microsoft.com/office/excel/2006/main">
          <x14:cfRule type="iconSet" priority="334" id="{1693A5C6-FA4B-4479-8E33-EA07982BCF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</xm:sqref>
        </x14:conditionalFormatting>
        <x14:conditionalFormatting xmlns:xm="http://schemas.microsoft.com/office/excel/2006/main">
          <x14:cfRule type="iconSet" priority="153" id="{CA8B4E33-FC6A-45A6-908D-2D922F8F66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AN7:AO7</xm:sqref>
        </x14:conditionalFormatting>
        <x14:conditionalFormatting xmlns:xm="http://schemas.microsoft.com/office/excel/2006/main">
          <x14:cfRule type="iconSet" priority="18" id="{78AF9549-BFB2-4BB9-9E55-607FFCFBA6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AN8:AO8</xm:sqref>
        </x14:conditionalFormatting>
        <x14:conditionalFormatting xmlns:xm="http://schemas.microsoft.com/office/excel/2006/main">
          <x14:cfRule type="iconSet" priority="198" id="{F5E9709A-043B-4EFC-8751-208A98378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AN9:AO9</xm:sqref>
        </x14:conditionalFormatting>
        <x14:conditionalFormatting xmlns:xm="http://schemas.microsoft.com/office/excel/2006/main">
          <x14:cfRule type="iconSet" priority="125" id="{D6E04DBD-BB80-4927-AD2E-BA30A5CB13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AN11:AO11</xm:sqref>
        </x14:conditionalFormatting>
        <x14:conditionalFormatting xmlns:xm="http://schemas.microsoft.com/office/excel/2006/main">
          <x14:cfRule type="iconSet" priority="328" id="{AF1B4A46-1381-46C0-8460-5CB822CE29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AN12:AO12</xm:sqref>
        </x14:conditionalFormatting>
        <x14:conditionalFormatting xmlns:xm="http://schemas.microsoft.com/office/excel/2006/main">
          <x14:cfRule type="iconSet" priority="132" id="{4D3A519D-85FE-46A3-811C-1B99A9E714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AN14:AO14</xm:sqref>
        </x14:conditionalFormatting>
        <x14:conditionalFormatting xmlns:xm="http://schemas.microsoft.com/office/excel/2006/main">
          <x14:cfRule type="iconSet" priority="139" id="{C31FD8B6-B413-4B11-9D15-40EC1CBDC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AN15:AO15</xm:sqref>
        </x14:conditionalFormatting>
        <x14:conditionalFormatting xmlns:xm="http://schemas.microsoft.com/office/excel/2006/main">
          <x14:cfRule type="iconSet" priority="147" id="{CF109554-949C-4754-9BEF-8D200AB3BC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AN16:AO17 AN10:AO10 AN13:AO13</xm:sqref>
        </x14:conditionalFormatting>
        <x14:conditionalFormatting xmlns:xm="http://schemas.microsoft.com/office/excel/2006/main">
          <x14:cfRule type="iconSet" priority="197" id="{13292509-1A81-455C-BCC5-9E79512BC5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AN18:AO18</xm:sqref>
        </x14:conditionalFormatting>
        <x14:conditionalFormatting xmlns:xm="http://schemas.microsoft.com/office/excel/2006/main">
          <x14:cfRule type="iconSet" priority="196" id="{5B195517-8A57-40E9-B5D2-419B4022FC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195" id="{57A57E5E-8339-4BD0-AEBC-054D045AF7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194" id="{D2F7A786-68EE-4B8C-8EFE-F5017A2682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AN21:AO23</xm:sqref>
        </x14:conditionalFormatting>
        <x14:conditionalFormatting xmlns:xm="http://schemas.microsoft.com/office/excel/2006/main">
          <x14:cfRule type="iconSet" priority="193" id="{8009B8A8-16D4-459F-9A7A-53E0B177F7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AN24:AO24</xm:sqref>
        </x14:conditionalFormatting>
        <x14:conditionalFormatting xmlns:xm="http://schemas.microsoft.com/office/excel/2006/main">
          <x14:cfRule type="iconSet" priority="297" id="{D039B4E1-E56B-4046-8A76-0961CEEFD1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AN26:AP26</xm:sqref>
        </x14:conditionalFormatting>
        <x14:conditionalFormatting xmlns:xm="http://schemas.microsoft.com/office/excel/2006/main">
          <x14:cfRule type="iconSet" priority="359" id="{9EE618E8-2C36-4A1F-841A-846539A762E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AN28:AP28</xm:sqref>
        </x14:conditionalFormatting>
        <x14:conditionalFormatting xmlns:xm="http://schemas.microsoft.com/office/excel/2006/main">
          <x14:cfRule type="iconSet" priority="255" id="{B5901B3B-006E-4937-ABD3-6B0ED7394F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AN30:AP30</xm:sqref>
        </x14:conditionalFormatting>
        <x14:conditionalFormatting xmlns:xm="http://schemas.microsoft.com/office/excel/2006/main">
          <x14:cfRule type="iconSet" priority="264" id="{56F9CDD8-EB6B-488D-A0DE-05D4E0E3BE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AN31:AP31</xm:sqref>
        </x14:conditionalFormatting>
        <x14:conditionalFormatting xmlns:xm="http://schemas.microsoft.com/office/excel/2006/main">
          <x14:cfRule type="iconSet" priority="247" id="{1743C429-1A0B-49C7-BFD3-30DF697C7D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AN32:AP32</xm:sqref>
        </x14:conditionalFormatting>
        <x14:conditionalFormatting xmlns:xm="http://schemas.microsoft.com/office/excel/2006/main">
          <x14:cfRule type="iconSet" priority="271" id="{ABAA0FDF-A721-4829-A7FB-7459B9F72A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AN33:AP33</xm:sqref>
        </x14:conditionalFormatting>
        <x14:conditionalFormatting xmlns:xm="http://schemas.microsoft.com/office/excel/2006/main">
          <x14:cfRule type="iconSet" priority="228" id="{139A4A93-6493-4F55-B987-39ADA01585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AN34:AP34</xm:sqref>
        </x14:conditionalFormatting>
        <x14:conditionalFormatting xmlns:xm="http://schemas.microsoft.com/office/excel/2006/main">
          <x14:cfRule type="iconSet" priority="236" id="{67D025BD-A08B-4A3C-B527-FBE61E275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AN35:AP35</xm:sqref>
        </x14:conditionalFormatting>
        <x14:conditionalFormatting xmlns:xm="http://schemas.microsoft.com/office/excel/2006/main">
          <x14:cfRule type="iconSet" priority="207" id="{255D9018-B42D-4EBF-835D-91AB2493D0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AN36:AP36</xm:sqref>
        </x14:conditionalFormatting>
        <x14:conditionalFormatting xmlns:xm="http://schemas.microsoft.com/office/excel/2006/main">
          <x14:cfRule type="iconSet" priority="216" id="{891F558E-7E09-4559-859A-9E39D63F5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AN37:AP37</xm:sqref>
        </x14:conditionalFormatting>
        <x14:conditionalFormatting xmlns:xm="http://schemas.microsoft.com/office/excel/2006/main">
          <x14:cfRule type="iconSet" priority="352" id="{3354434C-B8D5-472E-A87F-5D9D732C3F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AN25:AR25</xm:sqref>
        </x14:conditionalFormatting>
        <x14:conditionalFormatting xmlns:xm="http://schemas.microsoft.com/office/excel/2006/main">
          <x14:cfRule type="iconSet" priority="294" id="{887684B1-C5B5-482C-893A-E09EEAE769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AN27:AR27</xm:sqref>
        </x14:conditionalFormatting>
        <x14:conditionalFormatting xmlns:xm="http://schemas.microsoft.com/office/excel/2006/main">
          <x14:cfRule type="iconSet" priority="360" id="{C7D2683A-5E07-46FB-8F9B-7337740E4B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AN29:AR29</xm:sqref>
        </x14:conditionalFormatting>
        <x14:conditionalFormatting xmlns:xm="http://schemas.microsoft.com/office/excel/2006/main">
          <x14:cfRule type="iconSet" priority="308" id="{F3FA722C-AAF2-412B-9349-CAEBB8EF6A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</xm:sqref>
        </x14:conditionalFormatting>
        <x14:conditionalFormatting xmlns:xm="http://schemas.microsoft.com/office/excel/2006/main">
          <x14:cfRule type="iconSet" priority="279" id="{FB7B2DD7-86E9-419B-BD0D-A333AABF41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</xm:sqref>
        </x14:conditionalFormatting>
        <x14:conditionalFormatting xmlns:xm="http://schemas.microsoft.com/office/excel/2006/main">
          <x14:cfRule type="iconSet" priority="13" id="{359C67F7-DE66-40E4-BBC5-4D6EE8A519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</xm:sqref>
        </x14:conditionalFormatting>
        <x14:conditionalFormatting xmlns:xm="http://schemas.microsoft.com/office/excel/2006/main">
          <x14:cfRule type="iconSet" priority="202" id="{AC71A379-8EAD-4023-9602-291AB30570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</xm:sqref>
        </x14:conditionalFormatting>
        <x14:conditionalFormatting xmlns:xm="http://schemas.microsoft.com/office/excel/2006/main">
          <x14:cfRule type="iconSet" priority="200" id="{268B882E-3036-4617-BCF6-E65CA081A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</xm:sqref>
        </x14:conditionalFormatting>
        <x14:conditionalFormatting xmlns:xm="http://schemas.microsoft.com/office/excel/2006/main">
          <x14:cfRule type="iconSet" priority="154" id="{1A82F3B5-EDCD-4CDF-BA64-53A95A971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AQ7:AR7</xm:sqref>
        </x14:conditionalFormatting>
        <x14:conditionalFormatting xmlns:xm="http://schemas.microsoft.com/office/excel/2006/main">
          <x14:cfRule type="iconSet" priority="19" id="{91B266BC-5F6B-40A7-A100-C25F34B4E8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AQ8:AR8</xm:sqref>
        </x14:conditionalFormatting>
        <x14:conditionalFormatting xmlns:xm="http://schemas.microsoft.com/office/excel/2006/main">
          <x14:cfRule type="iconSet" priority="327" id="{BD9B5338-93A2-4935-B170-314FED4D23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AQ9:AR9</xm:sqref>
        </x14:conditionalFormatting>
        <x14:conditionalFormatting xmlns:xm="http://schemas.microsoft.com/office/excel/2006/main">
          <x14:cfRule type="iconSet" priority="126" id="{F19CFD29-52A5-47B4-84F6-215DA2C3E3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AQ11:AR11</xm:sqref>
        </x14:conditionalFormatting>
        <x14:conditionalFormatting xmlns:xm="http://schemas.microsoft.com/office/excel/2006/main">
          <x14:cfRule type="iconSet" priority="133" id="{694B97EE-A977-4B6E-BDDC-6237A30613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AQ14:AR14</xm:sqref>
        </x14:conditionalFormatting>
        <x14:conditionalFormatting xmlns:xm="http://schemas.microsoft.com/office/excel/2006/main">
          <x14:cfRule type="iconSet" priority="140" id="{12EB306D-A3F5-4F41-BA58-EA9855D57C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AQ15:AR15</xm:sqref>
        </x14:conditionalFormatting>
        <x14:conditionalFormatting xmlns:xm="http://schemas.microsoft.com/office/excel/2006/main">
          <x14:cfRule type="iconSet" priority="148" id="{84BC1636-3EBC-4AE3-A92C-A11E629609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AQ16:AR17 AQ10:AR10 AQ13:AR13</xm:sqref>
        </x14:conditionalFormatting>
        <x14:conditionalFormatting xmlns:xm="http://schemas.microsoft.com/office/excel/2006/main">
          <x14:cfRule type="iconSet" priority="325" id="{43F48E98-D6ED-49AF-BB07-AAEDFD208D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 AR20</xm:sqref>
        </x14:conditionalFormatting>
        <x14:conditionalFormatting xmlns:xm="http://schemas.microsoft.com/office/excel/2006/main">
          <x14:cfRule type="iconSet" priority="317" id="{FF18E5B3-B639-41BC-95A7-D7E0155EB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AQ21:AR23</xm:sqref>
        </x14:conditionalFormatting>
        <x14:conditionalFormatting xmlns:xm="http://schemas.microsoft.com/office/excel/2006/main">
          <x14:cfRule type="iconSet" priority="309" id="{02E8C394-B8A4-4527-9FF2-10810DB768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AQ24:AR24</xm:sqref>
        </x14:conditionalFormatting>
        <x14:conditionalFormatting xmlns:xm="http://schemas.microsoft.com/office/excel/2006/main">
          <x14:cfRule type="iconSet" priority="296" id="{72C1FA90-330F-4B09-91FE-CCB579967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AQ26:AR26</xm:sqref>
        </x14:conditionalFormatting>
        <x14:conditionalFormatting xmlns:xm="http://schemas.microsoft.com/office/excel/2006/main">
          <x14:cfRule type="iconSet" priority="254" id="{2914D291-D770-4697-8323-AFB955ED8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246" id="{70FFB7FC-0279-4EB8-B046-6BDEBEF560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AQ32:AR32</xm:sqref>
        </x14:conditionalFormatting>
        <x14:conditionalFormatting xmlns:xm="http://schemas.microsoft.com/office/excel/2006/main">
          <x14:cfRule type="iconSet" priority="270" id="{254E6D1E-BF9F-4E54-A849-523A22D86C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AQ33:AR33</xm:sqref>
        </x14:conditionalFormatting>
        <x14:conditionalFormatting xmlns:xm="http://schemas.microsoft.com/office/excel/2006/main">
          <x14:cfRule type="iconSet" priority="227" id="{E2F4E92F-8419-4FC4-A2AF-F9977351EE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AQ34:AR34</xm:sqref>
        </x14:conditionalFormatting>
        <x14:conditionalFormatting xmlns:xm="http://schemas.microsoft.com/office/excel/2006/main">
          <x14:cfRule type="iconSet" priority="206" id="{2D4D92D0-EC2E-4963-8E38-C17BD5E00C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AQ36:AR36</xm:sqref>
        </x14:conditionalFormatting>
        <x14:conditionalFormatting xmlns:xm="http://schemas.microsoft.com/office/excel/2006/main">
          <x14:cfRule type="iconSet" priority="341" id="{10D5983A-1694-4BCD-A4A7-231BA9D6F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AQ18:AS18 AS13:AS17 AS7:AS11</xm:sqref>
        </x14:conditionalFormatting>
        <x14:conditionalFormatting xmlns:xm="http://schemas.microsoft.com/office/excel/2006/main">
          <x14:cfRule type="iconSet" priority="361" id="{A113EA41-CB23-4835-94FF-F5A1BDA039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AR28</xm:sqref>
        </x14:conditionalFormatting>
        <x14:conditionalFormatting xmlns:xm="http://schemas.microsoft.com/office/excel/2006/main">
          <x14:cfRule type="iconSet" priority="12" id="{E404DFCE-08F7-41B7-B7B7-072A99B7AB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AR31</xm:sqref>
        </x14:conditionalFormatting>
        <x14:conditionalFormatting xmlns:xm="http://schemas.microsoft.com/office/excel/2006/main">
          <x14:cfRule type="iconSet" priority="201" id="{AC101FDB-E93B-4599-87C7-D8535CA18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AR35</xm:sqref>
        </x14:conditionalFormatting>
        <x14:conditionalFormatting xmlns:xm="http://schemas.microsoft.com/office/excel/2006/main">
          <x14:cfRule type="iconSet" priority="199" id="{AFD20D2C-EBCD-4082-86BF-3ECE435113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AR37</xm:sqref>
        </x14:conditionalFormatting>
        <x14:conditionalFormatting xmlns:xm="http://schemas.microsoft.com/office/excel/2006/main">
          <x14:cfRule type="iconSet" priority="344" id="{83437CE5-C1F4-41A7-8A92-B104E6B1C8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AS19:AS20</xm:sqref>
        </x14:conditionalFormatting>
        <x14:conditionalFormatting xmlns:xm="http://schemas.microsoft.com/office/excel/2006/main">
          <x14:cfRule type="iconSet" priority="362" id="{AEDCCF8F-F527-4EE0-B1AE-733817217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AS21:AS37</xm:sqref>
        </x14:conditionalFormatting>
        <x14:conditionalFormatting xmlns:xm="http://schemas.microsoft.com/office/excel/2006/main">
          <x14:cfRule type="iconSet" priority="93" id="{8F1343F2-4A5D-4C97-9CD2-D8B788DAE0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</xm:sqref>
        </x14:conditionalFormatting>
        <x14:conditionalFormatting xmlns:xm="http://schemas.microsoft.com/office/excel/2006/main">
          <x14:cfRule type="iconSet" priority="89" id="{35544D2E-412D-4C3B-A82F-6E082F5A5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AT11</xm:sqref>
        </x14:conditionalFormatting>
        <x14:conditionalFormatting xmlns:xm="http://schemas.microsoft.com/office/excel/2006/main">
          <x14:cfRule type="iconSet" priority="90" id="{5D22F2DA-912C-439C-8523-91EDF22201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AT14</xm:sqref>
        </x14:conditionalFormatting>
        <x14:conditionalFormatting xmlns:xm="http://schemas.microsoft.com/office/excel/2006/main">
          <x14:cfRule type="iconSet" priority="91" id="{B863A076-FAE4-4105-934A-551907B80C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AT15</xm:sqref>
        </x14:conditionalFormatting>
        <x14:conditionalFormatting xmlns:xm="http://schemas.microsoft.com/office/excel/2006/main">
          <x14:cfRule type="iconSet" priority="92" id="{91D040CC-10CA-4907-8508-A744B28987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AT16:AT17 AT10 AT13</xm:sqref>
        </x14:conditionalFormatting>
        <x14:conditionalFormatting xmlns:xm="http://schemas.microsoft.com/office/excel/2006/main">
          <x14:cfRule type="iconSet" priority="103" id="{B09483F4-CF37-40BF-B1E2-58B60D3DF02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AT18 AT8:AT9</xm:sqref>
        </x14:conditionalFormatting>
        <x14:conditionalFormatting xmlns:xm="http://schemas.microsoft.com/office/excel/2006/main">
          <x14:cfRule type="iconSet" priority="104" id="{3CC512DB-FA42-477D-9DB5-44FE4F38E6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AT19:AT20</xm:sqref>
        </x14:conditionalFormatting>
        <x14:conditionalFormatting xmlns:xm="http://schemas.microsoft.com/office/excel/2006/main">
          <x14:cfRule type="iconSet" priority="102" id="{1AE6C554-8307-410C-B73B-0F5164942F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AT21:AT24</xm:sqref>
        </x14:conditionalFormatting>
        <x14:conditionalFormatting xmlns:xm="http://schemas.microsoft.com/office/excel/2006/main">
          <x14:cfRule type="iconSet" priority="105" id="{B2531389-EE1F-4AE2-9696-A6B627D5DD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AT25:AT26</xm:sqref>
        </x14:conditionalFormatting>
        <x14:conditionalFormatting xmlns:xm="http://schemas.microsoft.com/office/excel/2006/main">
          <x14:cfRule type="iconSet" priority="107" id="{F4DF14BF-ADB0-4320-A603-3787CCBEE6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AT27:AT28</xm:sqref>
        </x14:conditionalFormatting>
        <x14:conditionalFormatting xmlns:xm="http://schemas.microsoft.com/office/excel/2006/main">
          <x14:cfRule type="iconSet" priority="106" id="{A11D160F-A611-4CA4-864E-D0A84F6D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</xm:sqref>
        </x14:conditionalFormatting>
        <x14:conditionalFormatting xmlns:xm="http://schemas.microsoft.com/office/excel/2006/main">
          <x14:cfRule type="iconSet" priority="99" id="{D243FFFE-4306-4ADE-93D2-045BAC4079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00" id="{5715A93D-3B48-4CA2-A584-89A18EB52A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</xm:sqref>
        </x14:conditionalFormatting>
        <x14:conditionalFormatting xmlns:xm="http://schemas.microsoft.com/office/excel/2006/main">
          <x14:cfRule type="iconSet" priority="98" id="{86B33D99-2B73-485A-9D6F-EE556AF88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</xm:sqref>
        </x14:conditionalFormatting>
        <x14:conditionalFormatting xmlns:xm="http://schemas.microsoft.com/office/excel/2006/main">
          <x14:cfRule type="iconSet" priority="101" id="{1F22C60B-DE61-474A-811C-17260B5F20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AT33</xm:sqref>
        </x14:conditionalFormatting>
        <x14:conditionalFormatting xmlns:xm="http://schemas.microsoft.com/office/excel/2006/main">
          <x14:cfRule type="iconSet" priority="96" id="{862026A0-6D79-4577-8D92-07094C46B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</xm:sqref>
        </x14:conditionalFormatting>
        <x14:conditionalFormatting xmlns:xm="http://schemas.microsoft.com/office/excel/2006/main">
          <x14:cfRule type="iconSet" priority="97" id="{DAF37FEE-6D54-4284-873A-F6E8E122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4" id="{78908ABE-15FC-46AF-B8D9-E1C4EDBCF0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</xm:sqref>
        </x14:conditionalFormatting>
        <x14:conditionalFormatting xmlns:xm="http://schemas.microsoft.com/office/excel/2006/main">
          <x14:cfRule type="iconSet" priority="95" id="{4A8B262A-3ED2-4341-9BEA-315896C939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</xm:sqref>
        </x14:conditionalFormatting>
        <x14:conditionalFormatting xmlns:xm="http://schemas.microsoft.com/office/excel/2006/main">
          <x14:cfRule type="iconSet" priority="88" id="{7EEA47C7-2962-417C-9041-117DE070CB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AU13:AU18 AU7:AU11</xm:sqref>
        </x14:conditionalFormatting>
        <x14:conditionalFormatting xmlns:xm="http://schemas.microsoft.com/office/excel/2006/main">
          <x14:cfRule type="iconSet" priority="79" id="{41B8BB0C-2E66-4367-9E3A-2B59B62BEE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AU20</xm:sqref>
        </x14:conditionalFormatting>
        <x14:conditionalFormatting xmlns:xm="http://schemas.microsoft.com/office/excel/2006/main">
          <x14:cfRule type="iconSet" priority="71" id="{25F3EC76-DA37-4E27-9D27-AD8F6CE06F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AU30 AU32</xm:sqref>
        </x14:conditionalFormatting>
        <x14:conditionalFormatting xmlns:xm="http://schemas.microsoft.com/office/excel/2006/main">
          <x14:cfRule type="iconSet" priority="11" id="{D7A72567-4AF1-4BBC-BC9B-4687336927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</xm:sqref>
        </x14:conditionalFormatting>
        <x14:conditionalFormatting xmlns:xm="http://schemas.microsoft.com/office/excel/2006/main">
          <x14:cfRule type="iconSet" priority="74" id="{9B0DEF3B-9668-448A-800E-080D52F4F8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AU33</xm:sqref>
        </x14:conditionalFormatting>
        <x14:conditionalFormatting xmlns:xm="http://schemas.microsoft.com/office/excel/2006/main">
          <x14:cfRule type="iconSet" priority="65" id="{41E9C183-0810-42E4-A8CC-7DB5BADEE0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</xm:sqref>
        </x14:conditionalFormatting>
        <x14:conditionalFormatting xmlns:xm="http://schemas.microsoft.com/office/excel/2006/main">
          <x14:cfRule type="iconSet" priority="8" id="{34F68069-715F-4B6A-90FB-13D3A55161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AU35</xm:sqref>
        </x14:conditionalFormatting>
        <x14:conditionalFormatting xmlns:xm="http://schemas.microsoft.com/office/excel/2006/main">
          <x14:cfRule type="iconSet" priority="61" id="{572B63D0-918A-409D-BB63-31D3F4F385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</xm:sqref>
        </x14:conditionalFormatting>
        <x14:conditionalFormatting xmlns:xm="http://schemas.microsoft.com/office/excel/2006/main">
          <x14:cfRule type="iconSet" priority="51" id="{BCCC5FB7-B640-47F6-B4E4-863FCDBACC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AU36:AV36</xm:sqref>
        </x14:conditionalFormatting>
        <x14:conditionalFormatting xmlns:xm="http://schemas.microsoft.com/office/excel/2006/main">
          <x14:cfRule type="iconSet" priority="86" id="{F03412C2-3522-4CA2-880A-CD7E6B68D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AU12:AW12</xm:sqref>
        </x14:conditionalFormatting>
        <x14:conditionalFormatting xmlns:xm="http://schemas.microsoft.com/office/excel/2006/main">
          <x14:cfRule type="iconSet" priority="82" id="{FD641D66-BCE7-4C61-B829-C4BB8BACA7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AU19:AY19</xm:sqref>
        </x14:conditionalFormatting>
        <x14:conditionalFormatting xmlns:xm="http://schemas.microsoft.com/office/excel/2006/main">
          <x14:cfRule type="iconSet" priority="81" id="{94978F28-61E7-405B-A78B-ADBB98A7F5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AU21:AY23</xm:sqref>
        </x14:conditionalFormatting>
        <x14:conditionalFormatting xmlns:xm="http://schemas.microsoft.com/office/excel/2006/main">
          <x14:cfRule type="iconSet" priority="80" id="{C499A810-A106-4455-88F5-7CCAF2DD72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AU24:AY24</xm:sqref>
        </x14:conditionalFormatting>
        <x14:conditionalFormatting xmlns:xm="http://schemas.microsoft.com/office/excel/2006/main">
          <x14:cfRule type="iconSet" priority="73" id="{B0461DEC-97D9-41E3-AA8B-D9356CFB62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AU25:AY25</xm:sqref>
        </x14:conditionalFormatting>
        <x14:conditionalFormatting xmlns:xm="http://schemas.microsoft.com/office/excel/2006/main">
          <x14:cfRule type="iconSet" priority="31" id="{3E581704-6899-4C1F-96AA-DAB7E2E311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AU26:AY26</xm:sqref>
        </x14:conditionalFormatting>
        <x14:conditionalFormatting xmlns:xm="http://schemas.microsoft.com/office/excel/2006/main">
          <x14:cfRule type="iconSet" priority="30" id="{65B03D6E-267E-441C-8797-BA2893B387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AU27:AY27</xm:sqref>
        </x14:conditionalFormatting>
        <x14:conditionalFormatting xmlns:xm="http://schemas.microsoft.com/office/excel/2006/main">
          <x14:cfRule type="iconSet" priority="29" id="{63D0E823-BA62-4938-89E5-A6DB801F56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AU28:AY28</xm:sqref>
        </x14:conditionalFormatting>
        <x14:conditionalFormatting xmlns:xm="http://schemas.microsoft.com/office/excel/2006/main">
          <x14:cfRule type="iconSet" priority="28" id="{F7B56E5D-1BCD-48AD-BFB4-B17F6AAFD9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AU29:AY29</xm:sqref>
        </x14:conditionalFormatting>
        <x14:conditionalFormatting xmlns:xm="http://schemas.microsoft.com/office/excel/2006/main">
          <x14:cfRule type="iconSet" priority="85" id="{8EDBD742-D6AF-4D39-BF17-FBF00B3EFC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AV7:AV9</xm:sqref>
        </x14:conditionalFormatting>
        <x14:conditionalFormatting xmlns:xm="http://schemas.microsoft.com/office/excel/2006/main">
          <x14:cfRule type="iconSet" priority="42" id="{74AD09AE-66D2-4154-B99B-B7E39C398A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AV11</xm:sqref>
        </x14:conditionalFormatting>
        <x14:conditionalFormatting xmlns:xm="http://schemas.microsoft.com/office/excel/2006/main">
          <x14:cfRule type="iconSet" priority="44" id="{C9125B7F-0552-44E8-835C-56AFB260D4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AV14</xm:sqref>
        </x14:conditionalFormatting>
        <x14:conditionalFormatting xmlns:xm="http://schemas.microsoft.com/office/excel/2006/main">
          <x14:cfRule type="iconSet" priority="38" id="{27F12AE1-44F3-4BD1-8B42-4BB3D0ED48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48" id="{E06312A9-C3A9-40E5-A6C5-3961F6BC25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AV16:AV17 AV10 AV13</xm:sqref>
        </x14:conditionalFormatting>
        <x14:conditionalFormatting xmlns:xm="http://schemas.microsoft.com/office/excel/2006/main">
          <x14:cfRule type="iconSet" priority="78" id="{AACD9924-8465-4DFB-9EEB-38CA9BF3B1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AV20</xm:sqref>
        </x14:conditionalFormatting>
        <x14:conditionalFormatting xmlns:xm="http://schemas.microsoft.com/office/excel/2006/main">
          <x14:cfRule type="iconSet" priority="70" id="{4934738F-CE4F-4D7F-8F86-068F4B732B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0" id="{3F6E58FB-9AB4-4055-B783-58C7CFD194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</xm:sqref>
        </x14:conditionalFormatting>
        <x14:conditionalFormatting xmlns:xm="http://schemas.microsoft.com/office/excel/2006/main">
          <x14:cfRule type="iconSet" priority="62" id="{FBCEA13F-686F-4240-9326-DC6B579122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</xm:sqref>
        </x14:conditionalFormatting>
        <x14:conditionalFormatting xmlns:xm="http://schemas.microsoft.com/office/excel/2006/main">
          <x14:cfRule type="iconSet" priority="9" id="{FF969D34-A0C5-4F1A-A3F8-1462AECCA1E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60" id="{9CBAF151-42BC-4B31-8718-45C7CCC6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AV37</xm:sqref>
        </x14:conditionalFormatting>
        <x14:conditionalFormatting xmlns:xm="http://schemas.microsoft.com/office/excel/2006/main">
          <x14:cfRule type="iconSet" priority="66" id="{84A852AA-7F46-48EF-80C8-2EDD00867A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AV32:AW32</xm:sqref>
        </x14:conditionalFormatting>
        <x14:conditionalFormatting xmlns:xm="http://schemas.microsoft.com/office/excel/2006/main">
          <x14:cfRule type="iconSet" priority="68" id="{D5B00EA2-021D-496A-9BE6-5A1C6BB645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AV33:AW33</xm:sqref>
        </x14:conditionalFormatting>
        <x14:conditionalFormatting xmlns:xm="http://schemas.microsoft.com/office/excel/2006/main">
          <x14:cfRule type="iconSet" priority="32" id="{105509D4-BF02-435C-84DB-6E142E0A9B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AV18:AY18</xm:sqref>
        </x14:conditionalFormatting>
        <x14:conditionalFormatting xmlns:xm="http://schemas.microsoft.com/office/excel/2006/main">
          <x14:cfRule type="iconSet" priority="84" id="{EED2C4F6-037D-40AB-AFEF-D8E65F74B7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AW7:AW9</xm:sqref>
        </x14:conditionalFormatting>
        <x14:conditionalFormatting xmlns:xm="http://schemas.microsoft.com/office/excel/2006/main">
          <x14:cfRule type="iconSet" priority="41" id="{B6C251BD-DE96-46A6-8786-39B65494F8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AW11</xm:sqref>
        </x14:conditionalFormatting>
        <x14:conditionalFormatting xmlns:xm="http://schemas.microsoft.com/office/excel/2006/main">
          <x14:cfRule type="iconSet" priority="46" id="{455ADCD0-82C4-41F2-981F-AB3EAD8150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AW14</xm:sqref>
        </x14:conditionalFormatting>
        <x14:conditionalFormatting xmlns:xm="http://schemas.microsoft.com/office/excel/2006/main">
          <x14:cfRule type="iconSet" priority="37" id="{EDDF4685-7CA2-4571-A2A3-E630171BF6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47" id="{A98B6EE4-FCD9-44C3-9F90-833754EEB0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AW16:AW17 AW10 AW13</xm:sqref>
        </x14:conditionalFormatting>
        <x14:conditionalFormatting xmlns:xm="http://schemas.microsoft.com/office/excel/2006/main">
          <x14:cfRule type="iconSet" priority="77" id="{14D0BFF5-7F13-45A4-98D7-62DF8F87F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AW20</xm:sqref>
        </x14:conditionalFormatting>
        <x14:conditionalFormatting xmlns:xm="http://schemas.microsoft.com/office/excel/2006/main">
          <x14:cfRule type="iconSet" priority="55" id="{3A0771DA-199D-4F82-BEFB-85BBFDC8D7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</xm:sqref>
        </x14:conditionalFormatting>
        <x14:conditionalFormatting xmlns:xm="http://schemas.microsoft.com/office/excel/2006/main">
          <x14:cfRule type="iconSet" priority="64" id="{53187E91-AB3E-47E7-89A2-FD9DCE5093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59" id="{8C52A489-499F-4787-AF57-9ABD82895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7" id="{BD1487A1-46C0-4153-9100-67245A5394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AW37</xm:sqref>
        </x14:conditionalFormatting>
        <x14:conditionalFormatting xmlns:xm="http://schemas.microsoft.com/office/excel/2006/main">
          <x14:cfRule type="iconSet" priority="69" id="{F9B8DCC7-A1C9-4E51-9285-C65C16D84B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AW30:AY30</xm:sqref>
        </x14:conditionalFormatting>
        <x14:conditionalFormatting xmlns:xm="http://schemas.microsoft.com/office/excel/2006/main">
          <x14:cfRule type="iconSet" priority="72" id="{494D19CF-F220-48A0-9355-1300A7B947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AW31:AY31</xm:sqref>
        </x14:conditionalFormatting>
        <x14:conditionalFormatting xmlns:xm="http://schemas.microsoft.com/office/excel/2006/main">
          <x14:cfRule type="iconSet" priority="34" id="{7AD5B6D6-90C6-455E-9496-3B80B0F145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AX12</xm:sqref>
        </x14:conditionalFormatting>
        <x14:conditionalFormatting xmlns:xm="http://schemas.microsoft.com/office/excel/2006/main">
          <x14:cfRule type="iconSet" priority="40" id="{59DD3FF6-097A-4829-9334-FD5A8877A5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AX13</xm:sqref>
        </x14:conditionalFormatting>
        <x14:conditionalFormatting xmlns:xm="http://schemas.microsoft.com/office/excel/2006/main">
          <x14:cfRule type="iconSet" priority="36" id="{22334B05-FCD5-49D2-9BC0-1AD6C94291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76" id="{3A1356FE-B2D5-4E62-B77A-4B74E8C85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</xm:sqref>
        </x14:conditionalFormatting>
        <x14:conditionalFormatting xmlns:xm="http://schemas.microsoft.com/office/excel/2006/main">
          <x14:cfRule type="iconSet" priority="56" id="{A15CF381-26E5-48B4-B163-8283C2117D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AX32</xm:sqref>
        </x14:conditionalFormatting>
        <x14:conditionalFormatting xmlns:xm="http://schemas.microsoft.com/office/excel/2006/main">
          <x14:cfRule type="iconSet" priority="53" id="{DED8821D-25C1-4B03-A941-D49050F042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AX34</xm:sqref>
        </x14:conditionalFormatting>
        <x14:conditionalFormatting xmlns:xm="http://schemas.microsoft.com/office/excel/2006/main">
          <x14:cfRule type="iconSet" priority="63" id="{337C1A29-6A85-4F62-8794-02268352E6F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50" id="{A3F510C8-4B54-48CB-8ED7-58444FC3BC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AX7:AY7</xm:sqref>
        </x14:conditionalFormatting>
        <x14:conditionalFormatting xmlns:xm="http://schemas.microsoft.com/office/excel/2006/main">
          <x14:cfRule type="iconSet" priority="16" id="{A0D600A6-28BD-44BB-ABED-2A916AED2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AX8:AY8</xm:sqref>
        </x14:conditionalFormatting>
        <x14:conditionalFormatting xmlns:xm="http://schemas.microsoft.com/office/excel/2006/main">
          <x14:cfRule type="iconSet" priority="83" id="{751B9D93-181C-4C69-9DB8-A55C49E0B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AX9:AY9</xm:sqref>
        </x14:conditionalFormatting>
        <x14:conditionalFormatting xmlns:xm="http://schemas.microsoft.com/office/excel/2006/main">
          <x14:cfRule type="iconSet" priority="43" id="{77B85C56-19E9-4198-86F4-E38FD12F09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AX11:AY11</xm:sqref>
        </x14:conditionalFormatting>
        <x14:conditionalFormatting xmlns:xm="http://schemas.microsoft.com/office/excel/2006/main">
          <x14:cfRule type="iconSet" priority="45" id="{CAB3B255-1F91-4D2D-A767-0F81E99737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AX14:AY14</xm:sqref>
        </x14:conditionalFormatting>
        <x14:conditionalFormatting xmlns:xm="http://schemas.microsoft.com/office/excel/2006/main">
          <x14:cfRule type="iconSet" priority="49" id="{A9951985-CDFB-45C9-9CBA-A9A007F7FF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AX16:AY17 AX10</xm:sqref>
        </x14:conditionalFormatting>
        <x14:conditionalFormatting xmlns:xm="http://schemas.microsoft.com/office/excel/2006/main">
          <x14:cfRule type="iconSet" priority="67" id="{A52BFAB4-4881-4135-B7C7-0B1929A3DB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AX33:AY33</xm:sqref>
        </x14:conditionalFormatting>
        <x14:conditionalFormatting xmlns:xm="http://schemas.microsoft.com/office/excel/2006/main">
          <x14:cfRule type="iconSet" priority="52" id="{F20C7467-7D0F-40C6-BF0F-B330145B99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AX36:AY36</xm:sqref>
        </x14:conditionalFormatting>
        <x14:conditionalFormatting xmlns:xm="http://schemas.microsoft.com/office/excel/2006/main">
          <x14:cfRule type="iconSet" priority="6" id="{14C904F8-777B-4B30-9149-1A3E504C78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AX37:AY37</xm:sqref>
        </x14:conditionalFormatting>
        <x14:conditionalFormatting xmlns:xm="http://schemas.microsoft.com/office/excel/2006/main">
          <x14:cfRule type="iconSet" priority="33" id="{353C1A9C-3875-43DA-B683-B00C33A678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AY10</xm:sqref>
        </x14:conditionalFormatting>
        <x14:conditionalFormatting xmlns:xm="http://schemas.microsoft.com/office/excel/2006/main">
          <x14:cfRule type="iconSet" priority="87" id="{859705AC-C5BB-47F8-941F-531BBD1ED3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AY12 AU6:AY6</xm:sqref>
        </x14:conditionalFormatting>
        <x14:conditionalFormatting xmlns:xm="http://schemas.microsoft.com/office/excel/2006/main">
          <x14:cfRule type="iconSet" priority="39" id="{D239065E-31BB-409B-9334-748B701DDBB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AY13</xm:sqref>
        </x14:conditionalFormatting>
        <x14:conditionalFormatting xmlns:xm="http://schemas.microsoft.com/office/excel/2006/main">
          <x14:cfRule type="iconSet" priority="35" id="{59B3E9AE-0FFC-429E-92FC-0D7DC8D16A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75" id="{E058F1C4-49ED-4DE6-A222-7F663F6AA6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AY20</xm:sqref>
        </x14:conditionalFormatting>
        <x14:conditionalFormatting xmlns:xm="http://schemas.microsoft.com/office/excel/2006/main">
          <x14:cfRule type="iconSet" priority="57" id="{D82C4B03-7745-45CB-9874-2649BA20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AY32</xm:sqref>
        </x14:conditionalFormatting>
        <x14:conditionalFormatting xmlns:xm="http://schemas.microsoft.com/office/excel/2006/main">
          <x14:cfRule type="iconSet" priority="54" id="{885BF7E7-237B-46D5-939E-BB29663254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AY34</xm:sqref>
        </x14:conditionalFormatting>
        <x14:conditionalFormatting xmlns:xm="http://schemas.microsoft.com/office/excel/2006/main">
          <x14:cfRule type="iconSet" priority="58" id="{C9A1080F-0A3E-4900-BB03-40D0616F5D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26" id="{75D761D9-76B7-4A46-8FEC-76B840D67A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AZ12 AZ6</xm:sqref>
        </x14:conditionalFormatting>
        <x14:conditionalFormatting xmlns:xm="http://schemas.microsoft.com/office/excel/2006/main">
          <x14:cfRule type="iconSet" priority="24" id="{B46ACBEB-3E8F-4879-B6C6-56648A8367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AZ13:AZ18 AZ7:AZ11</xm:sqref>
        </x14:conditionalFormatting>
        <x14:conditionalFormatting xmlns:xm="http://schemas.microsoft.com/office/excel/2006/main">
          <x14:cfRule type="iconSet" priority="25" id="{9DC937BD-1D08-426F-8141-0A592951F2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AZ19:AZ20</xm:sqref>
        </x14:conditionalFormatting>
        <x14:conditionalFormatting xmlns:xm="http://schemas.microsoft.com/office/excel/2006/main">
          <x14:cfRule type="iconSet" priority="27" id="{E83481B0-1353-44AE-BE74-D05CAE66C1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AZ21:AZ37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0864-6991-42CB-AAAD-BCCB6F4FED53}">
  <sheetPr>
    <pageSetUpPr fitToPage="1"/>
  </sheetPr>
  <dimension ref="A2:BG64"/>
  <sheetViews>
    <sheetView showGridLines="0" zoomScale="17" zoomScaleNormal="51" workbookViewId="0">
      <selection activeCell="AZ25" sqref="AZ25"/>
    </sheetView>
  </sheetViews>
  <sheetFormatPr defaultColWidth="8.44140625" defaultRowHeight="31.2" x14ac:dyDescent="0.6"/>
  <cols>
    <col min="1" max="1" width="17.33203125" style="25" bestFit="1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18" width="11.5546875" style="14" customWidth="1"/>
    <col min="19" max="32" width="11.5546875" style="14" hidden="1" customWidth="1"/>
    <col min="33" max="33" width="13.5546875" style="14" customWidth="1"/>
    <col min="34" max="39" width="11.5546875" style="14" customWidth="1"/>
    <col min="40" max="40" width="13.5546875" style="14" customWidth="1"/>
    <col min="41" max="46" width="11.5546875" style="14" customWidth="1"/>
    <col min="47" max="52" width="10" style="13" customWidth="1"/>
    <col min="53" max="53" width="11.5546875" style="14" customWidth="1"/>
    <col min="54" max="59" width="10" style="13" customWidth="1"/>
    <col min="60" max="16384" width="8.44140625" style="13"/>
  </cols>
  <sheetData>
    <row r="2" spans="1:59" x14ac:dyDescent="0.6">
      <c r="AD2" s="72"/>
      <c r="AE2" s="71"/>
      <c r="AT2" s="52">
        <v>1</v>
      </c>
      <c r="AU2" s="141" t="s">
        <v>52</v>
      </c>
      <c r="AV2" s="142"/>
      <c r="AW2" s="143"/>
      <c r="AX2" s="52">
        <v>2</v>
      </c>
      <c r="AY2" s="141" t="s">
        <v>53</v>
      </c>
      <c r="AZ2" s="142"/>
      <c r="BA2" s="143"/>
      <c r="BB2" s="52">
        <v>0</v>
      </c>
      <c r="BC2" s="141" t="s">
        <v>54</v>
      </c>
      <c r="BD2" s="142"/>
      <c r="BE2" s="142"/>
      <c r="BF2" s="14"/>
      <c r="BG2" s="14"/>
    </row>
    <row r="3" spans="1:59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40" t="s">
        <v>184</v>
      </c>
      <c r="AG3" s="140"/>
      <c r="AH3" s="140"/>
      <c r="AI3" s="140"/>
      <c r="AJ3" s="140"/>
      <c r="AK3" s="140"/>
      <c r="AL3" s="140"/>
      <c r="AM3" s="139" t="s">
        <v>185</v>
      </c>
      <c r="AN3" s="139"/>
      <c r="AO3" s="139"/>
      <c r="AP3" s="139"/>
      <c r="AQ3" s="139"/>
      <c r="AR3" s="139"/>
      <c r="AS3" s="139"/>
      <c r="AT3" s="140" t="s">
        <v>186</v>
      </c>
      <c r="AU3" s="140"/>
      <c r="AV3" s="140"/>
      <c r="AW3" s="140"/>
      <c r="AX3" s="140"/>
      <c r="AY3" s="140"/>
      <c r="AZ3" s="140"/>
      <c r="BA3" s="140" t="s">
        <v>186</v>
      </c>
      <c r="BB3" s="140"/>
      <c r="BC3" s="140"/>
      <c r="BD3" s="140"/>
      <c r="BE3" s="140"/>
      <c r="BF3" s="140"/>
      <c r="BG3" s="140"/>
    </row>
    <row r="4" spans="1:59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</row>
    <row r="5" spans="1:59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</row>
    <row r="6" spans="1:59" s="53" customFormat="1" ht="75.599999999999994" customHeight="1" x14ac:dyDescent="0.45">
      <c r="A6" s="45" t="s">
        <v>187</v>
      </c>
      <c r="B6" s="68" t="s">
        <v>148</v>
      </c>
      <c r="C6" s="46" t="s">
        <v>125</v>
      </c>
      <c r="D6" s="46" t="s">
        <v>188</v>
      </c>
      <c r="E6" s="47">
        <v>58</v>
      </c>
      <c r="F6" s="48"/>
      <c r="G6" s="46" t="s">
        <v>189</v>
      </c>
      <c r="H6" s="46" t="s">
        <v>106</v>
      </c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52">
        <v>2</v>
      </c>
      <c r="W6" s="52">
        <v>2</v>
      </c>
      <c r="X6" s="77"/>
      <c r="Y6" s="77"/>
      <c r="Z6" s="52">
        <v>2</v>
      </c>
      <c r="AA6" s="52">
        <v>2</v>
      </c>
      <c r="AB6" s="52">
        <v>2</v>
      </c>
      <c r="AC6" s="52">
        <v>2</v>
      </c>
      <c r="AD6" s="76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</row>
    <row r="7" spans="1:59" s="53" customFormat="1" ht="75.599999999999994" customHeight="1" x14ac:dyDescent="0.45">
      <c r="A7" s="45" t="s">
        <v>190</v>
      </c>
      <c r="B7" s="68" t="s">
        <v>148</v>
      </c>
      <c r="C7" s="46" t="s">
        <v>125</v>
      </c>
      <c r="D7" s="46" t="s">
        <v>191</v>
      </c>
      <c r="E7" s="47">
        <v>53</v>
      </c>
      <c r="F7" s="48"/>
      <c r="G7" s="46" t="s">
        <v>192</v>
      </c>
      <c r="H7" s="46" t="s">
        <v>193</v>
      </c>
      <c r="I7" s="4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>
        <v>2</v>
      </c>
      <c r="AA7" s="52">
        <v>2</v>
      </c>
      <c r="AB7" s="52">
        <v>2</v>
      </c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</row>
    <row r="8" spans="1:59" s="53" customFormat="1" ht="75.599999999999994" customHeight="1" x14ac:dyDescent="0.45">
      <c r="A8" s="45" t="s">
        <v>267</v>
      </c>
      <c r="B8" s="68" t="s">
        <v>148</v>
      </c>
      <c r="C8" s="46" t="s">
        <v>82</v>
      </c>
      <c r="D8" s="79" t="s">
        <v>191</v>
      </c>
      <c r="E8" s="47">
        <v>53</v>
      </c>
      <c r="F8" s="48"/>
      <c r="G8" s="46" t="s">
        <v>268</v>
      </c>
      <c r="H8" s="46" t="s">
        <v>193</v>
      </c>
      <c r="I8" s="46" t="s">
        <v>195</v>
      </c>
      <c r="J8" s="46"/>
      <c r="K8" s="49">
        <v>92</v>
      </c>
      <c r="L8" s="49" t="s">
        <v>92</v>
      </c>
      <c r="M8" s="50">
        <v>0.5</v>
      </c>
      <c r="N8" s="50">
        <v>0.5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>
        <v>1</v>
      </c>
      <c r="AR8" s="76">
        <v>1</v>
      </c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</row>
    <row r="9" spans="1:59" s="53" customFormat="1" ht="75.599999999999994" customHeight="1" x14ac:dyDescent="0.45">
      <c r="A9" s="45" t="s">
        <v>269</v>
      </c>
      <c r="B9" s="68" t="s">
        <v>148</v>
      </c>
      <c r="C9" s="46" t="s">
        <v>82</v>
      </c>
      <c r="D9" s="79" t="s">
        <v>191</v>
      </c>
      <c r="E9" s="47">
        <v>53</v>
      </c>
      <c r="F9" s="48"/>
      <c r="G9" s="46" t="s">
        <v>270</v>
      </c>
      <c r="H9" s="46" t="s">
        <v>193</v>
      </c>
      <c r="I9" s="46" t="s">
        <v>195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>
        <v>1</v>
      </c>
      <c r="AS9" s="77"/>
      <c r="AT9" s="77"/>
      <c r="AU9" s="76">
        <v>1</v>
      </c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</row>
    <row r="10" spans="1:59" s="53" customFormat="1" ht="75.599999999999994" customHeight="1" x14ac:dyDescent="0.45">
      <c r="A10" s="45" t="s">
        <v>271</v>
      </c>
      <c r="B10" s="68" t="s">
        <v>148</v>
      </c>
      <c r="C10" s="46" t="s">
        <v>82</v>
      </c>
      <c r="D10" s="79" t="s">
        <v>191</v>
      </c>
      <c r="E10" s="47">
        <v>53</v>
      </c>
      <c r="F10" s="48"/>
      <c r="G10" s="46" t="s">
        <v>272</v>
      </c>
      <c r="H10" s="46" t="s">
        <v>193</v>
      </c>
      <c r="I10" s="46" t="s">
        <v>280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1</v>
      </c>
      <c r="AV10" s="76">
        <v>1</v>
      </c>
      <c r="AW10" s="76"/>
      <c r="AX10" s="76"/>
      <c r="AY10" s="76"/>
      <c r="AZ10" s="77"/>
      <c r="BA10" s="77"/>
      <c r="BB10" s="76"/>
      <c r="BC10" s="76"/>
      <c r="BD10" s="76"/>
      <c r="BE10" s="76"/>
      <c r="BF10" s="76"/>
      <c r="BG10" s="77"/>
    </row>
    <row r="11" spans="1:59" s="53" customFormat="1" ht="75.599999999999994" customHeight="1" x14ac:dyDescent="0.45">
      <c r="A11" s="45" t="s">
        <v>274</v>
      </c>
      <c r="B11" s="68" t="s">
        <v>148</v>
      </c>
      <c r="C11" s="46" t="s">
        <v>82</v>
      </c>
      <c r="D11" s="79" t="s">
        <v>188</v>
      </c>
      <c r="E11" s="47">
        <v>53</v>
      </c>
      <c r="F11" s="48"/>
      <c r="G11" s="46" t="s">
        <v>273</v>
      </c>
      <c r="H11" s="46" t="s">
        <v>193</v>
      </c>
      <c r="I11" s="46" t="s">
        <v>195</v>
      </c>
      <c r="J11" s="46"/>
      <c r="K11" s="49">
        <v>16</v>
      </c>
      <c r="L11" s="49" t="s">
        <v>92</v>
      </c>
      <c r="M11" s="50" t="s">
        <v>106</v>
      </c>
      <c r="N11" s="50" t="s">
        <v>106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1</v>
      </c>
      <c r="AR11" s="76">
        <v>1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/>
      <c r="BD11" s="76"/>
      <c r="BE11" s="76"/>
      <c r="BF11" s="76"/>
      <c r="BG11" s="77"/>
    </row>
    <row r="12" spans="1:59" s="53" customFormat="1" ht="75.599999999999994" customHeight="1" x14ac:dyDescent="0.45">
      <c r="A12" s="45" t="s">
        <v>275</v>
      </c>
      <c r="B12" s="68" t="s">
        <v>148</v>
      </c>
      <c r="C12" s="46" t="s">
        <v>82</v>
      </c>
      <c r="D12" s="79" t="s">
        <v>188</v>
      </c>
      <c r="E12" s="47">
        <v>53</v>
      </c>
      <c r="F12" s="48"/>
      <c r="G12" s="46" t="s">
        <v>276</v>
      </c>
      <c r="H12" s="46" t="s">
        <v>193</v>
      </c>
      <c r="I12" s="46" t="s">
        <v>195</v>
      </c>
      <c r="J12" s="46"/>
      <c r="K12" s="49">
        <v>13</v>
      </c>
      <c r="L12" s="49" t="s">
        <v>92</v>
      </c>
      <c r="M12" s="50">
        <v>0</v>
      </c>
      <c r="N12" s="50">
        <v>1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1</v>
      </c>
      <c r="AS12" s="77"/>
      <c r="AT12" s="77"/>
      <c r="AU12" s="76">
        <v>1</v>
      </c>
      <c r="AV12" s="76"/>
      <c r="AW12" s="76"/>
      <c r="AX12" s="76"/>
      <c r="AY12" s="76"/>
      <c r="AZ12" s="77"/>
      <c r="BA12" s="77"/>
      <c r="BB12" s="76"/>
      <c r="BC12" s="76"/>
      <c r="BD12" s="76"/>
      <c r="BE12" s="76"/>
      <c r="BF12" s="76"/>
      <c r="BG12" s="77"/>
    </row>
    <row r="13" spans="1:59" s="53" customFormat="1" ht="75.599999999999994" customHeight="1" x14ac:dyDescent="0.45">
      <c r="A13" s="45" t="s">
        <v>277</v>
      </c>
      <c r="B13" s="68" t="s">
        <v>148</v>
      </c>
      <c r="C13" s="46" t="s">
        <v>82</v>
      </c>
      <c r="D13" s="79" t="s">
        <v>188</v>
      </c>
      <c r="E13" s="47">
        <v>53</v>
      </c>
      <c r="F13" s="48"/>
      <c r="G13" s="46" t="s">
        <v>278</v>
      </c>
      <c r="H13" s="46" t="s">
        <v>193</v>
      </c>
      <c r="I13" s="4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>
        <v>1</v>
      </c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</row>
    <row r="14" spans="1:59" s="53" customFormat="1" ht="75.599999999999994" customHeight="1" x14ac:dyDescent="0.45">
      <c r="A14" s="45" t="s">
        <v>277</v>
      </c>
      <c r="B14" s="68" t="s">
        <v>148</v>
      </c>
      <c r="C14" s="46" t="s">
        <v>82</v>
      </c>
      <c r="D14" s="79" t="s">
        <v>188</v>
      </c>
      <c r="E14" s="47">
        <v>53</v>
      </c>
      <c r="F14" s="48"/>
      <c r="G14" s="46" t="s">
        <v>279</v>
      </c>
      <c r="H14" s="46" t="s">
        <v>193</v>
      </c>
      <c r="I14" s="46" t="s">
        <v>280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1</v>
      </c>
      <c r="AR14" s="76">
        <v>1</v>
      </c>
      <c r="AS14" s="77"/>
      <c r="AT14" s="77"/>
      <c r="AU14" s="76">
        <v>1</v>
      </c>
      <c r="AV14" s="76">
        <v>1</v>
      </c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</row>
    <row r="15" spans="1:59" s="53" customFormat="1" ht="75.599999999999994" customHeight="1" x14ac:dyDescent="0.45">
      <c r="A15" s="45" t="s">
        <v>281</v>
      </c>
      <c r="B15" s="68" t="s">
        <v>148</v>
      </c>
      <c r="C15" s="46" t="s">
        <v>82</v>
      </c>
      <c r="D15" s="79" t="s">
        <v>202</v>
      </c>
      <c r="E15" s="47">
        <v>53</v>
      </c>
      <c r="F15" s="48"/>
      <c r="G15" s="46" t="s">
        <v>268</v>
      </c>
      <c r="H15" s="46" t="s">
        <v>193</v>
      </c>
      <c r="I15" s="46" t="s">
        <v>195</v>
      </c>
      <c r="J15" s="46"/>
      <c r="K15" s="49"/>
      <c r="L15" s="49"/>
      <c r="M15" s="50"/>
      <c r="N15" s="50"/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/>
      <c r="AR15" s="76"/>
      <c r="AS15" s="77"/>
      <c r="AT15" s="77"/>
      <c r="AU15" s="76"/>
      <c r="AV15" s="76">
        <v>1</v>
      </c>
      <c r="AW15" s="76">
        <v>1</v>
      </c>
      <c r="AX15" s="76">
        <v>1</v>
      </c>
      <c r="AY15" s="76"/>
      <c r="AZ15" s="77"/>
      <c r="BA15" s="77"/>
      <c r="BB15" s="76"/>
      <c r="BC15" s="76"/>
      <c r="BD15" s="76"/>
      <c r="BE15" s="76"/>
      <c r="BF15" s="76"/>
      <c r="BG15" s="77"/>
    </row>
    <row r="16" spans="1:59" s="53" customFormat="1" ht="75.599999999999994" customHeight="1" x14ac:dyDescent="0.45">
      <c r="A16" s="45" t="s">
        <v>282</v>
      </c>
      <c r="B16" s="68" t="s">
        <v>148</v>
      </c>
      <c r="C16" s="46" t="s">
        <v>82</v>
      </c>
      <c r="D16" s="79" t="s">
        <v>202</v>
      </c>
      <c r="E16" s="47">
        <v>53</v>
      </c>
      <c r="F16" s="48"/>
      <c r="G16" s="46" t="s">
        <v>283</v>
      </c>
      <c r="H16" s="46" t="s">
        <v>193</v>
      </c>
      <c r="I16" s="46" t="s">
        <v>195</v>
      </c>
      <c r="J16" s="46"/>
      <c r="K16" s="49"/>
      <c r="L16" s="49"/>
      <c r="M16" s="50"/>
      <c r="N16" s="50"/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/>
      <c r="AS16" s="77"/>
      <c r="AT16" s="77"/>
      <c r="AU16" s="76"/>
      <c r="AV16" s="76"/>
      <c r="AW16" s="76"/>
      <c r="AX16" s="76">
        <v>1</v>
      </c>
      <c r="AY16" s="76">
        <v>1</v>
      </c>
      <c r="AZ16" s="77"/>
      <c r="BA16" s="77"/>
      <c r="BB16" s="76">
        <v>1</v>
      </c>
      <c r="BC16" s="76">
        <v>1</v>
      </c>
      <c r="BD16" s="76">
        <v>1</v>
      </c>
      <c r="BE16" s="76">
        <v>1</v>
      </c>
      <c r="BF16" s="76"/>
      <c r="BG16" s="77"/>
    </row>
    <row r="17" spans="1:59" s="53" customFormat="1" ht="75.599999999999994" customHeight="1" x14ac:dyDescent="0.45">
      <c r="A17" s="45" t="s">
        <v>285</v>
      </c>
      <c r="B17" s="68" t="s">
        <v>148</v>
      </c>
      <c r="C17" s="46" t="s">
        <v>82</v>
      </c>
      <c r="D17" s="79" t="s">
        <v>284</v>
      </c>
      <c r="E17" s="47">
        <v>53</v>
      </c>
      <c r="F17" s="48"/>
      <c r="G17" s="46" t="s">
        <v>268</v>
      </c>
      <c r="H17" s="46" t="s">
        <v>193</v>
      </c>
      <c r="I17" s="46" t="s">
        <v>195</v>
      </c>
      <c r="J17" s="46"/>
      <c r="K17" s="49"/>
      <c r="L17" s="49"/>
      <c r="M17" s="50"/>
      <c r="N17" s="50"/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/>
      <c r="AY17" s="76">
        <v>1</v>
      </c>
      <c r="AZ17" s="77"/>
      <c r="BA17" s="77"/>
      <c r="BB17" s="76">
        <v>1</v>
      </c>
      <c r="BC17" s="76">
        <v>1</v>
      </c>
      <c r="BD17" s="76">
        <v>1</v>
      </c>
      <c r="BE17" s="76">
        <v>1</v>
      </c>
      <c r="BF17" s="76">
        <v>1</v>
      </c>
      <c r="BG17" s="77"/>
    </row>
    <row r="18" spans="1:59" s="53" customFormat="1" ht="75.599999999999994" customHeight="1" x14ac:dyDescent="0.45">
      <c r="A18" s="45" t="s">
        <v>286</v>
      </c>
      <c r="B18" s="68" t="s">
        <v>148</v>
      </c>
      <c r="C18" s="46" t="s">
        <v>287</v>
      </c>
      <c r="D18" s="79" t="s">
        <v>288</v>
      </c>
      <c r="E18" s="47">
        <v>53</v>
      </c>
      <c r="F18" s="48"/>
      <c r="G18" s="46" t="s">
        <v>289</v>
      </c>
      <c r="H18" s="46" t="s">
        <v>193</v>
      </c>
      <c r="I18" s="46" t="s">
        <v>195</v>
      </c>
      <c r="J18" s="46"/>
      <c r="K18" s="49"/>
      <c r="L18" s="49"/>
      <c r="M18" s="50"/>
      <c r="N18" s="50"/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1</v>
      </c>
      <c r="AY18" s="76">
        <v>1</v>
      </c>
      <c r="AZ18" s="77"/>
      <c r="BA18" s="77"/>
      <c r="BB18" s="76">
        <v>1</v>
      </c>
      <c r="BC18" s="76"/>
      <c r="BD18" s="76"/>
      <c r="BE18" s="76"/>
      <c r="BF18" s="76"/>
      <c r="BG18" s="77"/>
    </row>
    <row r="19" spans="1:59" s="53" customFormat="1" ht="75.599999999999994" customHeight="1" x14ac:dyDescent="0.45">
      <c r="A19" s="45" t="s">
        <v>190</v>
      </c>
      <c r="B19" s="68" t="s">
        <v>148</v>
      </c>
      <c r="C19" s="46" t="s">
        <v>82</v>
      </c>
      <c r="D19" s="46" t="s">
        <v>191</v>
      </c>
      <c r="E19" s="47">
        <v>53</v>
      </c>
      <c r="F19" s="48"/>
      <c r="G19" s="46" t="s">
        <v>194</v>
      </c>
      <c r="H19" s="46" t="s">
        <v>193</v>
      </c>
      <c r="I19" s="46" t="s">
        <v>195</v>
      </c>
      <c r="J19" s="46"/>
      <c r="K19" s="49">
        <v>370</v>
      </c>
      <c r="L19" s="49" t="s">
        <v>92</v>
      </c>
      <c r="M19" s="50">
        <v>0.92</v>
      </c>
      <c r="N19" s="50">
        <v>0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76"/>
      <c r="AA19" s="52">
        <v>2</v>
      </c>
      <c r="AB19" s="52">
        <v>2</v>
      </c>
      <c r="AC19" s="52">
        <v>2</v>
      </c>
      <c r="AD19" s="52">
        <v>2</v>
      </c>
      <c r="AE19" s="77"/>
      <c r="AF19" s="77"/>
      <c r="AG19" s="76">
        <v>2</v>
      </c>
      <c r="AH19" s="76">
        <v>2</v>
      </c>
      <c r="AI19" s="76">
        <v>2</v>
      </c>
      <c r="AJ19" s="76">
        <v>2</v>
      </c>
      <c r="AK19" s="76">
        <v>2</v>
      </c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</row>
    <row r="20" spans="1:59" s="53" customFormat="1" ht="75.599999999999994" customHeight="1" x14ac:dyDescent="0.45">
      <c r="A20" s="45" t="s">
        <v>190</v>
      </c>
      <c r="B20" s="68" t="s">
        <v>148</v>
      </c>
      <c r="C20" s="46" t="s">
        <v>82</v>
      </c>
      <c r="D20" s="46" t="s">
        <v>191</v>
      </c>
      <c r="E20" s="47">
        <v>53</v>
      </c>
      <c r="F20" s="48"/>
      <c r="G20" s="46" t="s">
        <v>196</v>
      </c>
      <c r="H20" s="46" t="s">
        <v>193</v>
      </c>
      <c r="I20" s="46" t="s">
        <v>195</v>
      </c>
      <c r="J20" s="46"/>
      <c r="K20" s="49">
        <v>370</v>
      </c>
      <c r="L20" s="49" t="s">
        <v>92</v>
      </c>
      <c r="M20" s="50">
        <v>0.92</v>
      </c>
      <c r="N20" s="50">
        <v>0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76"/>
      <c r="AA20" s="52">
        <v>2</v>
      </c>
      <c r="AB20" s="52">
        <v>2</v>
      </c>
      <c r="AC20" s="52">
        <v>2</v>
      </c>
      <c r="AD20" s="52">
        <v>2</v>
      </c>
      <c r="AE20" s="77"/>
      <c r="AF20" s="77"/>
      <c r="AG20" s="76">
        <v>2</v>
      </c>
      <c r="AH20" s="76">
        <v>2</v>
      </c>
      <c r="AI20" s="76">
        <v>2</v>
      </c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/>
      <c r="AY20" s="76"/>
      <c r="AZ20" s="77"/>
      <c r="BA20" s="77"/>
      <c r="BB20" s="76"/>
      <c r="BC20" s="76"/>
      <c r="BD20" s="76"/>
      <c r="BE20" s="76"/>
      <c r="BF20" s="76"/>
      <c r="BG20" s="77"/>
    </row>
    <row r="21" spans="1:59" s="53" customFormat="1" ht="75.599999999999994" customHeight="1" x14ac:dyDescent="0.45">
      <c r="A21" s="45" t="s">
        <v>190</v>
      </c>
      <c r="B21" s="68" t="s">
        <v>148</v>
      </c>
      <c r="C21" s="46" t="s">
        <v>125</v>
      </c>
      <c r="D21" s="46" t="s">
        <v>191</v>
      </c>
      <c r="E21" s="47">
        <v>53</v>
      </c>
      <c r="F21" s="48"/>
      <c r="G21" s="46" t="s">
        <v>197</v>
      </c>
      <c r="H21" s="46" t="s">
        <v>193</v>
      </c>
      <c r="I21" s="46" t="s">
        <v>127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>
        <v>2</v>
      </c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/>
      <c r="BF21" s="76"/>
      <c r="BG21" s="77"/>
    </row>
    <row r="22" spans="1:59" s="53" customFormat="1" ht="97.5" customHeight="1" x14ac:dyDescent="0.45">
      <c r="A22" s="45" t="s">
        <v>190</v>
      </c>
      <c r="B22" s="68" t="s">
        <v>148</v>
      </c>
      <c r="C22" s="46" t="s">
        <v>125</v>
      </c>
      <c r="D22" s="46" t="s">
        <v>188</v>
      </c>
      <c r="E22" s="47">
        <v>58</v>
      </c>
      <c r="F22" s="48"/>
      <c r="G22" s="46" t="s">
        <v>198</v>
      </c>
      <c r="H22" s="46" t="s">
        <v>193</v>
      </c>
      <c r="I22" s="46" t="s">
        <v>127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>
        <v>2</v>
      </c>
      <c r="AH22" s="76">
        <v>2</v>
      </c>
      <c r="AI22" s="76">
        <v>2</v>
      </c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/>
      <c r="BG22" s="77"/>
    </row>
    <row r="23" spans="1:59" s="53" customFormat="1" ht="75.599999999999994" customHeight="1" x14ac:dyDescent="0.45">
      <c r="A23" s="45" t="s">
        <v>187</v>
      </c>
      <c r="B23" s="68" t="s">
        <v>148</v>
      </c>
      <c r="C23" s="46" t="s">
        <v>82</v>
      </c>
      <c r="D23" s="46" t="s">
        <v>188</v>
      </c>
      <c r="E23" s="47">
        <v>58</v>
      </c>
      <c r="F23" s="48"/>
      <c r="G23" s="46" t="s">
        <v>199</v>
      </c>
      <c r="H23" s="46" t="s">
        <v>193</v>
      </c>
      <c r="I23" s="46" t="s">
        <v>195</v>
      </c>
      <c r="J23" s="46"/>
      <c r="K23" s="49">
        <v>178</v>
      </c>
      <c r="L23" s="49" t="s">
        <v>92</v>
      </c>
      <c r="M23" s="50">
        <v>0.53</v>
      </c>
      <c r="N23" s="50">
        <v>0</v>
      </c>
      <c r="O23" s="55" t="s">
        <v>265</v>
      </c>
      <c r="P23" s="55"/>
      <c r="Q23" s="55"/>
      <c r="R23" s="51"/>
      <c r="S23" s="52">
        <v>2</v>
      </c>
      <c r="T23" s="76"/>
      <c r="U23" s="76"/>
      <c r="V23" s="52">
        <v>2</v>
      </c>
      <c r="W23" s="52">
        <v>2</v>
      </c>
      <c r="X23" s="77"/>
      <c r="Y23" s="77"/>
      <c r="Z23" s="52">
        <v>0</v>
      </c>
      <c r="AA23" s="52">
        <v>0</v>
      </c>
      <c r="AB23" s="52">
        <v>0</v>
      </c>
      <c r="AC23" s="52">
        <v>0</v>
      </c>
      <c r="AD23" s="76"/>
      <c r="AE23" s="77"/>
      <c r="AF23" s="77"/>
      <c r="AG23" s="76"/>
      <c r="AH23" s="76"/>
      <c r="AI23" s="76"/>
      <c r="AJ23" s="76">
        <v>0</v>
      </c>
      <c r="AK23" s="76">
        <v>0</v>
      </c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/>
      <c r="BC23" s="76"/>
      <c r="BD23" s="76"/>
      <c r="BE23" s="76"/>
      <c r="BF23" s="76"/>
      <c r="BG23" s="77"/>
    </row>
    <row r="24" spans="1:59" s="53" customFormat="1" ht="75.599999999999994" customHeight="1" x14ac:dyDescent="0.45">
      <c r="A24" s="45" t="s">
        <v>190</v>
      </c>
      <c r="B24" s="68" t="s">
        <v>148</v>
      </c>
      <c r="C24" s="46" t="s">
        <v>125</v>
      </c>
      <c r="D24" s="46" t="s">
        <v>188</v>
      </c>
      <c r="E24" s="47">
        <v>58</v>
      </c>
      <c r="F24" s="48"/>
      <c r="G24" s="46" t="s">
        <v>201</v>
      </c>
      <c r="H24" s="46" t="s">
        <v>193</v>
      </c>
      <c r="I24" s="46" t="s">
        <v>127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>
        <v>2</v>
      </c>
      <c r="AK24" s="76">
        <v>2</v>
      </c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</row>
    <row r="25" spans="1:59" s="53" customFormat="1" ht="75.599999999999994" customHeight="1" x14ac:dyDescent="0.45">
      <c r="A25" s="45" t="s">
        <v>313</v>
      </c>
      <c r="B25" s="68" t="s">
        <v>211</v>
      </c>
      <c r="C25" s="46" t="s">
        <v>125</v>
      </c>
      <c r="D25" s="79" t="s">
        <v>202</v>
      </c>
      <c r="E25" s="47"/>
      <c r="F25" s="48"/>
      <c r="G25" s="46" t="s">
        <v>310</v>
      </c>
      <c r="H25" s="46"/>
      <c r="I25" s="4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>
        <v>1</v>
      </c>
      <c r="AR25" s="76">
        <v>1</v>
      </c>
      <c r="AS25" s="77"/>
      <c r="AT25" s="77"/>
      <c r="AU25" s="76">
        <v>1</v>
      </c>
      <c r="AV25" s="76">
        <v>1</v>
      </c>
      <c r="AW25" s="76">
        <v>1</v>
      </c>
      <c r="AX25" s="76">
        <v>1</v>
      </c>
      <c r="AY25" s="76">
        <v>1</v>
      </c>
      <c r="AZ25" s="77"/>
      <c r="BA25" s="77"/>
      <c r="BB25" s="76"/>
      <c r="BC25" s="76"/>
      <c r="BD25" s="76"/>
      <c r="BE25" s="76"/>
      <c r="BF25" s="76"/>
      <c r="BG25" s="77"/>
    </row>
    <row r="26" spans="1:59" s="53" customFormat="1" ht="75.599999999999994" customHeight="1" x14ac:dyDescent="0.45">
      <c r="A26" s="45" t="s">
        <v>312</v>
      </c>
      <c r="B26" s="68" t="s">
        <v>211</v>
      </c>
      <c r="C26" s="46" t="s">
        <v>125</v>
      </c>
      <c r="D26" s="79" t="s">
        <v>307</v>
      </c>
      <c r="E26" s="47"/>
      <c r="F26" s="48"/>
      <c r="G26" s="46" t="s">
        <v>311</v>
      </c>
      <c r="H26" s="46"/>
      <c r="I26" s="4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>
        <v>1</v>
      </c>
      <c r="AR26" s="76">
        <v>1</v>
      </c>
      <c r="AS26" s="77"/>
      <c r="AT26" s="77"/>
      <c r="AU26" s="76">
        <v>1</v>
      </c>
      <c r="AV26" s="76">
        <v>1</v>
      </c>
      <c r="AW26" s="76">
        <v>1</v>
      </c>
      <c r="AX26" s="76">
        <v>1</v>
      </c>
      <c r="AY26" s="76">
        <v>1</v>
      </c>
      <c r="AZ26" s="77"/>
      <c r="BA26" s="77"/>
      <c r="BB26" s="76"/>
      <c r="BC26" s="76"/>
      <c r="BD26" s="76"/>
      <c r="BE26" s="76"/>
      <c r="BF26" s="76"/>
      <c r="BG26" s="77"/>
    </row>
    <row r="27" spans="1:59" s="53" customFormat="1" ht="75.599999999999994" customHeight="1" x14ac:dyDescent="0.45">
      <c r="A27" s="45" t="s">
        <v>190</v>
      </c>
      <c r="B27" s="68" t="s">
        <v>148</v>
      </c>
      <c r="C27" s="46" t="s">
        <v>125</v>
      </c>
      <c r="D27" s="46" t="s">
        <v>202</v>
      </c>
      <c r="E27" s="47">
        <v>53</v>
      </c>
      <c r="F27" s="48"/>
      <c r="G27" s="46" t="s">
        <v>192</v>
      </c>
      <c r="H27" s="46" t="s">
        <v>193</v>
      </c>
      <c r="I27" s="46" t="s">
        <v>127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</row>
    <row r="28" spans="1:59" s="53" customFormat="1" ht="75.599999999999994" customHeight="1" x14ac:dyDescent="0.45">
      <c r="A28" s="45" t="s">
        <v>190</v>
      </c>
      <c r="B28" s="68" t="s">
        <v>148</v>
      </c>
      <c r="C28" s="46" t="s">
        <v>82</v>
      </c>
      <c r="D28" s="46" t="s">
        <v>202</v>
      </c>
      <c r="E28" s="47">
        <v>53</v>
      </c>
      <c r="F28" s="48"/>
      <c r="G28" s="46" t="s">
        <v>196</v>
      </c>
      <c r="H28" s="46" t="s">
        <v>193</v>
      </c>
      <c r="I28" s="46" t="s">
        <v>195</v>
      </c>
      <c r="J28" s="46"/>
      <c r="K28" s="49"/>
      <c r="L28" s="49" t="s">
        <v>92</v>
      </c>
      <c r="M28" s="50">
        <v>0.92</v>
      </c>
      <c r="N28" s="50">
        <v>0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76"/>
      <c r="AA28" s="52"/>
      <c r="AB28" s="52"/>
      <c r="AC28" s="52"/>
      <c r="AD28" s="52"/>
      <c r="AE28" s="77"/>
      <c r="AF28" s="77"/>
      <c r="AG28" s="76"/>
      <c r="AH28" s="76"/>
      <c r="AI28" s="76">
        <v>2</v>
      </c>
      <c r="AJ28" s="76">
        <v>2</v>
      </c>
      <c r="AK28" s="76">
        <v>2</v>
      </c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</row>
    <row r="29" spans="1:59" s="53" customFormat="1" ht="75.599999999999994" customHeight="1" x14ac:dyDescent="0.45">
      <c r="A29" s="45" t="s">
        <v>190</v>
      </c>
      <c r="B29" s="68" t="s">
        <v>148</v>
      </c>
      <c r="C29" s="46" t="s">
        <v>125</v>
      </c>
      <c r="D29" s="46" t="s">
        <v>202</v>
      </c>
      <c r="E29" s="47">
        <v>53</v>
      </c>
      <c r="F29" s="48"/>
      <c r="G29" s="46" t="s">
        <v>197</v>
      </c>
      <c r="H29" s="46" t="s">
        <v>193</v>
      </c>
      <c r="I29" s="46" t="s">
        <v>127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</row>
    <row r="30" spans="1:59" s="53" customFormat="1" ht="75.599999999999994" customHeight="1" x14ac:dyDescent="0.45">
      <c r="A30" s="45" t="s">
        <v>203</v>
      </c>
      <c r="B30" s="68" t="s">
        <v>204</v>
      </c>
      <c r="C30" s="46" t="s">
        <v>82</v>
      </c>
      <c r="D30" s="46" t="s">
        <v>205</v>
      </c>
      <c r="E30" s="47">
        <v>14</v>
      </c>
      <c r="F30" s="48"/>
      <c r="G30" s="46" t="s">
        <v>206</v>
      </c>
      <c r="H30" s="46" t="s">
        <v>106</v>
      </c>
      <c r="I30" s="46" t="s">
        <v>207</v>
      </c>
      <c r="J30" s="46"/>
      <c r="K30" s="49">
        <v>2</v>
      </c>
      <c r="L30" s="49" t="s">
        <v>106</v>
      </c>
      <c r="M30" s="50">
        <v>0</v>
      </c>
      <c r="N30" s="50">
        <v>1</v>
      </c>
      <c r="O30" s="55" t="s">
        <v>266</v>
      </c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76">
        <v>1</v>
      </c>
      <c r="AB30" s="76">
        <v>1</v>
      </c>
      <c r="AC30" s="76">
        <v>1</v>
      </c>
      <c r="AD30" s="76">
        <v>1</v>
      </c>
      <c r="AE30" s="77"/>
      <c r="AF30" s="77"/>
      <c r="AG30" s="76">
        <v>2</v>
      </c>
      <c r="AH30" s="76">
        <v>2</v>
      </c>
      <c r="AI30" s="76">
        <v>2</v>
      </c>
      <c r="AJ30" s="76">
        <v>0</v>
      </c>
      <c r="AK30" s="76">
        <v>0</v>
      </c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</row>
    <row r="31" spans="1:59" s="53" customFormat="1" ht="75.599999999999994" customHeight="1" x14ac:dyDescent="0.45">
      <c r="A31" s="45" t="s">
        <v>190</v>
      </c>
      <c r="B31" s="68" t="s">
        <v>148</v>
      </c>
      <c r="C31" s="46" t="s">
        <v>125</v>
      </c>
      <c r="D31" s="46" t="s">
        <v>208</v>
      </c>
      <c r="E31" s="47">
        <v>53</v>
      </c>
      <c r="F31" s="48"/>
      <c r="G31" s="46" t="s">
        <v>209</v>
      </c>
      <c r="H31" s="46" t="s">
        <v>106</v>
      </c>
      <c r="I31" s="46" t="s">
        <v>127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52">
        <v>2</v>
      </c>
      <c r="V31" s="52">
        <v>2</v>
      </c>
      <c r="W31" s="52">
        <v>2</v>
      </c>
      <c r="X31" s="77"/>
      <c r="Y31" s="77"/>
      <c r="Z31" s="76"/>
      <c r="AA31" s="52">
        <v>2</v>
      </c>
      <c r="AB31" s="52">
        <v>2</v>
      </c>
      <c r="AC31" s="52">
        <v>2</v>
      </c>
      <c r="AD31" s="76"/>
      <c r="AE31" s="77"/>
      <c r="AF31" s="77"/>
      <c r="AG31" s="76">
        <v>2</v>
      </c>
      <c r="AH31" s="76">
        <v>2</v>
      </c>
      <c r="AI31" s="76">
        <v>2</v>
      </c>
      <c r="AJ31" s="76">
        <v>2</v>
      </c>
      <c r="AK31" s="76">
        <v>2</v>
      </c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</row>
    <row r="32" spans="1:59" s="53" customFormat="1" ht="75.599999999999994" customHeight="1" x14ac:dyDescent="0.45">
      <c r="A32" s="45" t="s">
        <v>210</v>
      </c>
      <c r="B32" s="68" t="s">
        <v>211</v>
      </c>
      <c r="C32" s="46" t="s">
        <v>82</v>
      </c>
      <c r="D32" s="46" t="s">
        <v>212</v>
      </c>
      <c r="E32" s="47" t="s">
        <v>213</v>
      </c>
      <c r="F32" s="48"/>
      <c r="G32" s="46" t="s">
        <v>214</v>
      </c>
      <c r="H32" s="46" t="s">
        <v>215</v>
      </c>
      <c r="I32" s="46" t="s">
        <v>216</v>
      </c>
      <c r="J32" s="46"/>
      <c r="K32" s="49">
        <v>84</v>
      </c>
      <c r="L32" s="49" t="s">
        <v>92</v>
      </c>
      <c r="M32" s="50">
        <v>0.47</v>
      </c>
      <c r="N32" s="50">
        <v>0.4</v>
      </c>
      <c r="O32" s="55"/>
      <c r="P32" s="55"/>
      <c r="Q32" s="55"/>
      <c r="R32" s="51"/>
      <c r="S32" s="76"/>
      <c r="T32" s="76"/>
      <c r="U32" s="52">
        <v>2</v>
      </c>
      <c r="V32" s="52">
        <v>2</v>
      </c>
      <c r="W32" s="52">
        <v>2</v>
      </c>
      <c r="X32" s="77"/>
      <c r="Y32" s="77"/>
      <c r="Z32" s="76">
        <v>2</v>
      </c>
      <c r="AA32" s="76">
        <v>2</v>
      </c>
      <c r="AB32" s="76">
        <v>2</v>
      </c>
      <c r="AC32" s="76">
        <v>2</v>
      </c>
      <c r="AD32" s="76">
        <v>2</v>
      </c>
      <c r="AE32" s="77"/>
      <c r="AF32" s="77"/>
      <c r="AG32" s="76">
        <v>2</v>
      </c>
      <c r="AH32" s="76">
        <v>2</v>
      </c>
      <c r="AI32" s="76">
        <v>2</v>
      </c>
      <c r="AJ32" s="76">
        <v>2</v>
      </c>
      <c r="AK32" s="76">
        <v>2</v>
      </c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/>
      <c r="BE32" s="76"/>
      <c r="BF32" s="76"/>
      <c r="BG32" s="77"/>
    </row>
    <row r="33" spans="1:58" s="53" customFormat="1" ht="75.599999999999994" customHeight="1" x14ac:dyDescent="0.45">
      <c r="A33" s="45" t="s">
        <v>304</v>
      </c>
      <c r="B33" s="68" t="s">
        <v>211</v>
      </c>
      <c r="C33" s="46" t="s">
        <v>82</v>
      </c>
      <c r="D33" s="79" t="s">
        <v>202</v>
      </c>
      <c r="E33" s="47">
        <v>53</v>
      </c>
      <c r="F33" s="48"/>
      <c r="G33" s="46" t="s">
        <v>305</v>
      </c>
      <c r="H33" s="46"/>
      <c r="I33" s="46" t="s">
        <v>216</v>
      </c>
      <c r="J33" s="46"/>
      <c r="K33" s="49"/>
      <c r="L33" s="49"/>
      <c r="M33" s="50"/>
      <c r="N33" s="50"/>
      <c r="O33" s="55"/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>
        <v>1</v>
      </c>
      <c r="AR33" s="76">
        <v>1</v>
      </c>
      <c r="AS33" s="77"/>
      <c r="AT33" s="77"/>
      <c r="AU33" s="76">
        <v>1</v>
      </c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</row>
    <row r="34" spans="1:58" s="53" customFormat="1" ht="75.599999999999994" customHeight="1" x14ac:dyDescent="0.45">
      <c r="A34" s="45" t="s">
        <v>306</v>
      </c>
      <c r="B34" s="68" t="s">
        <v>211</v>
      </c>
      <c r="C34" s="46" t="s">
        <v>82</v>
      </c>
      <c r="D34" s="79" t="s">
        <v>202</v>
      </c>
      <c r="E34" s="47">
        <v>53</v>
      </c>
      <c r="F34" s="48"/>
      <c r="G34" s="46" t="s">
        <v>214</v>
      </c>
      <c r="H34" s="46"/>
      <c r="I34" s="46" t="s">
        <v>216</v>
      </c>
      <c r="J34" s="46"/>
      <c r="K34" s="49"/>
      <c r="L34" s="49"/>
      <c r="M34" s="50"/>
      <c r="N34" s="50"/>
      <c r="O34" s="55"/>
      <c r="P34" s="55"/>
      <c r="Q34" s="55"/>
      <c r="R34" s="51"/>
      <c r="S34" s="76"/>
      <c r="T34" s="76"/>
      <c r="U34" s="52"/>
      <c r="V34" s="52"/>
      <c r="W34" s="52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1</v>
      </c>
      <c r="AR34" s="76">
        <v>1</v>
      </c>
      <c r="AS34" s="77"/>
      <c r="AT34" s="77"/>
      <c r="AU34" s="76">
        <v>1</v>
      </c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</row>
    <row r="35" spans="1:58" s="53" customFormat="1" ht="75.599999999999994" customHeight="1" x14ac:dyDescent="0.45">
      <c r="A35" s="45" t="s">
        <v>308</v>
      </c>
      <c r="B35" s="68" t="s">
        <v>211</v>
      </c>
      <c r="C35" s="46" t="s">
        <v>82</v>
      </c>
      <c r="D35" s="79" t="s">
        <v>307</v>
      </c>
      <c r="E35" s="47"/>
      <c r="F35" s="48"/>
      <c r="G35" s="46" t="s">
        <v>309</v>
      </c>
      <c r="H35" s="46"/>
      <c r="I35" s="46" t="s">
        <v>216</v>
      </c>
      <c r="J35" s="46"/>
      <c r="K35" s="49"/>
      <c r="L35" s="49"/>
      <c r="M35" s="50"/>
      <c r="N35" s="50"/>
      <c r="O35" s="55"/>
      <c r="P35" s="55"/>
      <c r="Q35" s="55"/>
      <c r="R35" s="51"/>
      <c r="S35" s="76"/>
      <c r="T35" s="76"/>
      <c r="U35" s="52"/>
      <c r="V35" s="52"/>
      <c r="W35" s="52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/>
      <c r="AS35" s="77"/>
      <c r="AT35" s="77"/>
      <c r="AU35" s="76"/>
      <c r="AV35" s="76">
        <v>1</v>
      </c>
      <c r="AW35" s="76">
        <v>1</v>
      </c>
      <c r="AX35" s="76">
        <v>1</v>
      </c>
      <c r="AY35" s="76">
        <v>1</v>
      </c>
      <c r="AZ35" s="77"/>
      <c r="BA35" s="77"/>
      <c r="BB35" s="76">
        <v>1</v>
      </c>
      <c r="BC35" s="76">
        <v>1</v>
      </c>
      <c r="BD35" s="76">
        <v>1</v>
      </c>
      <c r="BE35" s="76">
        <v>1</v>
      </c>
      <c r="BF35" s="76">
        <v>1</v>
      </c>
    </row>
    <row r="36" spans="1:58" s="53" customFormat="1" ht="75.599999999999994" customHeight="1" x14ac:dyDescent="0.45">
      <c r="A36" s="45" t="s">
        <v>217</v>
      </c>
      <c r="B36" s="68" t="s">
        <v>211</v>
      </c>
      <c r="C36" s="46" t="s">
        <v>82</v>
      </c>
      <c r="D36" s="46" t="s">
        <v>212</v>
      </c>
      <c r="E36" s="47" t="s">
        <v>213</v>
      </c>
      <c r="F36" s="48"/>
      <c r="G36" s="46" t="s">
        <v>218</v>
      </c>
      <c r="H36" s="46" t="s">
        <v>215</v>
      </c>
      <c r="I36" s="46" t="s">
        <v>216</v>
      </c>
      <c r="J36" s="46"/>
      <c r="K36" s="49">
        <v>19</v>
      </c>
      <c r="L36" s="49" t="s">
        <v>219</v>
      </c>
      <c r="M36" s="50">
        <v>0.7</v>
      </c>
      <c r="N36" s="50">
        <v>0.3</v>
      </c>
      <c r="O36" s="55"/>
      <c r="P36" s="55"/>
      <c r="Q36" s="55"/>
      <c r="R36" s="51"/>
      <c r="S36" s="52">
        <v>2</v>
      </c>
      <c r="T36" s="52">
        <v>2</v>
      </c>
      <c r="U36" s="76"/>
      <c r="V36" s="76"/>
      <c r="W36" s="76"/>
      <c r="X36" s="77"/>
      <c r="Y36" s="77"/>
      <c r="Z36" s="76"/>
      <c r="AA36" s="76"/>
      <c r="AB36" s="76"/>
      <c r="AC36" s="76">
        <v>2</v>
      </c>
      <c r="AD36" s="76">
        <v>2</v>
      </c>
      <c r="AE36" s="77"/>
      <c r="AF36" s="77"/>
      <c r="AG36" s="76">
        <v>2</v>
      </c>
      <c r="AH36" s="76">
        <v>2</v>
      </c>
      <c r="AI36" s="76">
        <v>2</v>
      </c>
      <c r="AJ36" s="76">
        <v>2</v>
      </c>
      <c r="AK36" s="76">
        <v>2</v>
      </c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/>
      <c r="AX36" s="76"/>
      <c r="AY36" s="76"/>
      <c r="AZ36" s="77"/>
      <c r="BA36" s="77"/>
      <c r="BB36" s="76"/>
      <c r="BC36" s="76"/>
      <c r="BD36" s="76"/>
      <c r="BE36" s="76"/>
      <c r="BF36" s="76"/>
    </row>
    <row r="37" spans="1:58" s="53" customFormat="1" ht="75.599999999999994" customHeight="1" x14ac:dyDescent="0.45">
      <c r="A37" s="45" t="s">
        <v>220</v>
      </c>
      <c r="B37" s="68" t="s">
        <v>211</v>
      </c>
      <c r="C37" s="46" t="s">
        <v>82</v>
      </c>
      <c r="D37" s="46" t="s">
        <v>212</v>
      </c>
      <c r="E37" s="47" t="s">
        <v>213</v>
      </c>
      <c r="F37" s="48"/>
      <c r="G37" s="46" t="s">
        <v>221</v>
      </c>
      <c r="H37" s="46" t="s">
        <v>222</v>
      </c>
      <c r="I37" s="46" t="s">
        <v>216</v>
      </c>
      <c r="J37" s="46"/>
      <c r="K37" s="49">
        <v>112</v>
      </c>
      <c r="L37" s="49" t="s">
        <v>92</v>
      </c>
      <c r="M37" s="50">
        <v>0.25</v>
      </c>
      <c r="N37" s="50">
        <v>0.6</v>
      </c>
      <c r="O37" s="55"/>
      <c r="P37" s="55"/>
      <c r="Q37" s="55"/>
      <c r="R37" s="51"/>
      <c r="S37" s="52">
        <v>2</v>
      </c>
      <c r="T37" s="52">
        <v>2</v>
      </c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>
        <v>2</v>
      </c>
      <c r="AJ37" s="76">
        <v>2</v>
      </c>
      <c r="AK37" s="76">
        <v>2</v>
      </c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/>
      <c r="AY37" s="76"/>
      <c r="AZ37" s="77"/>
      <c r="BA37" s="77"/>
      <c r="BB37" s="76"/>
      <c r="BC37" s="76"/>
      <c r="BD37" s="76"/>
      <c r="BE37" s="76"/>
      <c r="BF37" s="76"/>
    </row>
    <row r="38" spans="1:58" s="53" customFormat="1" ht="75.599999999999994" customHeight="1" x14ac:dyDescent="0.45">
      <c r="A38" s="45" t="s">
        <v>210</v>
      </c>
      <c r="B38" s="68" t="s">
        <v>211</v>
      </c>
      <c r="C38" s="46" t="s">
        <v>125</v>
      </c>
      <c r="D38" s="46" t="s">
        <v>212</v>
      </c>
      <c r="E38" s="47"/>
      <c r="F38" s="48"/>
      <c r="G38" s="46" t="s">
        <v>223</v>
      </c>
      <c r="H38" s="46" t="s">
        <v>215</v>
      </c>
      <c r="I38" s="46" t="s">
        <v>127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52"/>
      <c r="T38" s="52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>
        <v>2</v>
      </c>
      <c r="AH38" s="76">
        <v>2</v>
      </c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</row>
    <row r="39" spans="1:58" s="53" customFormat="1" ht="75.599999999999994" customHeight="1" x14ac:dyDescent="0.45">
      <c r="A39" s="45" t="s">
        <v>210</v>
      </c>
      <c r="B39" s="68" t="s">
        <v>211</v>
      </c>
      <c r="C39" s="46" t="s">
        <v>125</v>
      </c>
      <c r="D39" s="46" t="s">
        <v>212</v>
      </c>
      <c r="E39" s="47"/>
      <c r="F39" s="48"/>
      <c r="G39" s="46" t="s">
        <v>224</v>
      </c>
      <c r="H39" s="46" t="s">
        <v>215</v>
      </c>
      <c r="I39" s="46" t="s">
        <v>127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52"/>
      <c r="T39" s="52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>
        <v>2</v>
      </c>
      <c r="AJ39" s="76">
        <v>2</v>
      </c>
      <c r="AK39" s="76">
        <v>2</v>
      </c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</row>
    <row r="40" spans="1:58" s="53" customFormat="1" ht="75.599999999999994" customHeight="1" x14ac:dyDescent="0.45">
      <c r="A40" s="45" t="s">
        <v>220</v>
      </c>
      <c r="B40" s="68" t="s">
        <v>211</v>
      </c>
      <c r="C40" s="46" t="s">
        <v>125</v>
      </c>
      <c r="D40" s="46" t="s">
        <v>212</v>
      </c>
      <c r="E40" s="47" t="s">
        <v>213</v>
      </c>
      <c r="F40" s="48"/>
      <c r="G40" s="46" t="s">
        <v>225</v>
      </c>
      <c r="H40" s="46" t="s">
        <v>106</v>
      </c>
      <c r="I40" s="46" t="s">
        <v>127</v>
      </c>
      <c r="J40" s="46"/>
      <c r="K40" s="49" t="s">
        <v>106</v>
      </c>
      <c r="L40" s="49" t="s">
        <v>106</v>
      </c>
      <c r="M40" s="50" t="s">
        <v>106</v>
      </c>
      <c r="N40" s="50" t="s">
        <v>106</v>
      </c>
      <c r="O40" s="55"/>
      <c r="P40" s="55"/>
      <c r="Q40" s="55"/>
      <c r="R40" s="51"/>
      <c r="S40" s="52">
        <v>2</v>
      </c>
      <c r="T40" s="52">
        <v>2</v>
      </c>
      <c r="U40" s="52">
        <v>2</v>
      </c>
      <c r="V40" s="76"/>
      <c r="W40" s="76"/>
      <c r="X40" s="77"/>
      <c r="Y40" s="77"/>
      <c r="Z40" s="76">
        <v>2</v>
      </c>
      <c r="AA40" s="76">
        <v>2</v>
      </c>
      <c r="AB40" s="76">
        <v>2</v>
      </c>
      <c r="AC40" s="76">
        <v>2</v>
      </c>
      <c r="AD40" s="76"/>
      <c r="AE40" s="77"/>
      <c r="AF40" s="77"/>
      <c r="AG40" s="76">
        <v>2</v>
      </c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/>
      <c r="BD40" s="76"/>
      <c r="BE40" s="76"/>
      <c r="BF40" s="76"/>
    </row>
    <row r="41" spans="1:58" s="53" customFormat="1" ht="75.599999999999994" customHeight="1" x14ac:dyDescent="0.45">
      <c r="A41" s="45" t="s">
        <v>226</v>
      </c>
      <c r="B41" s="68" t="s">
        <v>204</v>
      </c>
      <c r="C41" s="46" t="s">
        <v>82</v>
      </c>
      <c r="D41" s="46" t="s">
        <v>205</v>
      </c>
      <c r="E41" s="47" t="s">
        <v>213</v>
      </c>
      <c r="F41" s="48"/>
      <c r="G41" s="46" t="s">
        <v>227</v>
      </c>
      <c r="H41" s="46" t="s">
        <v>228</v>
      </c>
      <c r="I41" s="46" t="s">
        <v>207</v>
      </c>
      <c r="J41" s="46"/>
      <c r="K41" s="49">
        <v>62</v>
      </c>
      <c r="L41" s="49" t="s">
        <v>106</v>
      </c>
      <c r="M41" s="50">
        <v>0.8</v>
      </c>
      <c r="N41" s="50">
        <v>0.1</v>
      </c>
      <c r="O41" s="55"/>
      <c r="P41" s="55"/>
      <c r="Q41" s="55"/>
      <c r="R41" s="51"/>
      <c r="S41" s="76"/>
      <c r="T41" s="76"/>
      <c r="U41" s="76"/>
      <c r="V41" s="76"/>
      <c r="W41" s="52">
        <v>0</v>
      </c>
      <c r="X41" s="77"/>
      <c r="Y41" s="77"/>
      <c r="Z41" s="76">
        <v>2</v>
      </c>
      <c r="AA41" s="76">
        <v>2</v>
      </c>
      <c r="AB41" s="76"/>
      <c r="AC41" s="76"/>
      <c r="AD41" s="76"/>
      <c r="AE41" s="77"/>
      <c r="AF41" s="77"/>
      <c r="AG41" s="76">
        <v>2</v>
      </c>
      <c r="AH41" s="76">
        <v>2</v>
      </c>
      <c r="AI41" s="76">
        <v>2</v>
      </c>
      <c r="AJ41" s="76">
        <v>2</v>
      </c>
      <c r="AK41" s="76">
        <v>2</v>
      </c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/>
      <c r="BF41" s="76"/>
    </row>
    <row r="42" spans="1:58" s="53" customFormat="1" ht="75.599999999999994" customHeight="1" x14ac:dyDescent="0.45">
      <c r="A42" s="45" t="s">
        <v>229</v>
      </c>
      <c r="B42" s="68" t="s">
        <v>204</v>
      </c>
      <c r="C42" s="46" t="s">
        <v>82</v>
      </c>
      <c r="D42" s="46" t="s">
        <v>205</v>
      </c>
      <c r="E42" s="47" t="s">
        <v>213</v>
      </c>
      <c r="F42" s="48"/>
      <c r="G42" s="46" t="s">
        <v>230</v>
      </c>
      <c r="H42" s="46" t="s">
        <v>231</v>
      </c>
      <c r="I42" s="46" t="s">
        <v>207</v>
      </c>
      <c r="J42" s="46"/>
      <c r="K42" s="49">
        <v>62</v>
      </c>
      <c r="L42" s="49" t="s">
        <v>106</v>
      </c>
      <c r="M42" s="50">
        <v>0.8</v>
      </c>
      <c r="N42" s="50">
        <v>0.1</v>
      </c>
      <c r="O42" s="55"/>
      <c r="P42" s="55"/>
      <c r="Q42" s="55"/>
      <c r="R42" s="51"/>
      <c r="S42" s="76"/>
      <c r="T42" s="76"/>
      <c r="U42" s="76"/>
      <c r="V42" s="76"/>
      <c r="W42" s="52">
        <v>0</v>
      </c>
      <c r="X42" s="77"/>
      <c r="Y42" s="77"/>
      <c r="Z42" s="76"/>
      <c r="AA42" s="76"/>
      <c r="AB42" s="76">
        <v>2</v>
      </c>
      <c r="AC42" s="76">
        <v>2</v>
      </c>
      <c r="AD42" s="76">
        <v>2</v>
      </c>
      <c r="AE42" s="77"/>
      <c r="AF42" s="77"/>
      <c r="AG42" s="76">
        <v>2</v>
      </c>
      <c r="AH42" s="76">
        <v>2</v>
      </c>
      <c r="AI42" s="76">
        <v>2</v>
      </c>
      <c r="AJ42" s="76">
        <v>2</v>
      </c>
      <c r="AK42" s="76">
        <v>2</v>
      </c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/>
      <c r="BE42" s="76"/>
      <c r="BF42" s="76"/>
    </row>
    <row r="43" spans="1:58" s="53" customFormat="1" ht="75.599999999999994" customHeight="1" x14ac:dyDescent="0.45">
      <c r="A43" s="45" t="s">
        <v>232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46" t="s">
        <v>233</v>
      </c>
      <c r="H43" s="46" t="s">
        <v>234</v>
      </c>
      <c r="I43" s="46" t="s">
        <v>207</v>
      </c>
      <c r="J43" s="46"/>
      <c r="K43" s="49">
        <v>62</v>
      </c>
      <c r="L43" s="49" t="s">
        <v>106</v>
      </c>
      <c r="M43" s="50">
        <v>0.8</v>
      </c>
      <c r="N43" s="50">
        <v>0.1</v>
      </c>
      <c r="O43" s="55"/>
      <c r="P43" s="55"/>
      <c r="Q43" s="55"/>
      <c r="R43" s="51"/>
      <c r="S43" s="52">
        <v>2</v>
      </c>
      <c r="T43" s="52">
        <v>2</v>
      </c>
      <c r="U43" s="52">
        <v>2</v>
      </c>
      <c r="V43" s="52">
        <v>2</v>
      </c>
      <c r="W43" s="52">
        <v>2</v>
      </c>
      <c r="X43" s="77"/>
      <c r="Y43" s="77"/>
      <c r="Z43" s="76"/>
      <c r="AA43" s="76"/>
      <c r="AB43" s="76"/>
      <c r="AC43" s="76"/>
      <c r="AD43" s="76"/>
      <c r="AE43" s="77"/>
      <c r="AF43" s="77"/>
      <c r="AG43" s="76">
        <v>2</v>
      </c>
      <c r="AH43" s="76">
        <v>2</v>
      </c>
      <c r="AI43" s="76">
        <v>2</v>
      </c>
      <c r="AJ43" s="76">
        <v>2</v>
      </c>
      <c r="AK43" s="76">
        <v>2</v>
      </c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</row>
    <row r="44" spans="1:58" s="53" customFormat="1" ht="75.599999999999994" customHeight="1" x14ac:dyDescent="0.45">
      <c r="A44" s="45" t="s">
        <v>235</v>
      </c>
      <c r="B44" s="68" t="s">
        <v>204</v>
      </c>
      <c r="C44" s="46" t="s">
        <v>82</v>
      </c>
      <c r="D44" s="46" t="s">
        <v>205</v>
      </c>
      <c r="E44" s="47" t="s">
        <v>213</v>
      </c>
      <c r="F44" s="48"/>
      <c r="G44" s="46" t="s">
        <v>236</v>
      </c>
      <c r="H44" s="46" t="s">
        <v>237</v>
      </c>
      <c r="I44" s="46" t="s">
        <v>207</v>
      </c>
      <c r="J44" s="46"/>
      <c r="K44" s="49">
        <v>62</v>
      </c>
      <c r="L44" s="49" t="s">
        <v>106</v>
      </c>
      <c r="M44" s="50">
        <v>0.8</v>
      </c>
      <c r="N44" s="50">
        <v>0.1</v>
      </c>
      <c r="O44" s="55"/>
      <c r="P44" s="55"/>
      <c r="Q44" s="55"/>
      <c r="R44" s="51"/>
      <c r="S44" s="52">
        <v>2</v>
      </c>
      <c r="T44" s="52">
        <v>2</v>
      </c>
      <c r="U44" s="52">
        <v>2</v>
      </c>
      <c r="V44" s="52">
        <v>2</v>
      </c>
      <c r="W44" s="52">
        <v>2</v>
      </c>
      <c r="X44" s="77"/>
      <c r="Y44" s="77"/>
      <c r="Z44" s="76"/>
      <c r="AA44" s="76"/>
      <c r="AB44" s="76"/>
      <c r="AC44" s="76"/>
      <c r="AD44" s="76"/>
      <c r="AE44" s="77"/>
      <c r="AF44" s="77"/>
      <c r="AG44" s="76">
        <v>2</v>
      </c>
      <c r="AH44" s="76">
        <v>2</v>
      </c>
      <c r="AI44" s="76">
        <v>2</v>
      </c>
      <c r="AJ44" s="76">
        <v>2</v>
      </c>
      <c r="AK44" s="76">
        <v>2</v>
      </c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/>
      <c r="BF44" s="76"/>
    </row>
    <row r="45" spans="1:58" s="53" customFormat="1" ht="75.599999999999994" customHeight="1" x14ac:dyDescent="0.45">
      <c r="A45" s="45" t="s">
        <v>226</v>
      </c>
      <c r="B45" s="68" t="s">
        <v>204</v>
      </c>
      <c r="C45" s="46" t="s">
        <v>125</v>
      </c>
      <c r="D45" s="46" t="s">
        <v>205</v>
      </c>
      <c r="E45" s="47" t="s">
        <v>213</v>
      </c>
      <c r="F45" s="48"/>
      <c r="G45" s="46" t="s">
        <v>238</v>
      </c>
      <c r="H45" s="46" t="s">
        <v>228</v>
      </c>
      <c r="I45" s="46" t="s">
        <v>132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52">
        <v>2</v>
      </c>
      <c r="T45" s="52">
        <v>2</v>
      </c>
      <c r="U45" s="76"/>
      <c r="V45" s="76"/>
      <c r="W45" s="76"/>
      <c r="X45" s="77"/>
      <c r="Y45" s="77"/>
      <c r="Z45" s="76">
        <v>2</v>
      </c>
      <c r="AA45" s="76">
        <v>2</v>
      </c>
      <c r="AB45" s="76">
        <v>2</v>
      </c>
      <c r="AC45" s="76">
        <v>2</v>
      </c>
      <c r="AD45" s="76">
        <v>2</v>
      </c>
      <c r="AE45" s="77"/>
      <c r="AF45" s="77"/>
      <c r="AG45" s="76">
        <v>2</v>
      </c>
      <c r="AH45" s="76">
        <v>2</v>
      </c>
      <c r="AI45" s="76">
        <v>2</v>
      </c>
      <c r="AJ45" s="76">
        <v>2</v>
      </c>
      <c r="AK45" s="76">
        <v>2</v>
      </c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</row>
    <row r="46" spans="1:58" s="53" customFormat="1" ht="75.599999999999994" customHeight="1" x14ac:dyDescent="0.45">
      <c r="A46" s="45" t="s">
        <v>239</v>
      </c>
      <c r="B46" s="68" t="s">
        <v>240</v>
      </c>
      <c r="C46" s="46" t="s">
        <v>125</v>
      </c>
      <c r="D46" s="46" t="s">
        <v>241</v>
      </c>
      <c r="E46" s="47" t="s">
        <v>213</v>
      </c>
      <c r="F46" s="48"/>
      <c r="G46" s="46" t="s">
        <v>242</v>
      </c>
      <c r="H46" s="46" t="s">
        <v>243</v>
      </c>
      <c r="I46" s="46" t="s">
        <v>132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>
        <v>2</v>
      </c>
      <c r="AD46" s="76">
        <v>2</v>
      </c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</row>
    <row r="47" spans="1:58" s="53" customFormat="1" ht="75.599999999999994" customHeight="1" x14ac:dyDescent="0.45">
      <c r="A47" s="45" t="s">
        <v>290</v>
      </c>
      <c r="B47" s="68" t="s">
        <v>204</v>
      </c>
      <c r="C47" s="46" t="s">
        <v>82</v>
      </c>
      <c r="D47" s="79" t="s">
        <v>205</v>
      </c>
      <c r="E47" s="47" t="s">
        <v>213</v>
      </c>
      <c r="F47" s="48"/>
      <c r="G47" s="46" t="s">
        <v>291</v>
      </c>
      <c r="H47" s="46"/>
      <c r="I47" s="46" t="s">
        <v>207</v>
      </c>
      <c r="J47" s="46"/>
      <c r="K47" s="49"/>
      <c r="L47" s="49"/>
      <c r="M47" s="50"/>
      <c r="N47" s="50"/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>
        <v>1</v>
      </c>
      <c r="AR47" s="76">
        <v>1</v>
      </c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</row>
    <row r="48" spans="1:58" s="53" customFormat="1" ht="75.599999999999994" customHeight="1" x14ac:dyDescent="0.45">
      <c r="A48" s="45" t="s">
        <v>293</v>
      </c>
      <c r="B48" s="68" t="s">
        <v>204</v>
      </c>
      <c r="C48" s="46" t="s">
        <v>82</v>
      </c>
      <c r="D48" s="79" t="s">
        <v>205</v>
      </c>
      <c r="E48" s="47" t="s">
        <v>213</v>
      </c>
      <c r="F48" s="48"/>
      <c r="G48" s="46" t="s">
        <v>292</v>
      </c>
      <c r="H48" s="46"/>
      <c r="I48" s="46" t="s">
        <v>207</v>
      </c>
      <c r="J48" s="46"/>
      <c r="K48" s="49"/>
      <c r="L48" s="49"/>
      <c r="M48" s="50"/>
      <c r="N48" s="50"/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>
        <v>1</v>
      </c>
      <c r="AS48" s="77"/>
      <c r="AT48" s="77"/>
      <c r="AU48" s="76">
        <v>1</v>
      </c>
      <c r="AV48" s="76">
        <v>1</v>
      </c>
      <c r="AW48" s="76">
        <v>1</v>
      </c>
      <c r="AX48" s="76"/>
      <c r="AY48" s="76"/>
      <c r="AZ48" s="77"/>
      <c r="BA48" s="77"/>
      <c r="BB48" s="76"/>
      <c r="BC48" s="76"/>
      <c r="BD48" s="76"/>
      <c r="BE48" s="76"/>
      <c r="BF48" s="76"/>
    </row>
    <row r="49" spans="1:58" s="53" customFormat="1" ht="75.599999999999994" customHeight="1" x14ac:dyDescent="0.45">
      <c r="A49" s="45" t="s">
        <v>294</v>
      </c>
      <c r="B49" s="68" t="s">
        <v>204</v>
      </c>
      <c r="C49" s="46" t="s">
        <v>82</v>
      </c>
      <c r="D49" s="79" t="s">
        <v>205</v>
      </c>
      <c r="E49" s="47" t="s">
        <v>213</v>
      </c>
      <c r="F49" s="48"/>
      <c r="G49" s="46" t="s">
        <v>296</v>
      </c>
      <c r="H49" s="46"/>
      <c r="I49" s="46" t="s">
        <v>207</v>
      </c>
      <c r="J49" s="46"/>
      <c r="K49" s="49"/>
      <c r="L49" s="49"/>
      <c r="M49" s="50"/>
      <c r="N49" s="50"/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>
        <v>1</v>
      </c>
      <c r="AX49" s="76">
        <v>1</v>
      </c>
      <c r="AY49" s="76"/>
      <c r="AZ49" s="77"/>
      <c r="BA49" s="77"/>
      <c r="BB49" s="76"/>
      <c r="BC49" s="76"/>
      <c r="BD49" s="76"/>
      <c r="BE49" s="76"/>
      <c r="BF49" s="76"/>
    </row>
    <row r="50" spans="1:58" s="53" customFormat="1" ht="75.599999999999994" customHeight="1" x14ac:dyDescent="0.45">
      <c r="A50" s="45" t="s">
        <v>295</v>
      </c>
      <c r="B50" s="68" t="s">
        <v>204</v>
      </c>
      <c r="C50" s="46" t="s">
        <v>82</v>
      </c>
      <c r="D50" s="79" t="s">
        <v>205</v>
      </c>
      <c r="E50" s="47" t="s">
        <v>213</v>
      </c>
      <c r="F50" s="48"/>
      <c r="G50" s="46" t="s">
        <v>297</v>
      </c>
      <c r="H50" s="46"/>
      <c r="I50" s="46" t="s">
        <v>207</v>
      </c>
      <c r="J50" s="46"/>
      <c r="K50" s="49"/>
      <c r="L50" s="49"/>
      <c r="M50" s="50"/>
      <c r="N50" s="50"/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>
        <v>1</v>
      </c>
      <c r="AY50" s="76">
        <v>1</v>
      </c>
      <c r="AZ50" s="77"/>
      <c r="BA50" s="77"/>
      <c r="BB50" s="76">
        <v>1</v>
      </c>
      <c r="BC50" s="76"/>
      <c r="BD50" s="76"/>
      <c r="BE50" s="76"/>
      <c r="BF50" s="76"/>
    </row>
    <row r="51" spans="1:58" s="53" customFormat="1" ht="75.599999999999994" customHeight="1" x14ac:dyDescent="0.45">
      <c r="A51" s="45" t="s">
        <v>298</v>
      </c>
      <c r="B51" s="68" t="s">
        <v>204</v>
      </c>
      <c r="C51" s="46" t="s">
        <v>82</v>
      </c>
      <c r="D51" s="79" t="s">
        <v>205</v>
      </c>
      <c r="E51" s="47" t="s">
        <v>213</v>
      </c>
      <c r="F51" s="48"/>
      <c r="G51" s="46" t="s">
        <v>301</v>
      </c>
      <c r="H51" s="46"/>
      <c r="I51" s="46" t="s">
        <v>207</v>
      </c>
      <c r="J51" s="46"/>
      <c r="K51" s="49"/>
      <c r="L51" s="49"/>
      <c r="M51" s="50"/>
      <c r="N51" s="50"/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>
        <v>1</v>
      </c>
      <c r="AX51" s="76">
        <v>1</v>
      </c>
      <c r="AY51" s="76">
        <v>1</v>
      </c>
      <c r="AZ51" s="77"/>
      <c r="BA51" s="77"/>
      <c r="BB51" s="76">
        <v>1</v>
      </c>
      <c r="BC51" s="76">
        <v>1</v>
      </c>
      <c r="BD51" s="76"/>
      <c r="BE51" s="76"/>
      <c r="BF51" s="76"/>
    </row>
    <row r="52" spans="1:58" s="53" customFormat="1" ht="75.599999999999994" customHeight="1" x14ac:dyDescent="0.45">
      <c r="A52" s="45" t="s">
        <v>299</v>
      </c>
      <c r="B52" s="68" t="s">
        <v>204</v>
      </c>
      <c r="C52" s="46" t="s">
        <v>82</v>
      </c>
      <c r="D52" s="79" t="s">
        <v>205</v>
      </c>
      <c r="E52" s="47" t="s">
        <v>213</v>
      </c>
      <c r="F52" s="48"/>
      <c r="G52" s="46" t="s">
        <v>302</v>
      </c>
      <c r="H52" s="46"/>
      <c r="I52" s="46" t="s">
        <v>207</v>
      </c>
      <c r="J52" s="46"/>
      <c r="K52" s="49"/>
      <c r="L52" s="49"/>
      <c r="M52" s="50"/>
      <c r="N52" s="50"/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>
        <v>1</v>
      </c>
      <c r="BD52" s="76">
        <v>1</v>
      </c>
      <c r="BE52" s="76">
        <v>1</v>
      </c>
      <c r="BF52" s="76"/>
    </row>
    <row r="53" spans="1:58" s="53" customFormat="1" ht="75.599999999999994" customHeight="1" x14ac:dyDescent="0.45">
      <c r="A53" s="45" t="s">
        <v>300</v>
      </c>
      <c r="B53" s="68" t="s">
        <v>204</v>
      </c>
      <c r="C53" s="46" t="s">
        <v>82</v>
      </c>
      <c r="D53" s="79" t="s">
        <v>205</v>
      </c>
      <c r="E53" s="47" t="s">
        <v>213</v>
      </c>
      <c r="F53" s="48"/>
      <c r="G53" s="46" t="s">
        <v>303</v>
      </c>
      <c r="H53" s="46"/>
      <c r="I53" s="46" t="s">
        <v>207</v>
      </c>
      <c r="J53" s="46"/>
      <c r="K53" s="49"/>
      <c r="L53" s="49"/>
      <c r="M53" s="50"/>
      <c r="N53" s="50"/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>
        <v>1</v>
      </c>
      <c r="BF53" s="76">
        <v>1</v>
      </c>
    </row>
    <row r="54" spans="1:58" s="53" customFormat="1" ht="75.599999999999994" customHeight="1" x14ac:dyDescent="0.45">
      <c r="A54" s="45" t="s">
        <v>239</v>
      </c>
      <c r="B54" s="68" t="s">
        <v>240</v>
      </c>
      <c r="C54" s="46" t="s">
        <v>82</v>
      </c>
      <c r="D54" s="46" t="s">
        <v>241</v>
      </c>
      <c r="E54" s="47" t="s">
        <v>213</v>
      </c>
      <c r="F54" s="48"/>
      <c r="G54" s="46" t="s">
        <v>244</v>
      </c>
      <c r="H54" s="46" t="s">
        <v>243</v>
      </c>
      <c r="I54" s="46" t="s">
        <v>207</v>
      </c>
      <c r="J54" s="46"/>
      <c r="K54" s="49">
        <v>20</v>
      </c>
      <c r="L54" s="49" t="s">
        <v>106</v>
      </c>
      <c r="M54" s="50">
        <v>0</v>
      </c>
      <c r="N54" s="50">
        <v>1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</row>
    <row r="55" spans="1:58" s="53" customFormat="1" ht="75.599999999999994" customHeight="1" x14ac:dyDescent="0.45">
      <c r="A55" s="45" t="s">
        <v>315</v>
      </c>
      <c r="B55" s="68" t="s">
        <v>204</v>
      </c>
      <c r="C55" s="46" t="s">
        <v>125</v>
      </c>
      <c r="D55" s="79" t="s">
        <v>205</v>
      </c>
      <c r="E55" s="47"/>
      <c r="F55" s="48"/>
      <c r="G55" s="46" t="s">
        <v>314</v>
      </c>
      <c r="H55" s="46"/>
      <c r="I55" s="46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>
        <v>1</v>
      </c>
      <c r="AR55" s="76">
        <v>1</v>
      </c>
      <c r="AS55" s="77"/>
      <c r="AT55" s="77"/>
      <c r="AU55" s="76">
        <v>1</v>
      </c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</row>
    <row r="56" spans="1:58" s="53" customFormat="1" ht="75.599999999999994" customHeight="1" x14ac:dyDescent="0.45">
      <c r="A56" s="45" t="s">
        <v>316</v>
      </c>
      <c r="B56" s="68" t="s">
        <v>204</v>
      </c>
      <c r="C56" s="46" t="s">
        <v>125</v>
      </c>
      <c r="D56" s="79" t="s">
        <v>205</v>
      </c>
      <c r="E56" s="47"/>
      <c r="F56" s="48"/>
      <c r="G56" s="46" t="s">
        <v>317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>
        <v>1</v>
      </c>
      <c r="AW56" s="76">
        <v>1</v>
      </c>
      <c r="AX56" s="76">
        <v>1</v>
      </c>
      <c r="AY56" s="76"/>
      <c r="AZ56" s="77"/>
      <c r="BA56" s="77"/>
      <c r="BB56" s="76"/>
      <c r="BC56" s="76"/>
      <c r="BD56" s="76"/>
      <c r="BE56" s="76"/>
      <c r="BF56" s="76"/>
    </row>
    <row r="57" spans="1:58" s="53" customFormat="1" ht="75.599999999999994" customHeight="1" x14ac:dyDescent="0.45">
      <c r="A57" s="45" t="s">
        <v>318</v>
      </c>
      <c r="B57" s="68" t="s">
        <v>204</v>
      </c>
      <c r="C57" s="46" t="s">
        <v>125</v>
      </c>
      <c r="D57" s="79" t="s">
        <v>205</v>
      </c>
      <c r="E57" s="47"/>
      <c r="F57" s="48"/>
      <c r="G57" s="46" t="s">
        <v>319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>
        <v>1</v>
      </c>
      <c r="AZ57" s="77"/>
      <c r="BA57" s="77"/>
      <c r="BB57" s="76">
        <v>1</v>
      </c>
      <c r="BC57" s="76">
        <v>1</v>
      </c>
      <c r="BD57" s="76"/>
      <c r="BE57" s="76"/>
      <c r="BF57" s="76"/>
    </row>
    <row r="58" spans="1:58" s="53" customFormat="1" ht="75.599999999999994" customHeight="1" x14ac:dyDescent="0.45">
      <c r="A58" s="45" t="s">
        <v>321</v>
      </c>
      <c r="B58" s="68" t="s">
        <v>204</v>
      </c>
      <c r="C58" s="46" t="s">
        <v>125</v>
      </c>
      <c r="D58" s="79" t="s">
        <v>205</v>
      </c>
      <c r="E58" s="47"/>
      <c r="F58" s="48"/>
      <c r="G58" s="46" t="s">
        <v>320</v>
      </c>
      <c r="H58" s="46"/>
      <c r="I58" s="4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/>
      <c r="AR58" s="76"/>
      <c r="AS58" s="77"/>
      <c r="AT58" s="77"/>
      <c r="AU58" s="76"/>
      <c r="AV58" s="76"/>
      <c r="AW58" s="76"/>
      <c r="AX58" s="76"/>
      <c r="AY58" s="76"/>
      <c r="AZ58" s="77"/>
      <c r="BA58" s="77"/>
      <c r="BB58" s="76"/>
      <c r="BC58" s="76"/>
      <c r="BD58" s="76">
        <v>1</v>
      </c>
      <c r="BE58" s="76">
        <v>1</v>
      </c>
      <c r="BF58" s="76">
        <v>1</v>
      </c>
    </row>
    <row r="59" spans="1:58" s="53" customFormat="1" ht="75.599999999999994" customHeight="1" x14ac:dyDescent="0.45">
      <c r="A59" s="45" t="s">
        <v>245</v>
      </c>
      <c r="B59" s="68" t="s">
        <v>240</v>
      </c>
      <c r="C59" s="46" t="s">
        <v>125</v>
      </c>
      <c r="D59" s="46" t="s">
        <v>241</v>
      </c>
      <c r="E59" s="47" t="s">
        <v>213</v>
      </c>
      <c r="F59" s="48"/>
      <c r="G59" s="46" t="s">
        <v>246</v>
      </c>
      <c r="H59" s="46" t="s">
        <v>247</v>
      </c>
      <c r="I59" s="4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/>
      <c r="P59" s="55"/>
      <c r="Q59" s="55"/>
      <c r="R59" s="51"/>
      <c r="S59" s="52">
        <v>2</v>
      </c>
      <c r="T59" s="52">
        <v>2</v>
      </c>
      <c r="U59" s="52">
        <v>2</v>
      </c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>
        <v>2</v>
      </c>
      <c r="AJ59" s="76">
        <v>2</v>
      </c>
      <c r="AK59" s="76">
        <v>2</v>
      </c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/>
      <c r="AW59" s="76"/>
      <c r="AX59" s="76"/>
      <c r="AY59" s="76"/>
      <c r="AZ59" s="77"/>
      <c r="BA59" s="77"/>
      <c r="BB59" s="76"/>
      <c r="BC59" s="76"/>
      <c r="BD59" s="76"/>
      <c r="BE59" s="76"/>
      <c r="BF59" s="76"/>
    </row>
    <row r="60" spans="1:58" s="53" customFormat="1" ht="75.599999999999994" customHeight="1" x14ac:dyDescent="0.45">
      <c r="A60" s="45" t="s">
        <v>245</v>
      </c>
      <c r="B60" s="68" t="s">
        <v>240</v>
      </c>
      <c r="C60" s="46" t="s">
        <v>82</v>
      </c>
      <c r="D60" s="46" t="s">
        <v>241</v>
      </c>
      <c r="E60" s="47" t="s">
        <v>213</v>
      </c>
      <c r="F60" s="48"/>
      <c r="G60" s="46" t="s">
        <v>244</v>
      </c>
      <c r="H60" s="46" t="s">
        <v>247</v>
      </c>
      <c r="I60" s="46" t="s">
        <v>207</v>
      </c>
      <c r="J60" s="46"/>
      <c r="K60" s="49">
        <v>20</v>
      </c>
      <c r="L60" s="49" t="s">
        <v>106</v>
      </c>
      <c r="M60" s="50">
        <v>0</v>
      </c>
      <c r="N60" s="50">
        <v>1</v>
      </c>
      <c r="O60" s="55"/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/>
      <c r="BC60" s="76"/>
      <c r="BD60" s="76"/>
      <c r="BE60" s="76"/>
      <c r="BF60" s="76"/>
    </row>
    <row r="61" spans="1:58" s="53" customFormat="1" ht="75.599999999999994" customHeight="1" x14ac:dyDescent="0.45">
      <c r="A61" s="45" t="s">
        <v>248</v>
      </c>
      <c r="B61" s="68" t="s">
        <v>240</v>
      </c>
      <c r="C61" s="46" t="s">
        <v>125</v>
      </c>
      <c r="D61" s="46" t="s">
        <v>241</v>
      </c>
      <c r="E61" s="47" t="s">
        <v>213</v>
      </c>
      <c r="F61" s="48"/>
      <c r="G61" s="46" t="s">
        <v>249</v>
      </c>
      <c r="H61" s="46" t="s">
        <v>250</v>
      </c>
      <c r="I61" s="4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52">
        <v>2</v>
      </c>
      <c r="U61" s="52">
        <v>2</v>
      </c>
      <c r="V61" s="52">
        <v>2</v>
      </c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>
        <v>2</v>
      </c>
      <c r="AJ61" s="76">
        <v>2</v>
      </c>
      <c r="AK61" s="76">
        <v>2</v>
      </c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/>
      <c r="AZ61" s="77"/>
      <c r="BA61" s="77"/>
      <c r="BB61" s="76"/>
      <c r="BC61" s="76"/>
      <c r="BD61" s="76"/>
      <c r="BE61" s="76"/>
      <c r="BF61" s="76"/>
    </row>
    <row r="62" spans="1:58" s="53" customFormat="1" ht="75.599999999999994" customHeight="1" x14ac:dyDescent="0.45">
      <c r="A62" s="45" t="s">
        <v>248</v>
      </c>
      <c r="B62" s="68" t="s">
        <v>240</v>
      </c>
      <c r="C62" s="46" t="s">
        <v>82</v>
      </c>
      <c r="D62" s="46" t="s">
        <v>241</v>
      </c>
      <c r="E62" s="47" t="s">
        <v>213</v>
      </c>
      <c r="F62" s="48"/>
      <c r="G62" s="46" t="s">
        <v>244</v>
      </c>
      <c r="H62" s="46" t="s">
        <v>250</v>
      </c>
      <c r="I62" s="46" t="s">
        <v>207</v>
      </c>
      <c r="J62" s="46"/>
      <c r="K62" s="49">
        <v>20</v>
      </c>
      <c r="L62" s="49" t="s">
        <v>106</v>
      </c>
      <c r="M62" s="50">
        <v>0</v>
      </c>
      <c r="N62" s="50">
        <v>0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</row>
    <row r="63" spans="1:58" s="53" customFormat="1" ht="75.599999999999994" customHeight="1" x14ac:dyDescent="0.45">
      <c r="A63" s="45" t="s">
        <v>251</v>
      </c>
      <c r="B63" s="68" t="s">
        <v>240</v>
      </c>
      <c r="C63" s="46" t="s">
        <v>125</v>
      </c>
      <c r="D63" s="46" t="s">
        <v>241</v>
      </c>
      <c r="E63" s="47" t="s">
        <v>213</v>
      </c>
      <c r="F63" s="48"/>
      <c r="G63" s="46" t="s">
        <v>252</v>
      </c>
      <c r="H63" s="46" t="s">
        <v>253</v>
      </c>
      <c r="I63" s="4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52">
        <v>2</v>
      </c>
      <c r="V63" s="52">
        <v>2</v>
      </c>
      <c r="W63" s="52">
        <v>2</v>
      </c>
      <c r="X63" s="77"/>
      <c r="Y63" s="77"/>
      <c r="Z63" s="76"/>
      <c r="AA63" s="76"/>
      <c r="AB63" s="76"/>
      <c r="AC63" s="76"/>
      <c r="AD63" s="76"/>
      <c r="AE63" s="77"/>
      <c r="AF63" s="77"/>
      <c r="AG63" s="76">
        <v>2</v>
      </c>
      <c r="AH63" s="76">
        <v>2</v>
      </c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</row>
    <row r="64" spans="1:58" s="53" customFormat="1" ht="75.599999999999994" customHeight="1" x14ac:dyDescent="0.45">
      <c r="A64" s="45" t="s">
        <v>251</v>
      </c>
      <c r="B64" s="68" t="s">
        <v>240</v>
      </c>
      <c r="C64" s="46" t="s">
        <v>82</v>
      </c>
      <c r="D64" s="46" t="s">
        <v>241</v>
      </c>
      <c r="E64" s="47" t="s">
        <v>213</v>
      </c>
      <c r="F64" s="48"/>
      <c r="G64" s="46" t="s">
        <v>244</v>
      </c>
      <c r="H64" s="46" t="s">
        <v>253</v>
      </c>
      <c r="I64" s="46" t="s">
        <v>207</v>
      </c>
      <c r="J64" s="46"/>
      <c r="K64" s="49">
        <v>20</v>
      </c>
      <c r="L64" s="49" t="s">
        <v>106</v>
      </c>
      <c r="M64" s="50">
        <v>0</v>
      </c>
      <c r="N64" s="50">
        <v>0</v>
      </c>
      <c r="O64" s="55"/>
      <c r="P64" s="55"/>
      <c r="Q64" s="55"/>
      <c r="R64" s="51"/>
      <c r="S64" s="76"/>
      <c r="T64" s="76"/>
      <c r="U64" s="76"/>
      <c r="V64" s="76"/>
      <c r="W64" s="76"/>
      <c r="X64" s="77"/>
      <c r="Y64" s="77"/>
      <c r="Z64" s="76"/>
      <c r="AA64" s="76"/>
      <c r="AB64" s="76"/>
      <c r="AC64" s="76"/>
      <c r="AD64" s="76"/>
      <c r="AE64" s="77"/>
      <c r="AF64" s="77"/>
      <c r="AG64" s="76"/>
      <c r="AH64" s="76"/>
      <c r="AI64" s="76"/>
      <c r="AJ64" s="76"/>
      <c r="AK64" s="76"/>
      <c r="AL64" s="77"/>
      <c r="AM64" s="77"/>
      <c r="AN64" s="78"/>
      <c r="AO64" s="78"/>
      <c r="AP64" s="78"/>
      <c r="AQ64" s="76"/>
      <c r="AR64" s="76"/>
      <c r="AS64" s="77"/>
      <c r="AT64" s="77"/>
      <c r="AU64" s="76"/>
      <c r="AV64" s="76"/>
      <c r="AW64" s="76"/>
      <c r="AX64" s="76"/>
      <c r="AY64" s="76"/>
      <c r="AZ64" s="77"/>
      <c r="BA64" s="77"/>
      <c r="BB64" s="76"/>
      <c r="BC64" s="76"/>
      <c r="BD64" s="76"/>
      <c r="BE64" s="76"/>
      <c r="BF64" s="76"/>
    </row>
  </sheetData>
  <sheetProtection formatCells="0" insertRows="0" deleteRows="0"/>
  <autoFilter ref="A5:AL64" xr:uid="{8AC1B199-1857-4498-B73F-442B728C308F}"/>
  <mergeCells count="9">
    <mergeCell ref="AU2:AW2"/>
    <mergeCell ref="AY2:BA2"/>
    <mergeCell ref="BC2:BE2"/>
    <mergeCell ref="R3:X3"/>
    <mergeCell ref="Y3:AE3"/>
    <mergeCell ref="AF3:AL3"/>
    <mergeCell ref="AM3:AS3"/>
    <mergeCell ref="AT3:AZ3"/>
    <mergeCell ref="BA3:BG3"/>
  </mergeCells>
  <dataValidations count="1">
    <dataValidation type="whole" allowBlank="1" showInputMessage="1" showErrorMessage="1" sqref="BB2 AT2 AX2 R6:BG64" xr:uid="{7A4AFF81-3B08-4E06-ADB4-AED2A9F401FE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9" scale="30" fitToHeight="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542" id="{A75BDEC6-ADB5-44DB-B373-EC377776AC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R6:R64</xm:sqref>
        </x14:conditionalFormatting>
        <x14:conditionalFormatting xmlns:xm="http://schemas.microsoft.com/office/excel/2006/main">
          <x14:cfRule type="iconSet" priority="456" id="{F5D54D7F-7DDD-4FFC-8D7A-6642C587E51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</xm:sqref>
        </x14:conditionalFormatting>
        <x14:conditionalFormatting xmlns:xm="http://schemas.microsoft.com/office/excel/2006/main">
          <x14:cfRule type="iconSet" priority="269" id="{868ADF1C-7337-43EF-B32A-78931EF7DA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S23</xm:sqref>
        </x14:conditionalFormatting>
        <x14:conditionalFormatting xmlns:xm="http://schemas.microsoft.com/office/excel/2006/main">
          <x14:cfRule type="iconSet" priority="439" id="{62661FE6-D4C3-4DDF-9ECF-235358A2DA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S24:S30 S7:S22</xm:sqref>
        </x14:conditionalFormatting>
        <x14:conditionalFormatting xmlns:xm="http://schemas.microsoft.com/office/excel/2006/main">
          <x14:cfRule type="iconSet" priority="430" id="{E21A93B0-32A3-4417-A57A-9A7894E38A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</xm:sqref>
        </x14:conditionalFormatting>
        <x14:conditionalFormatting xmlns:xm="http://schemas.microsoft.com/office/excel/2006/main">
          <x14:cfRule type="iconSet" priority="418" id="{36F479B0-84E0-4AB0-A89F-7C8E87F1C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S32:S35</xm:sqref>
        </x14:conditionalFormatting>
        <x14:conditionalFormatting xmlns:xm="http://schemas.microsoft.com/office/excel/2006/main">
          <x14:cfRule type="iconSet" priority="385" id="{0BFA568D-3E52-405A-80B1-29B511A255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</xm:sqref>
        </x14:conditionalFormatting>
        <x14:conditionalFormatting xmlns:xm="http://schemas.microsoft.com/office/excel/2006/main">
          <x14:cfRule type="iconSet" priority="393" id="{BE69BDD2-BF13-44B0-86BB-D5225A6B86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S42</xm:sqref>
        </x14:conditionalFormatting>
        <x14:conditionalFormatting xmlns:xm="http://schemas.microsoft.com/office/excel/2006/main">
          <x14:cfRule type="iconSet" priority="263" id="{BADD6119-CEC3-48FC-88DB-97E9B7AC52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S45</xm:sqref>
        </x14:conditionalFormatting>
        <x14:conditionalFormatting xmlns:xm="http://schemas.microsoft.com/office/excel/2006/main">
          <x14:cfRule type="iconSet" priority="261" id="{624AEB7C-4EF3-4660-BBCD-8771A4562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S59</xm:sqref>
        </x14:conditionalFormatting>
        <x14:conditionalFormatting xmlns:xm="http://schemas.microsoft.com/office/excel/2006/main">
          <x14:cfRule type="iconSet" priority="399" id="{8643BAA9-977C-4134-8242-2786AB63BD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S60:S64 S46:S58</xm:sqref>
        </x14:conditionalFormatting>
        <x14:conditionalFormatting xmlns:xm="http://schemas.microsoft.com/office/excel/2006/main">
          <x14:cfRule type="iconSet" priority="271" id="{052D2172-4E89-4493-A91F-5895AC5250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S36:T36</xm:sqref>
        </x14:conditionalFormatting>
        <x14:conditionalFormatting xmlns:xm="http://schemas.microsoft.com/office/excel/2006/main">
          <x14:cfRule type="iconSet" priority="268" id="{FD1590EF-C68F-44DD-8951-26502404BA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S37:T39</xm:sqref>
        </x14:conditionalFormatting>
        <x14:conditionalFormatting xmlns:xm="http://schemas.microsoft.com/office/excel/2006/main">
          <x14:cfRule type="iconSet" priority="264" id="{195A0898-8D10-4CFE-845B-6C20CF545A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S40:U40</xm:sqref>
        </x14:conditionalFormatting>
        <x14:conditionalFormatting xmlns:xm="http://schemas.microsoft.com/office/excel/2006/main">
          <x14:cfRule type="iconSet" priority="370" id="{019ABEEE-B6C4-4DD8-9221-6991F52231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S41:U41</xm:sqref>
        </x14:conditionalFormatting>
        <x14:conditionalFormatting xmlns:xm="http://schemas.microsoft.com/office/excel/2006/main">
          <x14:cfRule type="iconSet" priority="267" id="{ECB33BA0-63BD-48AD-8FB4-E21ABD2F7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S43:W43</xm:sqref>
        </x14:conditionalFormatting>
        <x14:conditionalFormatting xmlns:xm="http://schemas.microsoft.com/office/excel/2006/main">
          <x14:cfRule type="iconSet" priority="266" id="{32B7E800-6707-46EB-A2C9-829A1797F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S44:W44</xm:sqref>
        </x14:conditionalFormatting>
        <x14:conditionalFormatting xmlns:xm="http://schemas.microsoft.com/office/excel/2006/main">
          <x14:cfRule type="iconSet" priority="429" id="{A9CA845A-F2A0-4003-A03D-3EB621A9F1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 T20:W20</xm:sqref>
        </x14:conditionalFormatting>
        <x14:conditionalFormatting xmlns:xm="http://schemas.microsoft.com/office/excel/2006/main">
          <x14:cfRule type="iconSet" priority="384" id="{0803C40D-4F23-4E5D-B412-D1F10048D1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T42</xm:sqref>
        </x14:conditionalFormatting>
        <x14:conditionalFormatting xmlns:xm="http://schemas.microsoft.com/office/excel/2006/main">
          <x14:cfRule type="iconSet" priority="262" id="{EED3EE39-825C-4AB8-B369-98ADA27F22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T45</xm:sqref>
        </x14:conditionalFormatting>
        <x14:conditionalFormatting xmlns:xm="http://schemas.microsoft.com/office/excel/2006/main">
          <x14:cfRule type="iconSet" priority="302" id="{005D9057-4EEA-4B8B-BF70-C0BF61946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T63</xm:sqref>
        </x14:conditionalFormatting>
        <x14:conditionalFormatting xmlns:xm="http://schemas.microsoft.com/office/excel/2006/main">
          <x14:cfRule type="iconSet" priority="437" id="{30AC0D9F-4BD7-4F8D-82EB-74D7C62A65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T23:U23 T6:U6</xm:sqref>
        </x14:conditionalFormatting>
        <x14:conditionalFormatting xmlns:xm="http://schemas.microsoft.com/office/excel/2006/main">
          <x14:cfRule type="iconSet" priority="1546" id="{B3DB5D99-FD0D-4246-BAA1-A2F5149148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T46:U53</xm:sqref>
        </x14:conditionalFormatting>
        <x14:conditionalFormatting xmlns:xm="http://schemas.microsoft.com/office/excel/2006/main">
          <x14:cfRule type="iconSet" priority="360" id="{153EB07A-BD77-43BB-AD67-0A3404C889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T54:U58</xm:sqref>
        </x14:conditionalFormatting>
        <x14:conditionalFormatting xmlns:xm="http://schemas.microsoft.com/office/excel/2006/main">
          <x14:cfRule type="iconSet" priority="260" id="{71CB1F3C-2CD9-4D6A-926E-F233B7153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T59:U59</xm:sqref>
        </x14:conditionalFormatting>
        <x14:conditionalFormatting xmlns:xm="http://schemas.microsoft.com/office/excel/2006/main">
          <x14:cfRule type="iconSet" priority="366" id="{0D718D6F-9A8F-4C95-8CCF-73AAA9C49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T60:U60</xm:sqref>
        </x14:conditionalFormatting>
        <x14:conditionalFormatting xmlns:xm="http://schemas.microsoft.com/office/excel/2006/main">
          <x14:cfRule type="iconSet" priority="331" id="{987B9382-0E1A-49BC-BC01-25CD8C7790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T62:U62</xm:sqref>
        </x14:conditionalFormatting>
        <x14:conditionalFormatting xmlns:xm="http://schemas.microsoft.com/office/excel/2006/main">
          <x14:cfRule type="iconSet" priority="312" id="{E4DFF33B-84A1-4247-AEED-096D031F35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T64:U64</xm:sqref>
        </x14:conditionalFormatting>
        <x14:conditionalFormatting xmlns:xm="http://schemas.microsoft.com/office/excel/2006/main">
          <x14:cfRule type="iconSet" priority="259" id="{C337F3B6-C72D-4313-A271-6B736CDEA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T61:V61</xm:sqref>
        </x14:conditionalFormatting>
        <x14:conditionalFormatting xmlns:xm="http://schemas.microsoft.com/office/excel/2006/main">
          <x14:cfRule type="iconSet" priority="248" id="{45DC0CD2-FFCA-4D9F-8785-05E54466AD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T7:W18</xm:sqref>
        </x14:conditionalFormatting>
        <x14:conditionalFormatting xmlns:xm="http://schemas.microsoft.com/office/excel/2006/main">
          <x14:cfRule type="iconSet" priority="112" id="{D03D8567-9280-494B-931E-6D0B9B5C4C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T19:W19</xm:sqref>
        </x14:conditionalFormatting>
        <x14:conditionalFormatting xmlns:xm="http://schemas.microsoft.com/office/excel/2006/main">
          <x14:cfRule type="iconSet" priority="220" id="{871ACAD3-4A72-4327-B87C-EB26E163F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T22:W22</xm:sqref>
        </x14:conditionalFormatting>
        <x14:conditionalFormatting xmlns:xm="http://schemas.microsoft.com/office/excel/2006/main">
          <x14:cfRule type="iconSet" priority="227" id="{81F565D0-5E9E-4DAC-AFD3-0768310F70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T27:W27</xm:sqref>
        </x14:conditionalFormatting>
        <x14:conditionalFormatting xmlns:xm="http://schemas.microsoft.com/office/excel/2006/main">
          <x14:cfRule type="iconSet" priority="234" id="{71045612-715D-489B-81D2-4B66BC85C6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T28:W28</xm:sqref>
        </x14:conditionalFormatting>
        <x14:conditionalFormatting xmlns:xm="http://schemas.microsoft.com/office/excel/2006/main">
          <x14:cfRule type="iconSet" priority="242" id="{623BFFE6-B797-4C6E-8571-A0051F0B4B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T29:W30 T21:W21 T24:W26</xm:sqref>
        </x14:conditionalFormatting>
        <x14:conditionalFormatting xmlns:xm="http://schemas.microsoft.com/office/excel/2006/main">
          <x14:cfRule type="iconSet" priority="368" id="{68BC6BF4-EE33-4B2A-8515-F48CC07C6A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U41</xm:sqref>
        </x14:conditionalFormatting>
        <x14:conditionalFormatting xmlns:xm="http://schemas.microsoft.com/office/excel/2006/main">
          <x14:cfRule type="iconSet" priority="394" id="{B275EBAC-CE41-45FC-A5C8-196D596059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U42</xm:sqref>
        </x14:conditionalFormatting>
        <x14:conditionalFormatting xmlns:xm="http://schemas.microsoft.com/office/excel/2006/main">
          <x14:cfRule type="iconSet" priority="445" id="{0F12E222-9C11-4B91-A693-C0E8F9DF41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U45</xm:sqref>
        </x14:conditionalFormatting>
        <x14:conditionalFormatting xmlns:xm="http://schemas.microsoft.com/office/excel/2006/main">
          <x14:cfRule type="iconSet" priority="258" id="{F85C52C4-F446-494F-9C96-2765B3E5E5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U63</xm:sqref>
        </x14:conditionalFormatting>
        <x14:conditionalFormatting xmlns:xm="http://schemas.microsoft.com/office/excel/2006/main">
          <x14:cfRule type="iconSet" priority="265" id="{861D0E3A-C165-49D7-B306-9A5AB53002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U31:W31</xm:sqref>
        </x14:conditionalFormatting>
        <x14:conditionalFormatting xmlns:xm="http://schemas.microsoft.com/office/excel/2006/main">
          <x14:cfRule type="iconSet" priority="272" id="{57C580AC-A006-4317-9AFA-2F61D0EFF6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U32:W35</xm:sqref>
        </x14:conditionalFormatting>
        <x14:conditionalFormatting xmlns:xm="http://schemas.microsoft.com/office/excel/2006/main">
          <x14:cfRule type="iconSet" priority="434" id="{E484FE10-8B76-42E4-82A1-5A278F6FB9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U36:W36 T32:T35</xm:sqref>
        </x14:conditionalFormatting>
        <x14:conditionalFormatting xmlns:xm="http://schemas.microsoft.com/office/excel/2006/main">
          <x14:cfRule type="iconSet" priority="413" id="{E74E7E26-42C6-483C-A299-E92EFFBD61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U37:W39 V40</xm:sqref>
        </x14:conditionalFormatting>
        <x14:conditionalFormatting xmlns:xm="http://schemas.microsoft.com/office/excel/2006/main">
          <x14:cfRule type="iconSet" priority="369" id="{E27A6764-5B94-4A61-A25B-ED718764B6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V41:V42</xm:sqref>
        </x14:conditionalFormatting>
        <x14:conditionalFormatting xmlns:xm="http://schemas.microsoft.com/office/excel/2006/main">
          <x14:cfRule type="iconSet" priority="379" id="{F7101882-4552-49A7-941E-D276F59B54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V45</xm:sqref>
        </x14:conditionalFormatting>
        <x14:conditionalFormatting xmlns:xm="http://schemas.microsoft.com/office/excel/2006/main">
          <x14:cfRule type="iconSet" priority="397" id="{E5E8846C-A726-4D76-B39D-81CDF42D26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V62 V46:V60 V64</xm:sqref>
        </x14:conditionalFormatting>
        <x14:conditionalFormatting xmlns:xm="http://schemas.microsoft.com/office/excel/2006/main">
          <x14:cfRule type="iconSet" priority="257" id="{79D67EF7-9642-4FA3-9B37-74D786C4CB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V63</xm:sqref>
        </x14:conditionalFormatting>
        <x14:conditionalFormatting xmlns:xm="http://schemas.microsoft.com/office/excel/2006/main">
          <x14:cfRule type="iconSet" priority="273" id="{F1997DC4-6396-436B-AC59-BCAE06D34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V23:W23 V6:W6</xm:sqref>
        </x14:conditionalFormatting>
        <x14:conditionalFormatting xmlns:xm="http://schemas.microsoft.com/office/excel/2006/main">
          <x14:cfRule type="iconSet" priority="412" id="{4314A88C-A323-4A0D-9056-5634F5EF7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W40</xm:sqref>
        </x14:conditionalFormatting>
        <x14:conditionalFormatting xmlns:xm="http://schemas.microsoft.com/office/excel/2006/main">
          <x14:cfRule type="iconSet" priority="270" id="{AE14C554-535D-4313-8520-41F9DCBF24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W41:W42</xm:sqref>
        </x14:conditionalFormatting>
        <x14:conditionalFormatting xmlns:xm="http://schemas.microsoft.com/office/excel/2006/main">
          <x14:cfRule type="iconSet" priority="378" id="{A25CF36A-192A-4BE7-9E3B-B50C68B4C8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W45</xm:sqref>
        </x14:conditionalFormatting>
        <x14:conditionalFormatting xmlns:xm="http://schemas.microsoft.com/office/excel/2006/main">
          <x14:cfRule type="iconSet" priority="256" id="{EDA7BA91-6AF4-4D97-B4C2-F2242DD81B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W63</xm:sqref>
        </x14:conditionalFormatting>
        <x14:conditionalFormatting xmlns:xm="http://schemas.microsoft.com/office/excel/2006/main">
          <x14:cfRule type="iconSet" priority="398" id="{C4A1CF59-5BC4-4D5C-8021-CB5EC73AB1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W64 W46:W62</xm:sqref>
        </x14:conditionalFormatting>
        <x14:conditionalFormatting xmlns:xm="http://schemas.microsoft.com/office/excel/2006/main">
          <x14:cfRule type="iconSet" priority="274" id="{59DBBDD2-7818-4997-A609-4EA0B9A88C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Z19:Z20</xm:sqref>
        </x14:conditionalFormatting>
        <x14:conditionalFormatting xmlns:xm="http://schemas.microsoft.com/office/excel/2006/main">
          <x14:cfRule type="iconSet" priority="255" id="{A7EFD9C0-E531-4C0B-B9CB-47B32B46B2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Z23</xm:sqref>
        </x14:conditionalFormatting>
        <x14:conditionalFormatting xmlns:xm="http://schemas.microsoft.com/office/excel/2006/main">
          <x14:cfRule type="iconSet" priority="230" id="{2B2692CE-F55E-4F24-8FA8-AEEA019A12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Z28</xm:sqref>
        </x14:conditionalFormatting>
        <x14:conditionalFormatting xmlns:xm="http://schemas.microsoft.com/office/excel/2006/main">
          <x14:cfRule type="iconSet" priority="284" id="{5B4B6B1E-F22C-4A41-B90D-28C0EC0458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</xm:sqref>
        </x14:conditionalFormatting>
        <x14:conditionalFormatting xmlns:xm="http://schemas.microsoft.com/office/excel/2006/main">
          <x14:cfRule type="iconSet" priority="383" id="{01AE62AC-8C17-48F4-B4F2-D3105EAA32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Z42:Z43</xm:sqref>
        </x14:conditionalFormatting>
        <x14:conditionalFormatting xmlns:xm="http://schemas.microsoft.com/office/excel/2006/main">
          <x14:cfRule type="iconSet" priority="1552" id="{F582F787-05F2-407D-AF2D-778486625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Z46:Z53</xm:sqref>
        </x14:conditionalFormatting>
        <x14:conditionalFormatting xmlns:xm="http://schemas.microsoft.com/office/excel/2006/main">
          <x14:cfRule type="iconSet" priority="337" id="{91FC5C35-A82B-49C3-BD47-EC25D2645D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Z59</xm:sqref>
        </x14:conditionalFormatting>
        <x14:conditionalFormatting xmlns:xm="http://schemas.microsoft.com/office/excel/2006/main">
          <x14:cfRule type="iconSet" priority="318" id="{2D80DA9E-43F5-4C8F-93B5-846752BC24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Z61</xm:sqref>
        </x14:conditionalFormatting>
        <x14:conditionalFormatting xmlns:xm="http://schemas.microsoft.com/office/excel/2006/main">
          <x14:cfRule type="iconSet" priority="297" id="{C9F4F71A-F8DD-4F80-BB16-430324D13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Z63</xm:sqref>
        </x14:conditionalFormatting>
        <x14:conditionalFormatting xmlns:xm="http://schemas.microsoft.com/office/excel/2006/main">
          <x14:cfRule type="iconSet" priority="97" id="{57415D60-1009-478D-8189-BEBBD9AE5A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Z41:AA41</xm:sqref>
        </x14:conditionalFormatting>
        <x14:conditionalFormatting xmlns:xm="http://schemas.microsoft.com/office/excel/2006/main">
          <x14:cfRule type="iconSet" priority="377" id="{FCAA9417-517D-4BDB-AE59-442C2865A7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Z45:AA45</xm:sqref>
        </x14:conditionalFormatting>
        <x14:conditionalFormatting xmlns:xm="http://schemas.microsoft.com/office/excel/2006/main">
          <x14:cfRule type="iconSet" priority="358" id="{3F9EA18F-2A8D-448B-BB38-5B9569891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Z54:AA58</xm:sqref>
        </x14:conditionalFormatting>
        <x14:conditionalFormatting xmlns:xm="http://schemas.microsoft.com/office/excel/2006/main">
          <x14:cfRule type="iconSet" priority="251" id="{528ED4C4-834C-40A6-9F94-9452DEAEA00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Z6:AC6</xm:sqref>
        </x14:conditionalFormatting>
        <x14:conditionalFormatting xmlns:xm="http://schemas.microsoft.com/office/excel/2006/main">
          <x14:cfRule type="iconSet" priority="446" id="{14B5473D-FC3D-428B-A87A-61EAF1CAC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Z44:AC44</xm:sqref>
        </x14:conditionalFormatting>
        <x14:conditionalFormatting xmlns:xm="http://schemas.microsoft.com/office/excel/2006/main">
          <x14:cfRule type="iconSet" priority="364" id="{96F26999-44CC-44DF-B2A9-B4DFFEF41A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Z60:AC60</xm:sqref>
        </x14:conditionalFormatting>
        <x14:conditionalFormatting xmlns:xm="http://schemas.microsoft.com/office/excel/2006/main">
          <x14:cfRule type="iconSet" priority="329" id="{79A420C2-515E-40F1-B112-579B5DB540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Z62:AC62</xm:sqref>
        </x14:conditionalFormatting>
        <x14:conditionalFormatting xmlns:xm="http://schemas.microsoft.com/office/excel/2006/main">
          <x14:cfRule type="iconSet" priority="310" id="{09604B34-BC64-434F-A478-541C83AAD4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Z64:AC64</xm:sqref>
        </x14:conditionalFormatting>
        <x14:conditionalFormatting xmlns:xm="http://schemas.microsoft.com/office/excel/2006/main">
          <x14:cfRule type="iconSet" priority="244" id="{530CAF1F-B78D-4561-9022-CD23F56488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Z7:AD18</xm:sqref>
        </x14:conditionalFormatting>
        <x14:conditionalFormatting xmlns:xm="http://schemas.microsoft.com/office/excel/2006/main">
          <x14:cfRule type="iconSet" priority="216" id="{63B3849D-146F-4C2C-8C77-E3FD8D290F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Z22:AD22</xm:sqref>
        </x14:conditionalFormatting>
        <x14:conditionalFormatting xmlns:xm="http://schemas.microsoft.com/office/excel/2006/main">
          <x14:cfRule type="iconSet" priority="223" id="{6BBBB89E-E3FA-44BA-888B-03C4A440C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Z27:AD27</xm:sqref>
        </x14:conditionalFormatting>
        <x14:conditionalFormatting xmlns:xm="http://schemas.microsoft.com/office/excel/2006/main">
          <x14:cfRule type="iconSet" priority="238" id="{2514D7AB-B89C-47A2-B7B5-D3F64D681A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Z29:AD29 Z21:AD21 Z24:AD26 Z30</xm:sqref>
        </x14:conditionalFormatting>
        <x14:conditionalFormatting xmlns:xm="http://schemas.microsoft.com/office/excel/2006/main">
          <x14:cfRule type="iconSet" priority="416" id="{55F4ACA0-6DEC-44E6-870E-237492A291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Z32:AD36</xm:sqref>
        </x14:conditionalFormatting>
        <x14:conditionalFormatting xmlns:xm="http://schemas.microsoft.com/office/excel/2006/main">
          <x14:cfRule type="iconSet" priority="411" id="{D2AEA254-B045-454B-92AF-96CF0EC731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Z37:AD39</xm:sqref>
        </x14:conditionalFormatting>
        <x14:conditionalFormatting xmlns:xm="http://schemas.microsoft.com/office/excel/2006/main">
          <x14:cfRule type="iconSet" priority="408" id="{297EFB31-B8AF-4F69-A1EB-3651ABD966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Z40:AD40</xm:sqref>
        </x14:conditionalFormatting>
        <x14:conditionalFormatting xmlns:xm="http://schemas.microsoft.com/office/excel/2006/main">
          <x14:cfRule type="iconSet" priority="254" id="{13CFD846-0065-4A38-8049-4931C499D8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AA23</xm:sqref>
        </x14:conditionalFormatting>
        <x14:conditionalFormatting xmlns:xm="http://schemas.microsoft.com/office/excel/2006/main">
          <x14:cfRule type="iconSet" priority="93" id="{18BAE7B7-88B6-4E34-BE13-5E18726D28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AA30</xm:sqref>
        </x14:conditionalFormatting>
        <x14:conditionalFormatting xmlns:xm="http://schemas.microsoft.com/office/excel/2006/main">
          <x14:cfRule type="iconSet" priority="390" id="{23E985AB-38A4-42A5-AD67-7611F46BB9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AA42</xm:sqref>
        </x14:conditionalFormatting>
        <x14:conditionalFormatting xmlns:xm="http://schemas.microsoft.com/office/excel/2006/main">
          <x14:cfRule type="iconSet" priority="382" id="{F0C26B31-A472-4DB6-9FD6-536DB8F10B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AA43</xm:sqref>
        </x14:conditionalFormatting>
        <x14:conditionalFormatting xmlns:xm="http://schemas.microsoft.com/office/excel/2006/main">
          <x14:cfRule type="iconSet" priority="1553" id="{D5EC5637-5EFC-4515-8D25-B50E22379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AA46:AA53</xm:sqref>
        </x14:conditionalFormatting>
        <x14:conditionalFormatting xmlns:xm="http://schemas.microsoft.com/office/excel/2006/main">
          <x14:cfRule type="iconSet" priority="336" id="{632668B6-2CB6-4775-9D57-A3E6CEEF52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AA59</xm:sqref>
        </x14:conditionalFormatting>
        <x14:conditionalFormatting xmlns:xm="http://schemas.microsoft.com/office/excel/2006/main">
          <x14:cfRule type="iconSet" priority="317" id="{8743F0FC-255F-4E98-AAA1-095C2D53CE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AA61</xm:sqref>
        </x14:conditionalFormatting>
        <x14:conditionalFormatting xmlns:xm="http://schemas.microsoft.com/office/excel/2006/main">
          <x14:cfRule type="iconSet" priority="296" id="{55C76BF5-7236-49D6-9C75-8E2CB07FD4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AA63</xm:sqref>
        </x14:conditionalFormatting>
        <x14:conditionalFormatting xmlns:xm="http://schemas.microsoft.com/office/excel/2006/main">
          <x14:cfRule type="iconSet" priority="200" id="{E480EF8B-A906-4A94-BAD5-83175D5BF9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AA31:AC31</xm:sqref>
        </x14:conditionalFormatting>
        <x14:conditionalFormatting xmlns:xm="http://schemas.microsoft.com/office/excel/2006/main">
          <x14:cfRule type="iconSet" priority="109" id="{A7069979-1FA2-4CFF-A091-A9810A806D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AA19:AD19</xm:sqref>
        </x14:conditionalFormatting>
        <x14:conditionalFormatting xmlns:xm="http://schemas.microsoft.com/office/excel/2006/main">
          <x14:cfRule type="iconSet" priority="250" id="{8F8B40B0-C940-4134-8F10-690CB0C9CC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AA20:AD20</xm:sqref>
        </x14:conditionalFormatting>
        <x14:conditionalFormatting xmlns:xm="http://schemas.microsoft.com/office/excel/2006/main">
          <x14:cfRule type="iconSet" priority="229" id="{1D6AC776-8DCA-4586-946B-A5FDF75A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AA28:AD28</xm:sqref>
        </x14:conditionalFormatting>
        <x14:conditionalFormatting xmlns:xm="http://schemas.microsoft.com/office/excel/2006/main">
          <x14:cfRule type="iconSet" priority="253" id="{BB1B6A34-AEFB-49A6-932E-B73075D6E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AB23</xm:sqref>
        </x14:conditionalFormatting>
        <x14:conditionalFormatting xmlns:xm="http://schemas.microsoft.com/office/excel/2006/main">
          <x14:cfRule type="iconSet" priority="94" id="{36DFA2EE-72B7-4F19-8A3A-13987EC5F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AB30</xm:sqref>
        </x14:conditionalFormatting>
        <x14:conditionalFormatting xmlns:xm="http://schemas.microsoft.com/office/excel/2006/main">
          <x14:cfRule type="iconSet" priority="374" id="{9F709FEC-038C-46E9-91E8-18381A0AAB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AB42</xm:sqref>
        </x14:conditionalFormatting>
        <x14:conditionalFormatting xmlns:xm="http://schemas.microsoft.com/office/excel/2006/main">
          <x14:cfRule type="iconSet" priority="381" id="{EA6EF309-4BE7-4287-AD01-9634E3E62B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AB43</xm:sqref>
        </x14:conditionalFormatting>
        <x14:conditionalFormatting xmlns:xm="http://schemas.microsoft.com/office/excel/2006/main">
          <x14:cfRule type="iconSet" priority="376" id="{B518EB6F-3710-462C-BCB0-D1376CDB025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AB45</xm:sqref>
        </x14:conditionalFormatting>
        <x14:conditionalFormatting xmlns:xm="http://schemas.microsoft.com/office/excel/2006/main">
          <x14:cfRule type="iconSet" priority="1554" id="{0BA69726-CDF1-4D5B-B14B-0141DC6FC0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AB46:AB59</xm:sqref>
        </x14:conditionalFormatting>
        <x14:conditionalFormatting xmlns:xm="http://schemas.microsoft.com/office/excel/2006/main">
          <x14:cfRule type="iconSet" priority="327" id="{79F0D3AB-54C6-4474-9AB1-F154A52580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AB61</xm:sqref>
        </x14:conditionalFormatting>
        <x14:conditionalFormatting xmlns:xm="http://schemas.microsoft.com/office/excel/2006/main">
          <x14:cfRule type="iconSet" priority="307" id="{CDDF2F13-D2D2-476F-8435-E5375D3A80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AB63</xm:sqref>
        </x14:conditionalFormatting>
        <x14:conditionalFormatting xmlns:xm="http://schemas.microsoft.com/office/excel/2006/main">
          <x14:cfRule type="iconSet" priority="392" id="{DD2E6FAC-AE20-4D76-B9B6-ED1D716E8A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AB41:AD41</xm:sqref>
        </x14:conditionalFormatting>
        <x14:conditionalFormatting xmlns:xm="http://schemas.microsoft.com/office/excel/2006/main">
          <x14:cfRule type="iconSet" priority="252" id="{DA620838-82AA-494C-B5C2-207E6F1675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AC23</xm:sqref>
        </x14:conditionalFormatting>
        <x14:conditionalFormatting xmlns:xm="http://schemas.microsoft.com/office/excel/2006/main">
          <x14:cfRule type="iconSet" priority="95" id="{8F739B30-49E3-4818-8F84-04A2ECAF25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AC30</xm:sqref>
        </x14:conditionalFormatting>
        <x14:conditionalFormatting xmlns:xm="http://schemas.microsoft.com/office/excel/2006/main">
          <x14:cfRule type="iconSet" priority="373" id="{3D23DDE2-6151-408F-9B44-79E1380A2E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AC42</xm:sqref>
        </x14:conditionalFormatting>
        <x14:conditionalFormatting xmlns:xm="http://schemas.microsoft.com/office/excel/2006/main">
          <x14:cfRule type="iconSet" priority="380" id="{F0104B2D-CAB7-45D2-A658-110AEAB705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AC43</xm:sqref>
        </x14:conditionalFormatting>
        <x14:conditionalFormatting xmlns:xm="http://schemas.microsoft.com/office/excel/2006/main">
          <x14:cfRule type="iconSet" priority="1556" id="{5266AE9D-C8D6-4D5D-AEA4-C7EE02DD10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AC46:AC53</xm:sqref>
        </x14:conditionalFormatting>
        <x14:conditionalFormatting xmlns:xm="http://schemas.microsoft.com/office/excel/2006/main">
          <x14:cfRule type="iconSet" priority="354" id="{940D50A1-DC87-43C4-B813-7288AFC38F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AC54:AC59</xm:sqref>
        </x14:conditionalFormatting>
        <x14:conditionalFormatting xmlns:xm="http://schemas.microsoft.com/office/excel/2006/main">
          <x14:cfRule type="iconSet" priority="326" id="{B5CFCB09-FEA5-41E6-8DEF-B846C8897D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AC61</xm:sqref>
        </x14:conditionalFormatting>
        <x14:conditionalFormatting xmlns:xm="http://schemas.microsoft.com/office/excel/2006/main">
          <x14:cfRule type="iconSet" priority="306" id="{8DD4376C-8E83-46F5-A187-84652D313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AC63</xm:sqref>
        </x14:conditionalFormatting>
        <x14:conditionalFormatting xmlns:xm="http://schemas.microsoft.com/office/excel/2006/main">
          <x14:cfRule type="iconSet" priority="375" id="{AED00E22-E1A8-41D2-8F6A-292F3FE867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AC45:AD45</xm:sqref>
        </x14:conditionalFormatting>
        <x14:conditionalFormatting xmlns:xm="http://schemas.microsoft.com/office/excel/2006/main">
          <x14:cfRule type="iconSet" priority="438" id="{0AF6A16E-21C7-4A77-A9BA-551C24B314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AD6</xm:sqref>
        </x14:conditionalFormatting>
        <x14:conditionalFormatting xmlns:xm="http://schemas.microsoft.com/office/excel/2006/main">
          <x14:cfRule type="iconSet" priority="425" id="{423BA51E-4227-4279-8AB3-5048DC294A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AD23</xm:sqref>
        </x14:conditionalFormatting>
        <x14:conditionalFormatting xmlns:xm="http://schemas.microsoft.com/office/excel/2006/main">
          <x14:cfRule type="iconSet" priority="96" id="{767C8692-2C4C-480B-A5F3-4533D07548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AD30</xm:sqref>
        </x14:conditionalFormatting>
        <x14:conditionalFormatting xmlns:xm="http://schemas.microsoft.com/office/excel/2006/main">
          <x14:cfRule type="iconSet" priority="432" id="{23D5C183-45D3-4FF9-B6AF-F576276629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AD31</xm:sqref>
        </x14:conditionalFormatting>
        <x14:conditionalFormatting xmlns:xm="http://schemas.microsoft.com/office/excel/2006/main">
          <x14:cfRule type="iconSet" priority="372" id="{33A4F8CC-D496-407E-B1DB-289CCD7EBD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AD42</xm:sqref>
        </x14:conditionalFormatting>
        <x14:conditionalFormatting xmlns:xm="http://schemas.microsoft.com/office/excel/2006/main">
          <x14:cfRule type="iconSet" priority="387" id="{4CA0CF04-460C-4E96-886B-BC52B0FFB9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AD43</xm:sqref>
        </x14:conditionalFormatting>
        <x14:conditionalFormatting xmlns:xm="http://schemas.microsoft.com/office/excel/2006/main">
          <x14:cfRule type="iconSet" priority="1557" id="{68B925EC-AA0D-46A6-B923-F4B56B4D74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AD46:AD53</xm:sqref>
        </x14:conditionalFormatting>
        <x14:conditionalFormatting xmlns:xm="http://schemas.microsoft.com/office/excel/2006/main">
          <x14:cfRule type="iconSet" priority="396" id="{E418BC77-35C6-4BF2-AE8A-651A59B31D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AD54:AD64 AD44</xm:sqref>
        </x14:conditionalFormatting>
        <x14:conditionalFormatting xmlns:xm="http://schemas.microsoft.com/office/excel/2006/main">
          <x14:cfRule type="iconSet" priority="249" id="{F772A8EB-9F5B-463A-95D6-19CAE78388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AE7:AF18 X7:Y18</xm:sqref>
        </x14:conditionalFormatting>
        <x14:conditionalFormatting xmlns:xm="http://schemas.microsoft.com/office/excel/2006/main">
          <x14:cfRule type="iconSet" priority="113" id="{8895DB4F-AB21-40FE-A343-B620BD73C2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AE19:AF19 X19:Y19</xm:sqref>
        </x14:conditionalFormatting>
        <x14:conditionalFormatting xmlns:xm="http://schemas.microsoft.com/office/excel/2006/main">
          <x14:cfRule type="iconSet" priority="431" id="{A1E2C9FF-94FA-4061-8C33-0C30E0E0C9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AE20:AF20 X20:Y20 X31:Y31 AE31:AF31</xm:sqref>
        </x14:conditionalFormatting>
        <x14:conditionalFormatting xmlns:xm="http://schemas.microsoft.com/office/excel/2006/main">
          <x14:cfRule type="iconSet" priority="221" id="{B5E24002-6416-4EED-B014-0AB0391EF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AE22:AF22 X22:Y22</xm:sqref>
        </x14:conditionalFormatting>
        <x14:conditionalFormatting xmlns:xm="http://schemas.microsoft.com/office/excel/2006/main">
          <x14:cfRule type="iconSet" priority="440" id="{E28979DD-D76D-4DDF-BCE0-20C43A521D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AE23:AF23 X6:Y6 X23:Y23 AK23:AM23 AE6:AK6 AP24:AP40 AL24:AM40 AP23:AT23 AN6:AT6 AP7:AP22 AL6:AM22</xm:sqref>
        </x14:conditionalFormatting>
        <x14:conditionalFormatting xmlns:xm="http://schemas.microsoft.com/office/excel/2006/main">
          <x14:cfRule type="iconSet" priority="228" id="{2B8EAA07-740C-42C8-AFD6-676E918EB3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AE27:AF27 X27:Y27</xm:sqref>
        </x14:conditionalFormatting>
        <x14:conditionalFormatting xmlns:xm="http://schemas.microsoft.com/office/excel/2006/main">
          <x14:cfRule type="iconSet" priority="235" id="{757136B7-F10B-4929-B606-22F7D0A07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AE28:AF28 X28:Y28</xm:sqref>
        </x14:conditionalFormatting>
        <x14:conditionalFormatting xmlns:xm="http://schemas.microsoft.com/office/excel/2006/main">
          <x14:cfRule type="iconSet" priority="243" id="{CFE000DD-E6DC-4F55-9D87-53675FF948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AE29:AF30 AE21:AF21 X21:Y21 X29:Y30 AE24:AF26 X24:Y26</xm:sqref>
        </x14:conditionalFormatting>
        <x14:conditionalFormatting xmlns:xm="http://schemas.microsoft.com/office/excel/2006/main">
          <x14:cfRule type="iconSet" priority="435" id="{19EB6FB5-2823-40E2-A3A4-A9F262A2A7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AE32:AF36 X32:Y36</xm:sqref>
        </x14:conditionalFormatting>
        <x14:conditionalFormatting xmlns:xm="http://schemas.microsoft.com/office/excel/2006/main">
          <x14:cfRule type="iconSet" priority="414" id="{00581C7F-4D8A-4EA7-9AE3-2AEB9B1455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AE37:AF40 X37:Y40</xm:sqref>
        </x14:conditionalFormatting>
        <x14:conditionalFormatting xmlns:xm="http://schemas.microsoft.com/office/excel/2006/main">
          <x14:cfRule type="iconSet" priority="442" id="{00D7436A-B743-4775-A917-C0345FC304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AE41:AF42 X41:Y42</xm:sqref>
        </x14:conditionalFormatting>
        <x14:conditionalFormatting xmlns:xm="http://schemas.microsoft.com/office/excel/2006/main">
          <x14:cfRule type="iconSet" priority="448" id="{698DDC16-F1B8-4CF9-A5B9-407BD7BF388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AE43:AF44 X43:Y44</xm:sqref>
        </x14:conditionalFormatting>
        <x14:conditionalFormatting xmlns:xm="http://schemas.microsoft.com/office/excel/2006/main">
          <x14:cfRule type="iconSet" priority="447" id="{ABB5DCDB-8458-4757-908D-EF2A596214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AE45:AF45 X45:Y45</xm:sqref>
        </x14:conditionalFormatting>
        <x14:conditionalFormatting xmlns:xm="http://schemas.microsoft.com/office/excel/2006/main">
          <x14:cfRule type="iconSet" priority="1559" id="{47F32A62-5A89-4E06-BA0F-AF01B4C5E3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AE46:AF53 X46:Y53</xm:sqref>
        </x14:conditionalFormatting>
        <x14:conditionalFormatting xmlns:xm="http://schemas.microsoft.com/office/excel/2006/main">
          <x14:cfRule type="iconSet" priority="361" id="{D149942B-9DC9-4AB4-BC78-CB39A432C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AE54:AF58 X54:Y58</xm:sqref>
        </x14:conditionalFormatting>
        <x14:conditionalFormatting xmlns:xm="http://schemas.microsoft.com/office/excel/2006/main">
          <x14:cfRule type="iconSet" priority="341" id="{E6D3C6D1-ACB3-49DF-96FE-61B2489954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AE59:AF59 X59:Y59</xm:sqref>
        </x14:conditionalFormatting>
        <x14:conditionalFormatting xmlns:xm="http://schemas.microsoft.com/office/excel/2006/main">
          <x14:cfRule type="iconSet" priority="367" id="{A1F3103C-B262-483E-89BF-100775044A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AE60:AF60 X60:Y60</xm:sqref>
        </x14:conditionalFormatting>
        <x14:conditionalFormatting xmlns:xm="http://schemas.microsoft.com/office/excel/2006/main">
          <x14:cfRule type="iconSet" priority="322" id="{8460FDA5-3B58-4225-B789-0CF6C8997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AE61:AF61 X61:Y61</xm:sqref>
        </x14:conditionalFormatting>
        <x14:conditionalFormatting xmlns:xm="http://schemas.microsoft.com/office/excel/2006/main">
          <x14:cfRule type="iconSet" priority="332" id="{0A328851-E34E-44DB-9E65-D4A4357712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AE62:AF62 X62:Y62</xm:sqref>
        </x14:conditionalFormatting>
        <x14:conditionalFormatting xmlns:xm="http://schemas.microsoft.com/office/excel/2006/main">
          <x14:cfRule type="iconSet" priority="303" id="{E93B2B8B-0467-462B-B89F-826BA2F954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AE63:AF63 X63:Y63</xm:sqref>
        </x14:conditionalFormatting>
        <x14:conditionalFormatting xmlns:xm="http://schemas.microsoft.com/office/excel/2006/main">
          <x14:cfRule type="iconSet" priority="313" id="{FBE27DB9-03B0-482E-8A67-31706803C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AE64:AF64 X64:Y64</xm:sqref>
        </x14:conditionalFormatting>
        <x14:conditionalFormatting xmlns:xm="http://schemas.microsoft.com/office/excel/2006/main">
          <x14:cfRule type="iconSet" priority="441" id="{F4EBF272-756A-4F99-9F0A-6B8A037AE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AG24:AG31 AG7:AG22</xm:sqref>
        </x14:conditionalFormatting>
        <x14:conditionalFormatting xmlns:xm="http://schemas.microsoft.com/office/excel/2006/main">
          <x14:cfRule type="iconSet" priority="406" id="{AE1B9746-90DF-4A63-B310-1F7FA1460C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</xm:sqref>
        </x14:conditionalFormatting>
        <x14:conditionalFormatting xmlns:xm="http://schemas.microsoft.com/office/excel/2006/main">
          <x14:cfRule type="iconSet" priority="1568" id="{AC3C6BDE-6654-43A3-B1E0-D8C7475CD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AG46:AG59</xm:sqref>
        </x14:conditionalFormatting>
        <x14:conditionalFormatting xmlns:xm="http://schemas.microsoft.com/office/excel/2006/main">
          <x14:cfRule type="iconSet" priority="395" id="{23275937-91A7-4072-B22B-70BFCB013D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AG60</xm:sqref>
        </x14:conditionalFormatting>
        <x14:conditionalFormatting xmlns:xm="http://schemas.microsoft.com/office/excel/2006/main">
          <x14:cfRule type="iconSet" priority="325" id="{AC69E778-3DD4-48E8-95C5-8B46711AA4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AG61</xm:sqref>
        </x14:conditionalFormatting>
        <x14:conditionalFormatting xmlns:xm="http://schemas.microsoft.com/office/excel/2006/main">
          <x14:cfRule type="iconSet" priority="334" id="{0341A6CC-1029-4E99-96B3-7522537937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AG62</xm:sqref>
        </x14:conditionalFormatting>
        <x14:conditionalFormatting xmlns:xm="http://schemas.microsoft.com/office/excel/2006/main">
          <x14:cfRule type="iconSet" priority="315" id="{3CB39459-FAE3-469A-B537-331D2247F1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AG64</xm:sqref>
        </x14:conditionalFormatting>
        <x14:conditionalFormatting xmlns:xm="http://schemas.microsoft.com/office/excel/2006/main">
          <x14:cfRule type="iconSet" priority="275" id="{945EDB59-F4EA-40A3-A93A-B501B9CA9D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AG63:AH63</xm:sqref>
        </x14:conditionalFormatting>
        <x14:conditionalFormatting xmlns:xm="http://schemas.microsoft.com/office/excel/2006/main">
          <x14:cfRule type="iconSet" priority="424" id="{CA4064FC-C5AB-4703-85FB-609E20DD78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AG23:AI23</xm:sqref>
        </x14:conditionalFormatting>
        <x14:conditionalFormatting xmlns:xm="http://schemas.microsoft.com/office/excel/2006/main">
          <x14:cfRule type="iconSet" priority="415" id="{2BF16769-847E-41D1-942F-0F45F92671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AG32:AK35</xm:sqref>
        </x14:conditionalFormatting>
        <x14:conditionalFormatting xmlns:xm="http://schemas.microsoft.com/office/excel/2006/main">
          <x14:cfRule type="iconSet" priority="410" id="{C1634D14-EEFD-429A-A394-EF6AD5D717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AG37:AK39</xm:sqref>
        </x14:conditionalFormatting>
        <x14:conditionalFormatting xmlns:xm="http://schemas.microsoft.com/office/excel/2006/main">
          <x14:cfRule type="iconSet" priority="407" id="{11746279-37E4-4AEE-B404-DE09B3CC47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AG40:AK40</xm:sqref>
        </x14:conditionalFormatting>
        <x14:conditionalFormatting xmlns:xm="http://schemas.microsoft.com/office/excel/2006/main">
          <x14:cfRule type="iconSet" priority="391" id="{FF204C70-DF44-4231-8805-B7C89A61FC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AG41:AK41</xm:sqref>
        </x14:conditionalFormatting>
        <x14:conditionalFormatting xmlns:xm="http://schemas.microsoft.com/office/excel/2006/main">
          <x14:cfRule type="iconSet" priority="204" id="{38D94A21-B638-42C3-957C-043BE2499D7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AG42:AK42</xm:sqref>
        </x14:conditionalFormatting>
        <x14:conditionalFormatting xmlns:xm="http://schemas.microsoft.com/office/excel/2006/main">
          <x14:cfRule type="iconSet" priority="203" id="{ACAAED6D-23C7-4F84-9C1B-3065BD62FA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AG43:AK43</xm:sqref>
        </x14:conditionalFormatting>
        <x14:conditionalFormatting xmlns:xm="http://schemas.microsoft.com/office/excel/2006/main">
          <x14:cfRule type="iconSet" priority="202" id="{4D741B09-0EE0-4081-B032-104D36F974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AG44:AK44</xm:sqref>
        </x14:conditionalFormatting>
        <x14:conditionalFormatting xmlns:xm="http://schemas.microsoft.com/office/excel/2006/main">
          <x14:cfRule type="iconSet" priority="201" id="{5CDEB4F5-72FB-42C6-85EA-63BF5D4F29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AG45:AK45</xm:sqref>
        </x14:conditionalFormatting>
        <x14:conditionalFormatting xmlns:xm="http://schemas.microsoft.com/office/excel/2006/main">
          <x14:cfRule type="iconSet" priority="423" id="{9DC992B9-95C6-4251-9563-1D9D9825ED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AH7:AH18</xm:sqref>
        </x14:conditionalFormatting>
        <x14:conditionalFormatting xmlns:xm="http://schemas.microsoft.com/office/excel/2006/main">
          <x14:cfRule type="iconSet" priority="115" id="{31E53702-57CE-4C63-B172-08FC571BAB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AH19:AH20</xm:sqref>
        </x14:conditionalFormatting>
        <x14:conditionalFormatting xmlns:xm="http://schemas.microsoft.com/office/excel/2006/main">
          <x14:cfRule type="iconSet" priority="215" id="{5FAD2C12-F67A-4836-B9C6-F7DA99E9E5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AH22</xm:sqref>
        </x14:conditionalFormatting>
        <x14:conditionalFormatting xmlns:xm="http://schemas.microsoft.com/office/excel/2006/main">
          <x14:cfRule type="iconSet" priority="222" id="{CA60ED2D-20F4-4CD6-83D7-9D5A4EAF2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AH27</xm:sqref>
        </x14:conditionalFormatting>
        <x14:conditionalFormatting xmlns:xm="http://schemas.microsoft.com/office/excel/2006/main">
          <x14:cfRule type="iconSet" priority="211" id="{D5AD49D2-1965-432B-BC16-905740091F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AH28</xm:sqref>
        </x14:conditionalFormatting>
        <x14:conditionalFormatting xmlns:xm="http://schemas.microsoft.com/office/excel/2006/main">
          <x14:cfRule type="iconSet" priority="237" id="{409D9C41-1667-47B1-8432-3A1F820CDC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AH29:AH30 AH21 AH24:AH26</xm:sqref>
        </x14:conditionalFormatting>
        <x14:conditionalFormatting xmlns:xm="http://schemas.microsoft.com/office/excel/2006/main">
          <x14:cfRule type="iconSet" priority="405" id="{41EE6CAA-98AA-4240-9ACC-6655526C29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AH36</xm:sqref>
        </x14:conditionalFormatting>
        <x14:conditionalFormatting xmlns:xm="http://schemas.microsoft.com/office/excel/2006/main">
          <x14:cfRule type="iconSet" priority="1570" id="{35C45598-0EB5-4FB8-B79C-79FD6A2CBD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AH46:AH58</xm:sqref>
        </x14:conditionalFormatting>
        <x14:conditionalFormatting xmlns:xm="http://schemas.microsoft.com/office/excel/2006/main">
          <x14:cfRule type="iconSet" priority="316" id="{AA986029-C66A-4B15-AF93-9E8AB02BA4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AH61</xm:sqref>
        </x14:conditionalFormatting>
        <x14:conditionalFormatting xmlns:xm="http://schemas.microsoft.com/office/excel/2006/main">
          <x14:cfRule type="iconSet" priority="333" id="{102E918F-6262-4BC4-B171-3E14770219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AH62</xm:sqref>
        </x14:conditionalFormatting>
        <x14:conditionalFormatting xmlns:xm="http://schemas.microsoft.com/office/excel/2006/main">
          <x14:cfRule type="iconSet" priority="314" id="{5C40BC1B-2F90-4AED-BD6D-151F974DAA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AH64</xm:sqref>
        </x14:conditionalFormatting>
        <x14:conditionalFormatting xmlns:xm="http://schemas.microsoft.com/office/excel/2006/main">
          <x14:cfRule type="iconSet" priority="335" id="{0A9A8496-73FA-4056-A818-11BC2C1C9A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AH59:AI59</xm:sqref>
        </x14:conditionalFormatting>
        <x14:conditionalFormatting xmlns:xm="http://schemas.microsoft.com/office/excel/2006/main">
          <x14:cfRule type="iconSet" priority="343" id="{57A3EBB5-1AC3-4370-AE24-F761A8E80A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AH60:AI60</xm:sqref>
        </x14:conditionalFormatting>
        <x14:conditionalFormatting xmlns:xm="http://schemas.microsoft.com/office/excel/2006/main">
          <x14:cfRule type="iconSet" priority="205" id="{7E0C77DE-407F-482C-82A2-FB2DA5C54C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AH31:AK31</xm:sqref>
        </x14:conditionalFormatting>
        <x14:conditionalFormatting xmlns:xm="http://schemas.microsoft.com/office/excel/2006/main">
          <x14:cfRule type="iconSet" priority="422" id="{8471F201-8B09-4163-A3C2-6D5859D95B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AI7:AI18</xm:sqref>
        </x14:conditionalFormatting>
        <x14:conditionalFormatting xmlns:xm="http://schemas.microsoft.com/office/excel/2006/main">
          <x14:cfRule type="iconSet" priority="114" id="{0F86D38D-88D9-4ECB-B091-25C69B079E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AI19:AI20</xm:sqref>
        </x14:conditionalFormatting>
        <x14:conditionalFormatting xmlns:xm="http://schemas.microsoft.com/office/excel/2006/main">
          <x14:cfRule type="iconSet" priority="214" id="{B5B184A6-E61D-4C7F-98BD-39EFD6BAE5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AI22</xm:sqref>
        </x14:conditionalFormatting>
        <x14:conditionalFormatting xmlns:xm="http://schemas.microsoft.com/office/excel/2006/main">
          <x14:cfRule type="iconSet" priority="233" id="{2488B812-C28D-477D-9746-F4EDF303A3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AI27</xm:sqref>
        </x14:conditionalFormatting>
        <x14:conditionalFormatting xmlns:xm="http://schemas.microsoft.com/office/excel/2006/main">
          <x14:cfRule type="iconSet" priority="210" id="{390DF4C9-58B9-4936-B965-E58452AFC3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AI28</xm:sqref>
        </x14:conditionalFormatting>
        <x14:conditionalFormatting xmlns:xm="http://schemas.microsoft.com/office/excel/2006/main">
          <x14:cfRule type="iconSet" priority="236" id="{824D6AE2-B7E2-4FB7-B73D-02032FBC4B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AI29:AI30 AI21 AI24:AI26</xm:sqref>
        </x14:conditionalFormatting>
        <x14:conditionalFormatting xmlns:xm="http://schemas.microsoft.com/office/excel/2006/main">
          <x14:cfRule type="iconSet" priority="404" id="{609E0082-78AE-4D8D-B4FF-951789D0C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AI36</xm:sqref>
        </x14:conditionalFormatting>
        <x14:conditionalFormatting xmlns:xm="http://schemas.microsoft.com/office/excel/2006/main">
          <x14:cfRule type="iconSet" priority="279" id="{05C73196-BB92-4F9B-928A-42AD541133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AI61</xm:sqref>
        </x14:conditionalFormatting>
        <x14:conditionalFormatting xmlns:xm="http://schemas.microsoft.com/office/excel/2006/main">
          <x14:cfRule type="iconSet" priority="324" id="{DB48298C-A07A-444B-843D-F101D26007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AI62</xm:sqref>
        </x14:conditionalFormatting>
        <x14:conditionalFormatting xmlns:xm="http://schemas.microsoft.com/office/excel/2006/main">
          <x14:cfRule type="iconSet" priority="300" id="{3EC161D0-100F-4959-8D0E-F2404150C7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AI63</xm:sqref>
        </x14:conditionalFormatting>
        <x14:conditionalFormatting xmlns:xm="http://schemas.microsoft.com/office/excel/2006/main">
          <x14:cfRule type="iconSet" priority="305" id="{04856432-525B-4366-A0C8-05C633FF40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AI64</xm:sqref>
        </x14:conditionalFormatting>
        <x14:conditionalFormatting xmlns:xm="http://schemas.microsoft.com/office/excel/2006/main">
          <x14:cfRule type="iconSet" priority="1572" id="{DD9162CE-E0B5-443A-B652-40F4A47E0A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AI46:AK53</xm:sqref>
        </x14:conditionalFormatting>
        <x14:conditionalFormatting xmlns:xm="http://schemas.microsoft.com/office/excel/2006/main">
          <x14:cfRule type="iconSet" priority="357" id="{1F93F9E3-C9C6-4A60-9141-4BFBDC180E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AI54:AK58</xm:sqref>
        </x14:conditionalFormatting>
        <x14:conditionalFormatting xmlns:xm="http://schemas.microsoft.com/office/excel/2006/main">
          <x14:cfRule type="iconSet" priority="107" id="{21444DA1-6090-4709-8FD4-AC350D1DE4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AJ19</xm:sqref>
        </x14:conditionalFormatting>
        <x14:conditionalFormatting xmlns:xm="http://schemas.microsoft.com/office/excel/2006/main">
          <x14:cfRule type="iconSet" priority="207" id="{1685DCB9-28DE-4A35-9EA7-CF4ADD83EB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AJ23</xm:sqref>
        </x14:conditionalFormatting>
        <x14:conditionalFormatting xmlns:xm="http://schemas.microsoft.com/office/excel/2006/main">
          <x14:cfRule type="iconSet" priority="213" id="{6712C4B9-59C5-40C4-94C4-64C86C6DE2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AJ24:AJ26</xm:sqref>
        </x14:conditionalFormatting>
        <x14:conditionalFormatting xmlns:xm="http://schemas.microsoft.com/office/excel/2006/main">
          <x14:cfRule type="iconSet" priority="209" id="{3602777E-CBD4-43C1-B097-732F3F690C5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AJ28</xm:sqref>
        </x14:conditionalFormatting>
        <x14:conditionalFormatting xmlns:xm="http://schemas.microsoft.com/office/excel/2006/main">
          <x14:cfRule type="iconSet" priority="403" id="{4EF9AEF9-38EE-47C9-82E6-3DA4F1AF61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AJ36</xm:sqref>
        </x14:conditionalFormatting>
        <x14:conditionalFormatting xmlns:xm="http://schemas.microsoft.com/office/excel/2006/main">
          <x14:cfRule type="iconSet" priority="280" id="{78D58220-BA46-4C8C-AD0E-BCB503F5E9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AJ59</xm:sqref>
        </x14:conditionalFormatting>
        <x14:conditionalFormatting xmlns:xm="http://schemas.microsoft.com/office/excel/2006/main">
          <x14:cfRule type="iconSet" priority="277" id="{2520E52E-1205-48AD-B74F-8B38FC3825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AJ61</xm:sqref>
        </x14:conditionalFormatting>
        <x14:conditionalFormatting xmlns:xm="http://schemas.microsoft.com/office/excel/2006/main">
          <x14:cfRule type="iconSet" priority="323" id="{7039AD80-E28A-460C-B232-EF3B3224F9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AJ62</xm:sqref>
        </x14:conditionalFormatting>
        <x14:conditionalFormatting xmlns:xm="http://schemas.microsoft.com/office/excel/2006/main">
          <x14:cfRule type="iconSet" priority="304" id="{DA4DF96C-F3E4-4049-AD03-1EB2C6CFC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AJ64</xm:sqref>
        </x14:conditionalFormatting>
        <x14:conditionalFormatting xmlns:xm="http://schemas.microsoft.com/office/excel/2006/main">
          <x14:cfRule type="iconSet" priority="247" id="{7A568CA2-5AD6-4E00-A0C4-1AB786D10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AJ7:AK18</xm:sqref>
        </x14:conditionalFormatting>
        <x14:conditionalFormatting xmlns:xm="http://schemas.microsoft.com/office/excel/2006/main">
          <x14:cfRule type="iconSet" priority="421" id="{1BB10B31-699B-472E-91C1-D25581CD03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AJ20:AK20</xm:sqref>
        </x14:conditionalFormatting>
        <x14:conditionalFormatting xmlns:xm="http://schemas.microsoft.com/office/excel/2006/main">
          <x14:cfRule type="iconSet" priority="219" id="{D8A37059-31BE-44AC-BD87-4BF7D861AB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AJ22:AK22</xm:sqref>
        </x14:conditionalFormatting>
        <x14:conditionalFormatting xmlns:xm="http://schemas.microsoft.com/office/excel/2006/main">
          <x14:cfRule type="iconSet" priority="226" id="{C41EA3D4-2C83-457E-9573-F185DA6B0F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AJ27:AK27</xm:sqref>
        </x14:conditionalFormatting>
        <x14:conditionalFormatting xmlns:xm="http://schemas.microsoft.com/office/excel/2006/main">
          <x14:cfRule type="iconSet" priority="241" id="{BE50AE37-85BF-44EC-BF02-8C979C7860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AJ29:AK30 AJ21</xm:sqref>
        </x14:conditionalFormatting>
        <x14:conditionalFormatting xmlns:xm="http://schemas.microsoft.com/office/excel/2006/main">
          <x14:cfRule type="iconSet" priority="342" id="{137ECBE4-2668-4949-A9D4-DC61B06BE1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AJ60:AK60</xm:sqref>
        </x14:conditionalFormatting>
        <x14:conditionalFormatting xmlns:xm="http://schemas.microsoft.com/office/excel/2006/main">
          <x14:cfRule type="iconSet" priority="276" id="{58926FC4-F9E5-48F5-814B-B6884EDB12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AJ63:AK63</xm:sqref>
        </x14:conditionalFormatting>
        <x14:conditionalFormatting xmlns:xm="http://schemas.microsoft.com/office/excel/2006/main">
          <x14:cfRule type="iconSet" priority="106" id="{2066F8E1-A414-4188-9D9B-DEA358135F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AK19</xm:sqref>
        </x14:conditionalFormatting>
        <x14:conditionalFormatting xmlns:xm="http://schemas.microsoft.com/office/excel/2006/main">
          <x14:cfRule type="iconSet" priority="206" id="{A114CCA9-E3E4-41F3-8967-81C46E5F05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AK21</xm:sqref>
        </x14:conditionalFormatting>
        <x14:conditionalFormatting xmlns:xm="http://schemas.microsoft.com/office/excel/2006/main">
          <x14:cfRule type="iconSet" priority="212" id="{1EB53B59-543F-4F3C-8D95-6C7FDD450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AK24:AK26</xm:sqref>
        </x14:conditionalFormatting>
        <x14:conditionalFormatting xmlns:xm="http://schemas.microsoft.com/office/excel/2006/main">
          <x14:cfRule type="iconSet" priority="208" id="{F6D8D0E1-BB01-4079-BF3B-9CB52C223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AK28</xm:sqref>
        </x14:conditionalFormatting>
        <x14:conditionalFormatting xmlns:xm="http://schemas.microsoft.com/office/excel/2006/main">
          <x14:cfRule type="iconSet" priority="402" id="{E4F804ED-0592-452F-BF73-5111E9DF73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AK36</xm:sqref>
        </x14:conditionalFormatting>
        <x14:conditionalFormatting xmlns:xm="http://schemas.microsoft.com/office/excel/2006/main">
          <x14:cfRule type="iconSet" priority="281" id="{58819968-F762-4E6E-9A26-5661440B27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AK59</xm:sqref>
        </x14:conditionalFormatting>
        <x14:conditionalFormatting xmlns:xm="http://schemas.microsoft.com/office/excel/2006/main">
          <x14:cfRule type="iconSet" priority="278" id="{804B8BC8-E5F7-44D1-808E-0E4A592B2E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AK61</xm:sqref>
        </x14:conditionalFormatting>
        <x14:conditionalFormatting xmlns:xm="http://schemas.microsoft.com/office/excel/2006/main">
          <x14:cfRule type="iconSet" priority="295" id="{C5075569-A11F-4CB0-9B71-6EA15652598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AK62</xm:sqref>
        </x14:conditionalFormatting>
        <x14:conditionalFormatting xmlns:xm="http://schemas.microsoft.com/office/excel/2006/main">
          <x14:cfRule type="iconSet" priority="309" id="{1A348297-0228-48DD-85AA-7D84F337FA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AK64</xm:sqref>
        </x14:conditionalFormatting>
        <x14:conditionalFormatting xmlns:xm="http://schemas.microsoft.com/office/excel/2006/main">
          <x14:cfRule type="iconSet" priority="443" id="{3D45389E-5AF7-47FD-9C22-C6710CB574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AL41:AM42</xm:sqref>
        </x14:conditionalFormatting>
        <x14:conditionalFormatting xmlns:xm="http://schemas.microsoft.com/office/excel/2006/main">
          <x14:cfRule type="iconSet" priority="450" id="{BB0FB4AA-E665-4ACD-9B0E-BED0ECEA0C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AL43:AM44</xm:sqref>
        </x14:conditionalFormatting>
        <x14:conditionalFormatting xmlns:xm="http://schemas.microsoft.com/office/excel/2006/main">
          <x14:cfRule type="iconSet" priority="449" id="{078BC335-9C62-4728-A8B0-D8E0D9E69A8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AL45:AM45</xm:sqref>
        </x14:conditionalFormatting>
        <x14:conditionalFormatting xmlns:xm="http://schemas.microsoft.com/office/excel/2006/main">
          <x14:cfRule type="iconSet" priority="1573" id="{71422658-33D3-4D4E-9D5C-8B8025C904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AL46:AM53</xm:sqref>
        </x14:conditionalFormatting>
        <x14:conditionalFormatting xmlns:xm="http://schemas.microsoft.com/office/excel/2006/main">
          <x14:cfRule type="iconSet" priority="359" id="{014C1635-5B46-4DF8-B753-D796CBA5C2E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AL54:AM58</xm:sqref>
        </x14:conditionalFormatting>
        <x14:conditionalFormatting xmlns:xm="http://schemas.microsoft.com/office/excel/2006/main">
          <x14:cfRule type="iconSet" priority="340" id="{8514B8B8-3BA3-4880-8006-F98F8BFBF8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AL59:AM59</xm:sqref>
        </x14:conditionalFormatting>
        <x14:conditionalFormatting xmlns:xm="http://schemas.microsoft.com/office/excel/2006/main">
          <x14:cfRule type="iconSet" priority="365" id="{8BBCAE8A-CD78-4ADB-BE88-5295F29E2A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AL60:AM60</xm:sqref>
        </x14:conditionalFormatting>
        <x14:conditionalFormatting xmlns:xm="http://schemas.microsoft.com/office/excel/2006/main">
          <x14:cfRule type="iconSet" priority="321" id="{35DDD0F3-7280-454E-A38C-DB6C930AB23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AL61:AM61</xm:sqref>
        </x14:conditionalFormatting>
        <x14:conditionalFormatting xmlns:xm="http://schemas.microsoft.com/office/excel/2006/main">
          <x14:cfRule type="iconSet" priority="330" id="{816D890E-2049-465C-B6F3-2920A3A34C2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AL62:AM62</xm:sqref>
        </x14:conditionalFormatting>
        <x14:conditionalFormatting xmlns:xm="http://schemas.microsoft.com/office/excel/2006/main">
          <x14:cfRule type="iconSet" priority="301" id="{46AE0E0D-5FCB-4C80-A2B2-ECB9999785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AL63:AM63</xm:sqref>
        </x14:conditionalFormatting>
        <x14:conditionalFormatting xmlns:xm="http://schemas.microsoft.com/office/excel/2006/main">
          <x14:cfRule type="iconSet" priority="311" id="{844D1789-F4C7-4A36-8648-9C1CF9578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AL64:AM64</xm:sqref>
        </x14:conditionalFormatting>
        <x14:conditionalFormatting xmlns:xm="http://schemas.microsoft.com/office/excel/2006/main">
          <x14:cfRule type="iconSet" priority="245" id="{19D5E0DB-23E3-4BC1-B1BF-E6EC715EAF4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AN7:AO18</xm:sqref>
        </x14:conditionalFormatting>
        <x14:conditionalFormatting xmlns:xm="http://schemas.microsoft.com/office/excel/2006/main">
          <x14:cfRule type="iconSet" priority="110" id="{0AE4B3DC-A261-448E-9E6F-A0C6A6685E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AN19:AO19</xm:sqref>
        </x14:conditionalFormatting>
        <x14:conditionalFormatting xmlns:xm="http://schemas.microsoft.com/office/excel/2006/main">
          <x14:cfRule type="iconSet" priority="290" id="{C525F404-F09B-476C-BC3B-CCD098C06F7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AN20:AO20</xm:sqref>
        </x14:conditionalFormatting>
        <x14:conditionalFormatting xmlns:xm="http://schemas.microsoft.com/office/excel/2006/main">
          <x14:cfRule type="iconSet" priority="217" id="{0C77A51B-5AF7-45A4-93F3-8F447709E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AN22:AO22</xm:sqref>
        </x14:conditionalFormatting>
        <x14:conditionalFormatting xmlns:xm="http://schemas.microsoft.com/office/excel/2006/main">
          <x14:cfRule type="iconSet" priority="420" id="{86C9446A-C103-417D-BD73-A4A1BA3EB3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AN23:AO23</xm:sqref>
        </x14:conditionalFormatting>
        <x14:conditionalFormatting xmlns:xm="http://schemas.microsoft.com/office/excel/2006/main">
          <x14:cfRule type="iconSet" priority="224" id="{840222A8-8AC6-4332-97E1-A8E1C5D19D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AN27:AO27</xm:sqref>
        </x14:conditionalFormatting>
        <x14:conditionalFormatting xmlns:xm="http://schemas.microsoft.com/office/excel/2006/main">
          <x14:cfRule type="iconSet" priority="231" id="{0885B13F-A05A-4BE7-87A9-6C3F7B336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AN28:AO28</xm:sqref>
        </x14:conditionalFormatting>
        <x14:conditionalFormatting xmlns:xm="http://schemas.microsoft.com/office/excel/2006/main">
          <x14:cfRule type="iconSet" priority="239" id="{174F84AC-A1A8-4CED-9FDF-C42F661319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AN29:AO30 AN21:AO21 AN24:AO26</xm:sqref>
        </x14:conditionalFormatting>
        <x14:conditionalFormatting xmlns:xm="http://schemas.microsoft.com/office/excel/2006/main">
          <x14:cfRule type="iconSet" priority="289" id="{5085381B-D210-4AC5-94B4-6227DFFE1F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AN31:AO31</xm:sqref>
        </x14:conditionalFormatting>
        <x14:conditionalFormatting xmlns:xm="http://schemas.microsoft.com/office/excel/2006/main">
          <x14:cfRule type="iconSet" priority="288" id="{F4E7B194-32A4-446A-AA7A-21C8E62016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AN32:AO35</xm:sqref>
        </x14:conditionalFormatting>
        <x14:conditionalFormatting xmlns:xm="http://schemas.microsoft.com/office/excel/2006/main">
          <x14:cfRule type="iconSet" priority="287" id="{EF334D86-AE6A-43CB-BF12-6420D8E930C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AN36:AO36</xm:sqref>
        </x14:conditionalFormatting>
        <x14:conditionalFormatting xmlns:xm="http://schemas.microsoft.com/office/excel/2006/main">
          <x14:cfRule type="iconSet" priority="286" id="{57353CD6-8ED4-4D88-9001-3271B9B35E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AN37:AO39</xm:sqref>
        </x14:conditionalFormatting>
        <x14:conditionalFormatting xmlns:xm="http://schemas.microsoft.com/office/excel/2006/main">
          <x14:cfRule type="iconSet" priority="285" id="{5DEAB33E-B497-4A93-817D-0F08A0840F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AN40:AO40</xm:sqref>
        </x14:conditionalFormatting>
        <x14:conditionalFormatting xmlns:xm="http://schemas.microsoft.com/office/excel/2006/main">
          <x14:cfRule type="iconSet" priority="389" id="{C2274848-4EA7-4BED-8758-98197D1DED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AN42:AP42</xm:sqref>
        </x14:conditionalFormatting>
        <x14:conditionalFormatting xmlns:xm="http://schemas.microsoft.com/office/excel/2006/main">
          <x14:cfRule type="iconSet" priority="451" id="{EFBB0FF6-2BF2-4D5B-BEB7-0C353EB40DD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AN44:AP44</xm:sqref>
        </x14:conditionalFormatting>
        <x14:conditionalFormatting xmlns:xm="http://schemas.microsoft.com/office/excel/2006/main">
          <x14:cfRule type="iconSet" priority="1574" id="{8E0C6C57-F69A-4559-BBA9-51E78F3606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AN46:AP53</xm:sqref>
        </x14:conditionalFormatting>
        <x14:conditionalFormatting xmlns:xm="http://schemas.microsoft.com/office/excel/2006/main">
          <x14:cfRule type="iconSet" priority="356" id="{CA2D5010-20AB-48B2-9080-878A862D64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AN54:AP58</xm:sqref>
        </x14:conditionalFormatting>
        <x14:conditionalFormatting xmlns:xm="http://schemas.microsoft.com/office/excel/2006/main">
          <x14:cfRule type="iconSet" priority="339" id="{5A73EC14-5525-4EE4-BC7E-E073AD1604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AN59:AP59</xm:sqref>
        </x14:conditionalFormatting>
        <x14:conditionalFormatting xmlns:xm="http://schemas.microsoft.com/office/excel/2006/main">
          <x14:cfRule type="iconSet" priority="363" id="{CEA9EF44-B6A1-4975-862E-CD0A33B46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AN60:AP60</xm:sqref>
        </x14:conditionalFormatting>
        <x14:conditionalFormatting xmlns:xm="http://schemas.microsoft.com/office/excel/2006/main">
          <x14:cfRule type="iconSet" priority="320" id="{AE372A76-FCE8-4FE4-8F85-F6E7A09FF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AN61:AP61</xm:sqref>
        </x14:conditionalFormatting>
        <x14:conditionalFormatting xmlns:xm="http://schemas.microsoft.com/office/excel/2006/main">
          <x14:cfRule type="iconSet" priority="328" id="{822F2EFB-0020-458C-8014-EB3E66C7B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AN62:AP62</xm:sqref>
        </x14:conditionalFormatting>
        <x14:conditionalFormatting xmlns:xm="http://schemas.microsoft.com/office/excel/2006/main">
          <x14:cfRule type="iconSet" priority="299" id="{957F0566-CEFB-46AB-AE99-E881696774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AN63:AP63</xm:sqref>
        </x14:conditionalFormatting>
        <x14:conditionalFormatting xmlns:xm="http://schemas.microsoft.com/office/excel/2006/main">
          <x14:cfRule type="iconSet" priority="308" id="{DA3656C9-760C-4A53-BE86-B8B095AB38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AN64:AP64</xm:sqref>
        </x14:conditionalFormatting>
        <x14:conditionalFormatting xmlns:xm="http://schemas.microsoft.com/office/excel/2006/main">
          <x14:cfRule type="iconSet" priority="444" id="{3DC5DE00-3DB1-475C-B4D2-34F3BB027E4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AN41:AR41</xm:sqref>
        </x14:conditionalFormatting>
        <x14:conditionalFormatting xmlns:xm="http://schemas.microsoft.com/office/excel/2006/main">
          <x14:cfRule type="iconSet" priority="386" id="{F10E20D6-FF1B-41CA-9101-30A4698BFC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AN43:AR43</xm:sqref>
        </x14:conditionalFormatting>
        <x14:conditionalFormatting xmlns:xm="http://schemas.microsoft.com/office/excel/2006/main">
          <x14:cfRule type="iconSet" priority="452" id="{8ADECA07-11FF-495E-A7F6-FFB0E151E4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AN45:AR45</xm:sqref>
        </x14:conditionalFormatting>
        <x14:conditionalFormatting xmlns:xm="http://schemas.microsoft.com/office/excel/2006/main">
          <x14:cfRule type="iconSet" priority="400" id="{D86EA191-E781-4B6A-A305-15F50926A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</xm:sqref>
        </x14:conditionalFormatting>
        <x14:conditionalFormatting xmlns:xm="http://schemas.microsoft.com/office/excel/2006/main">
          <x14:cfRule type="iconSet" priority="371" id="{CA2D2FF9-C5D8-4C71-8221-6E5E3B96BF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AQ44</xm:sqref>
        </x14:conditionalFormatting>
        <x14:conditionalFormatting xmlns:xm="http://schemas.microsoft.com/office/excel/2006/main">
          <x14:cfRule type="iconSet" priority="105" id="{7991B21F-B92A-4152-BE50-FF84733453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AQ54:AQ58</xm:sqref>
        </x14:conditionalFormatting>
        <x14:conditionalFormatting xmlns:xm="http://schemas.microsoft.com/office/excel/2006/main">
          <x14:cfRule type="iconSet" priority="294" id="{68F2E90E-D5C9-49B5-8A8E-92838F3EF9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AQ62</xm:sqref>
        </x14:conditionalFormatting>
        <x14:conditionalFormatting xmlns:xm="http://schemas.microsoft.com/office/excel/2006/main">
          <x14:cfRule type="iconSet" priority="292" id="{EDB074B1-A9CA-4A1C-A236-29F35FD9100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AQ64</xm:sqref>
        </x14:conditionalFormatting>
        <x14:conditionalFormatting xmlns:xm="http://schemas.microsoft.com/office/excel/2006/main">
          <x14:cfRule type="iconSet" priority="246" id="{51CB8E0D-81DF-4446-A11C-050FD5448D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AQ7:AR18</xm:sqref>
        </x14:conditionalFormatting>
        <x14:conditionalFormatting xmlns:xm="http://schemas.microsoft.com/office/excel/2006/main">
          <x14:cfRule type="iconSet" priority="111" id="{213E43EF-7D4E-4EB6-B926-D773E06F34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AQ19:AR19</xm:sqref>
        </x14:conditionalFormatting>
        <x14:conditionalFormatting xmlns:xm="http://schemas.microsoft.com/office/excel/2006/main">
          <x14:cfRule type="iconSet" priority="419" id="{1B87FC84-C57E-43C8-BC80-108279B903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AQ20:AR20</xm:sqref>
        </x14:conditionalFormatting>
        <x14:conditionalFormatting xmlns:xm="http://schemas.microsoft.com/office/excel/2006/main">
          <x14:cfRule type="iconSet" priority="218" id="{AF2311CA-28E5-446B-B1DE-8CB14B12AA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AQ22:AR22</xm:sqref>
        </x14:conditionalFormatting>
        <x14:conditionalFormatting xmlns:xm="http://schemas.microsoft.com/office/excel/2006/main">
          <x14:cfRule type="iconSet" priority="225" id="{522E642A-35BA-4E04-A028-809A0A9E9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AQ27:AR27</xm:sqref>
        </x14:conditionalFormatting>
        <x14:conditionalFormatting xmlns:xm="http://schemas.microsoft.com/office/excel/2006/main">
          <x14:cfRule type="iconSet" priority="232" id="{E63911D7-BF77-4C59-BDDF-6F5BA9A9873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AQ28:AR28</xm:sqref>
        </x14:conditionalFormatting>
        <x14:conditionalFormatting xmlns:xm="http://schemas.microsoft.com/office/excel/2006/main">
          <x14:cfRule type="iconSet" priority="240" id="{51E45696-5B5D-41BC-AD19-51ABC740C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AQ29:AR30 AQ21:AR21 AQ24:AR26</xm:sqref>
        </x14:conditionalFormatting>
        <x14:conditionalFormatting xmlns:xm="http://schemas.microsoft.com/office/excel/2006/main">
          <x14:cfRule type="iconSet" priority="417" id="{46DAB40D-3155-4340-BAB6-C79206E0F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AQ32:AR35 AR36</xm:sqref>
        </x14:conditionalFormatting>
        <x14:conditionalFormatting xmlns:xm="http://schemas.microsoft.com/office/excel/2006/main">
          <x14:cfRule type="iconSet" priority="409" id="{5CD5A582-0D36-4B5B-8018-737A36C176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AQ37:AR39</xm:sqref>
        </x14:conditionalFormatting>
        <x14:conditionalFormatting xmlns:xm="http://schemas.microsoft.com/office/excel/2006/main">
          <x14:cfRule type="iconSet" priority="401" id="{72FD8392-37A5-4002-BDF5-2CF0D821B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AQ40:AR40</xm:sqref>
        </x14:conditionalFormatting>
        <x14:conditionalFormatting xmlns:xm="http://schemas.microsoft.com/office/excel/2006/main">
          <x14:cfRule type="iconSet" priority="388" id="{BAB0C4DF-86A5-409B-ABD7-EC31061DA14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AQ42:AR42</xm:sqref>
        </x14:conditionalFormatting>
        <x14:conditionalFormatting xmlns:xm="http://schemas.microsoft.com/office/excel/2006/main">
          <x14:cfRule type="iconSet" priority="1575" id="{C1715D17-EE67-424C-8E0D-F9586B48A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AQ46:AR53</xm:sqref>
        </x14:conditionalFormatting>
        <x14:conditionalFormatting xmlns:xm="http://schemas.microsoft.com/office/excel/2006/main">
          <x14:cfRule type="iconSet" priority="338" id="{A2EE8308-3183-468A-9BEF-9C1154BD35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AQ59:AR59</xm:sqref>
        </x14:conditionalFormatting>
        <x14:conditionalFormatting xmlns:xm="http://schemas.microsoft.com/office/excel/2006/main">
          <x14:cfRule type="iconSet" priority="362" id="{FE0C8AA2-F009-46AE-9BCF-328D6A7DF7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AQ60:AR60</xm:sqref>
        </x14:conditionalFormatting>
        <x14:conditionalFormatting xmlns:xm="http://schemas.microsoft.com/office/excel/2006/main">
          <x14:cfRule type="iconSet" priority="319" id="{CE8321FC-4E08-4D7B-BF36-4ACD48F66A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AQ61:AR61</xm:sqref>
        </x14:conditionalFormatting>
        <x14:conditionalFormatting xmlns:xm="http://schemas.microsoft.com/office/excel/2006/main">
          <x14:cfRule type="iconSet" priority="298" id="{2C6B22CF-351B-4764-8DF2-ED567755F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AQ63:AR63</xm:sqref>
        </x14:conditionalFormatting>
        <x14:conditionalFormatting xmlns:xm="http://schemas.microsoft.com/office/excel/2006/main">
          <x14:cfRule type="iconSet" priority="433" id="{AA3E381A-9D07-4501-ADE5-91E660977A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AQ31:AS31 AS24:AS30 AS7:AS22</xm:sqref>
        </x14:conditionalFormatting>
        <x14:conditionalFormatting xmlns:xm="http://schemas.microsoft.com/office/excel/2006/main">
          <x14:cfRule type="iconSet" priority="453" id="{63A2F107-92F6-4B70-A48E-775C3CA6C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AR44</xm:sqref>
        </x14:conditionalFormatting>
        <x14:conditionalFormatting xmlns:xm="http://schemas.microsoft.com/office/excel/2006/main">
          <x14:cfRule type="iconSet" priority="104" id="{7722D277-DF47-4217-A7D7-3612A995F8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AR54:AR58</xm:sqref>
        </x14:conditionalFormatting>
        <x14:conditionalFormatting xmlns:xm="http://schemas.microsoft.com/office/excel/2006/main">
          <x14:cfRule type="iconSet" priority="293" id="{DD85A8D3-A92B-4D39-820E-1984EC3E2E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AR62</xm:sqref>
        </x14:conditionalFormatting>
        <x14:conditionalFormatting xmlns:xm="http://schemas.microsoft.com/office/excel/2006/main">
          <x14:cfRule type="iconSet" priority="291" id="{1046AC51-66A4-4811-A4E1-9E70EC6183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AR64</xm:sqref>
        </x14:conditionalFormatting>
        <x14:conditionalFormatting xmlns:xm="http://schemas.microsoft.com/office/excel/2006/main">
          <x14:cfRule type="iconSet" priority="436" id="{FDCDDB20-E13D-4219-890F-FABEC5B557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AS32:AS36</xm:sqref>
        </x14:conditionalFormatting>
        <x14:conditionalFormatting xmlns:xm="http://schemas.microsoft.com/office/excel/2006/main">
          <x14:cfRule type="iconSet" priority="1576" id="{0795B2EA-8A45-49B8-A949-A5B5EEF5E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AS37:AS64</xm:sqref>
        </x14:conditionalFormatting>
        <x14:conditionalFormatting xmlns:xm="http://schemas.microsoft.com/office/excel/2006/main">
          <x14:cfRule type="iconSet" priority="428" id="{B0086AD4-9343-47B2-ADAD-6FC69C51B0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</xm:sqref>
        </x14:conditionalFormatting>
        <x14:conditionalFormatting xmlns:xm="http://schemas.microsoft.com/office/excel/2006/main">
          <x14:cfRule type="iconSet" priority="185" id="{E26B5395-C371-4BF0-9549-1821B259BE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AT7:AT18</xm:sqref>
        </x14:conditionalFormatting>
        <x14:conditionalFormatting xmlns:xm="http://schemas.microsoft.com/office/excel/2006/main">
          <x14:cfRule type="iconSet" priority="181" id="{910B6CB3-BDC5-4504-B595-72F422A6B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AT22</xm:sqref>
        </x14:conditionalFormatting>
        <x14:conditionalFormatting xmlns:xm="http://schemas.microsoft.com/office/excel/2006/main">
          <x14:cfRule type="iconSet" priority="182" id="{CD6572B9-6222-483A-A8E3-EF3D117DCD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AT27</xm:sqref>
        </x14:conditionalFormatting>
        <x14:conditionalFormatting xmlns:xm="http://schemas.microsoft.com/office/excel/2006/main">
          <x14:cfRule type="iconSet" priority="183" id="{98A75711-3FBC-466F-8A7E-4DBFB2318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AT28</xm:sqref>
        </x14:conditionalFormatting>
        <x14:conditionalFormatting xmlns:xm="http://schemas.microsoft.com/office/excel/2006/main">
          <x14:cfRule type="iconSet" priority="184" id="{9FB56EAD-A53C-4DA0-A391-1F89980836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AT29:AT30 AT21 AT24:AT26</xm:sqref>
        </x14:conditionalFormatting>
        <x14:conditionalFormatting xmlns:xm="http://schemas.microsoft.com/office/excel/2006/main">
          <x14:cfRule type="iconSet" priority="195" id="{D458C9E0-D03E-4728-9550-A7A240DB10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 AT19:AT20</xm:sqref>
        </x14:conditionalFormatting>
        <x14:conditionalFormatting xmlns:xm="http://schemas.microsoft.com/office/excel/2006/main">
          <x14:cfRule type="iconSet" priority="196" id="{04B648CB-A69C-40C8-A7D9-9A4912E26A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AT32:AT36</xm:sqref>
        </x14:conditionalFormatting>
        <x14:conditionalFormatting xmlns:xm="http://schemas.microsoft.com/office/excel/2006/main">
          <x14:cfRule type="iconSet" priority="194" id="{0EF8E434-D2A2-4D78-BEE2-E717C3D16D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AT37:AT40</xm:sqref>
        </x14:conditionalFormatting>
        <x14:conditionalFormatting xmlns:xm="http://schemas.microsoft.com/office/excel/2006/main">
          <x14:cfRule type="iconSet" priority="197" id="{CA2A6E2B-7D28-43E9-A43A-7648AA0229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AT41:AT42</xm:sqref>
        </x14:conditionalFormatting>
        <x14:conditionalFormatting xmlns:xm="http://schemas.microsoft.com/office/excel/2006/main">
          <x14:cfRule type="iconSet" priority="199" id="{F4D6266E-BDDF-4D6E-9136-A88F2485D1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AT43:AT44</xm:sqref>
        </x14:conditionalFormatting>
        <x14:conditionalFormatting xmlns:xm="http://schemas.microsoft.com/office/excel/2006/main">
          <x14:cfRule type="iconSet" priority="198" id="{E2772E2D-8BA1-4CF8-9873-A0C9199B35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AT45</xm:sqref>
        </x14:conditionalFormatting>
        <x14:conditionalFormatting xmlns:xm="http://schemas.microsoft.com/office/excel/2006/main">
          <x14:cfRule type="iconSet" priority="1578" id="{54548035-B05B-43D6-80A4-E50CB4583D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AT46:AT53</xm:sqref>
        </x14:conditionalFormatting>
        <x14:conditionalFormatting xmlns:xm="http://schemas.microsoft.com/office/excel/2006/main">
          <x14:cfRule type="iconSet" priority="192" id="{A048A7EA-5AEE-4D98-9D6E-684126CE647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AT54:AT58</xm:sqref>
        </x14:conditionalFormatting>
        <x14:conditionalFormatting xmlns:xm="http://schemas.microsoft.com/office/excel/2006/main">
          <x14:cfRule type="iconSet" priority="190" id="{A530F178-4158-4013-AB25-8B11E07A9B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AT59</xm:sqref>
        </x14:conditionalFormatting>
        <x14:conditionalFormatting xmlns:xm="http://schemas.microsoft.com/office/excel/2006/main">
          <x14:cfRule type="iconSet" priority="193" id="{21B2181F-D6C9-49AB-BF6B-B43A431E56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AT60</xm:sqref>
        </x14:conditionalFormatting>
        <x14:conditionalFormatting xmlns:xm="http://schemas.microsoft.com/office/excel/2006/main">
          <x14:cfRule type="iconSet" priority="188" id="{1B677D38-5188-4B85-B5C6-3F5B23CBCF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AT61</xm:sqref>
        </x14:conditionalFormatting>
        <x14:conditionalFormatting xmlns:xm="http://schemas.microsoft.com/office/excel/2006/main">
          <x14:cfRule type="iconSet" priority="189" id="{C07BF29E-7275-470E-BEA5-563448D3CA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AT62</xm:sqref>
        </x14:conditionalFormatting>
        <x14:conditionalFormatting xmlns:xm="http://schemas.microsoft.com/office/excel/2006/main">
          <x14:cfRule type="iconSet" priority="186" id="{728100AA-6918-4AB2-8C71-EB3174A33C6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AT63</xm:sqref>
        </x14:conditionalFormatting>
        <x14:conditionalFormatting xmlns:xm="http://schemas.microsoft.com/office/excel/2006/main">
          <x14:cfRule type="iconSet" priority="187" id="{A0439670-9FC4-4818-BDDE-82DD3FE1E9D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AT64</xm:sqref>
        </x14:conditionalFormatting>
        <x14:conditionalFormatting xmlns:xm="http://schemas.microsoft.com/office/excel/2006/main">
          <x14:cfRule type="iconSet" priority="180" id="{4BD8E48A-B2A8-4A1A-BDEC-746B1E1F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AU24:AU31 AU7:AU22</xm:sqref>
        </x14:conditionalFormatting>
        <x14:conditionalFormatting xmlns:xm="http://schemas.microsoft.com/office/excel/2006/main">
          <x14:cfRule type="iconSet" priority="171" id="{BE027E88-AAF3-4318-A01D-4E90863052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</xm:sqref>
        </x14:conditionalFormatting>
        <x14:conditionalFormatting xmlns:xm="http://schemas.microsoft.com/office/excel/2006/main">
          <x14:cfRule type="iconSet" priority="103" id="{EB72C039-04AE-403B-B1B0-C59D4AE98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AU54:AU58</xm:sqref>
        </x14:conditionalFormatting>
        <x14:conditionalFormatting xmlns:xm="http://schemas.microsoft.com/office/excel/2006/main">
          <x14:cfRule type="iconSet" priority="163" id="{FE844B52-04EC-4B64-A56C-851B01890E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AU59 AU46:AU53</xm:sqref>
        </x14:conditionalFormatting>
        <x14:conditionalFormatting xmlns:xm="http://schemas.microsoft.com/office/excel/2006/main">
          <x14:cfRule type="iconSet" priority="166" id="{0F4CBFB4-075B-49F2-ABFF-75AE24214F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AU60</xm:sqref>
        </x14:conditionalFormatting>
        <x14:conditionalFormatting xmlns:xm="http://schemas.microsoft.com/office/excel/2006/main">
          <x14:cfRule type="iconSet" priority="157" id="{32AC5B74-B2B3-4E93-BDB0-C5B92A33E3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AU61</xm:sqref>
        </x14:conditionalFormatting>
        <x14:conditionalFormatting xmlns:xm="http://schemas.microsoft.com/office/excel/2006/main">
          <x14:cfRule type="iconSet" priority="100" id="{E698F447-696A-488A-8D9D-7368BB3871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AU62</xm:sqref>
        </x14:conditionalFormatting>
        <x14:conditionalFormatting xmlns:xm="http://schemas.microsoft.com/office/excel/2006/main">
          <x14:cfRule type="iconSet" priority="153" id="{AF6CF1A7-EA42-4616-B10B-F6B99D5963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AU64</xm:sqref>
        </x14:conditionalFormatting>
        <x14:conditionalFormatting xmlns:xm="http://schemas.microsoft.com/office/excel/2006/main">
          <x14:cfRule type="iconSet" priority="143" id="{5F00E3C9-D2E1-410F-9B3E-69078ED1E0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AU63:AV63</xm:sqref>
        </x14:conditionalFormatting>
        <x14:conditionalFormatting xmlns:xm="http://schemas.microsoft.com/office/excel/2006/main">
          <x14:cfRule type="iconSet" priority="178" id="{4B6A17D8-18B5-43C7-B86E-6AFFE5C5F7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AU23:AW23</xm:sqref>
        </x14:conditionalFormatting>
        <x14:conditionalFormatting xmlns:xm="http://schemas.microsoft.com/office/excel/2006/main">
          <x14:cfRule type="iconSet" priority="174" id="{E630FE15-51FC-4258-B1E7-8E0056C2D6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AU32:AY35</xm:sqref>
        </x14:conditionalFormatting>
        <x14:conditionalFormatting xmlns:xm="http://schemas.microsoft.com/office/excel/2006/main">
          <x14:cfRule type="iconSet" priority="173" id="{4560499C-55DD-4BA2-8E4F-18E5FC1CEB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AU37:AY39</xm:sqref>
        </x14:conditionalFormatting>
        <x14:conditionalFormatting xmlns:xm="http://schemas.microsoft.com/office/excel/2006/main">
          <x14:cfRule type="iconSet" priority="172" id="{473E295D-78FE-4542-9215-07A3F6D3A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AU40:AY40</xm:sqref>
        </x14:conditionalFormatting>
        <x14:conditionalFormatting xmlns:xm="http://schemas.microsoft.com/office/excel/2006/main">
          <x14:cfRule type="iconSet" priority="165" id="{0E81EDB1-3D2F-4987-8471-8FE8299037B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AU41:AY41</xm:sqref>
        </x14:conditionalFormatting>
        <x14:conditionalFormatting xmlns:xm="http://schemas.microsoft.com/office/excel/2006/main">
          <x14:cfRule type="iconSet" priority="123" id="{F76B59DA-416C-47FB-AF83-2217D51015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AU42:AY42</xm:sqref>
        </x14:conditionalFormatting>
        <x14:conditionalFormatting xmlns:xm="http://schemas.microsoft.com/office/excel/2006/main">
          <x14:cfRule type="iconSet" priority="122" id="{441DE122-3951-4758-BF36-6DE37E995EC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AU43:AY43</xm:sqref>
        </x14:conditionalFormatting>
        <x14:conditionalFormatting xmlns:xm="http://schemas.microsoft.com/office/excel/2006/main">
          <x14:cfRule type="iconSet" priority="121" id="{C4D7F4D3-A7F0-4A65-9922-C82B70AC3F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AU44:AY44</xm:sqref>
        </x14:conditionalFormatting>
        <x14:conditionalFormatting xmlns:xm="http://schemas.microsoft.com/office/excel/2006/main">
          <x14:cfRule type="iconSet" priority="120" id="{21A828DD-0F3B-4115-89FE-4A1C688967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AU45:AY45</xm:sqref>
        </x14:conditionalFormatting>
        <x14:conditionalFormatting xmlns:xm="http://schemas.microsoft.com/office/excel/2006/main">
          <x14:cfRule type="iconSet" priority="177" id="{581C9EE1-1DAC-4079-99AF-69C6D17A27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AV7:AV20</xm:sqref>
        </x14:conditionalFormatting>
        <x14:conditionalFormatting xmlns:xm="http://schemas.microsoft.com/office/excel/2006/main">
          <x14:cfRule type="iconSet" priority="134" id="{EFDEBF6B-1AA5-4A5F-A81A-15AF66923B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AV22</xm:sqref>
        </x14:conditionalFormatting>
        <x14:conditionalFormatting xmlns:xm="http://schemas.microsoft.com/office/excel/2006/main">
          <x14:cfRule type="iconSet" priority="136" id="{25AB1BB4-84FE-4273-9F39-69287F88B9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AV27</xm:sqref>
        </x14:conditionalFormatting>
        <x14:conditionalFormatting xmlns:xm="http://schemas.microsoft.com/office/excel/2006/main">
          <x14:cfRule type="iconSet" priority="130" id="{51F84819-16D3-44B2-8419-165B87348A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AV28</xm:sqref>
        </x14:conditionalFormatting>
        <x14:conditionalFormatting xmlns:xm="http://schemas.microsoft.com/office/excel/2006/main">
          <x14:cfRule type="iconSet" priority="140" id="{4BDB9815-8EC7-44A9-A6A0-68776330AE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AV29:AV30 AV21 AV24:AV26</xm:sqref>
        </x14:conditionalFormatting>
        <x14:conditionalFormatting xmlns:xm="http://schemas.microsoft.com/office/excel/2006/main">
          <x14:cfRule type="iconSet" priority="170" id="{3A3D264F-1B56-44B6-9B83-D76579F91D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AV36</xm:sqref>
        </x14:conditionalFormatting>
        <x14:conditionalFormatting xmlns:xm="http://schemas.microsoft.com/office/excel/2006/main">
          <x14:cfRule type="iconSet" priority="1580" id="{51B59AB6-985B-4565-A7B5-3ADF9C84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AV46:AV53</xm:sqref>
        </x14:conditionalFormatting>
        <x14:conditionalFormatting xmlns:xm="http://schemas.microsoft.com/office/excel/2006/main">
          <x14:cfRule type="iconSet" priority="102" id="{D73606C6-C0E7-4351-A48A-9D29E9CC58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AV54:AV58</xm:sqref>
        </x14:conditionalFormatting>
        <x14:conditionalFormatting xmlns:xm="http://schemas.microsoft.com/office/excel/2006/main">
          <x14:cfRule type="iconSet" priority="154" id="{9CC51110-0802-406C-A82A-B971F830D8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AV61</xm:sqref>
        </x14:conditionalFormatting>
        <x14:conditionalFormatting xmlns:xm="http://schemas.microsoft.com/office/excel/2006/main">
          <x14:cfRule type="iconSet" priority="101" id="{34E6397D-3E86-4505-8A7C-1E9954A3AE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AV62</xm:sqref>
        </x14:conditionalFormatting>
        <x14:conditionalFormatting xmlns:xm="http://schemas.microsoft.com/office/excel/2006/main">
          <x14:cfRule type="iconSet" priority="152" id="{3B4BFB0D-5546-4615-BD4F-7F9E755540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AV64</xm:sqref>
        </x14:conditionalFormatting>
        <x14:conditionalFormatting xmlns:xm="http://schemas.microsoft.com/office/excel/2006/main">
          <x14:cfRule type="iconSet" priority="158" id="{A1307241-8FE0-4E47-9761-A03B91AA1B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AV59:AW59</xm:sqref>
        </x14:conditionalFormatting>
        <x14:conditionalFormatting xmlns:xm="http://schemas.microsoft.com/office/excel/2006/main">
          <x14:cfRule type="iconSet" priority="160" id="{7658D5D4-A64A-43B8-8136-4F0535C4DB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AV60:AW60</xm:sqref>
        </x14:conditionalFormatting>
        <x14:conditionalFormatting xmlns:xm="http://schemas.microsoft.com/office/excel/2006/main">
          <x14:cfRule type="iconSet" priority="124" id="{03389F8B-2AB6-4144-955B-412F0EE13F0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AV31:AY31</xm:sqref>
        </x14:conditionalFormatting>
        <x14:conditionalFormatting xmlns:xm="http://schemas.microsoft.com/office/excel/2006/main">
          <x14:cfRule type="iconSet" priority="176" id="{152C930A-772B-4E9E-A1EF-B8F911DC72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AW7:AW20</xm:sqref>
        </x14:conditionalFormatting>
        <x14:conditionalFormatting xmlns:xm="http://schemas.microsoft.com/office/excel/2006/main">
          <x14:cfRule type="iconSet" priority="133" id="{590F7E0C-8E61-44B2-881F-9C30DF6294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AW22</xm:sqref>
        </x14:conditionalFormatting>
        <x14:conditionalFormatting xmlns:xm="http://schemas.microsoft.com/office/excel/2006/main">
          <x14:cfRule type="iconSet" priority="138" id="{C841C8A9-F10C-44B4-B90B-054FE3917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AW27</xm:sqref>
        </x14:conditionalFormatting>
        <x14:conditionalFormatting xmlns:xm="http://schemas.microsoft.com/office/excel/2006/main">
          <x14:cfRule type="iconSet" priority="129" id="{103C26C8-E523-48EC-866B-634A701A07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AW28</xm:sqref>
        </x14:conditionalFormatting>
        <x14:conditionalFormatting xmlns:xm="http://schemas.microsoft.com/office/excel/2006/main">
          <x14:cfRule type="iconSet" priority="139" id="{9D19A303-9B90-4F1C-8BD2-3DEE97F59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AW29:AW30 AW21 AW24:AW26</xm:sqref>
        </x14:conditionalFormatting>
        <x14:conditionalFormatting xmlns:xm="http://schemas.microsoft.com/office/excel/2006/main">
          <x14:cfRule type="iconSet" priority="169" id="{BDC2FA27-04E7-4D70-9AFE-C80257AACB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AW36</xm:sqref>
        </x14:conditionalFormatting>
        <x14:conditionalFormatting xmlns:xm="http://schemas.microsoft.com/office/excel/2006/main">
          <x14:cfRule type="iconSet" priority="147" id="{CAA16B74-B50D-4FB6-9D48-A8EF1735FD1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AW61</xm:sqref>
        </x14:conditionalFormatting>
        <x14:conditionalFormatting xmlns:xm="http://schemas.microsoft.com/office/excel/2006/main">
          <x14:cfRule type="iconSet" priority="156" id="{A0C097EC-647A-4C16-90DB-774B0586BB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AW62</xm:sqref>
        </x14:conditionalFormatting>
        <x14:conditionalFormatting xmlns:xm="http://schemas.microsoft.com/office/excel/2006/main">
          <x14:cfRule type="iconSet" priority="151" id="{70C164E2-808C-4F19-86DD-803ADDFED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AW63</xm:sqref>
        </x14:conditionalFormatting>
        <x14:conditionalFormatting xmlns:xm="http://schemas.microsoft.com/office/excel/2006/main">
          <x14:cfRule type="iconSet" priority="99" id="{5D4D7F39-6A11-4924-9AB1-27A95B36E6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AW64</xm:sqref>
        </x14:conditionalFormatting>
        <x14:conditionalFormatting xmlns:xm="http://schemas.microsoft.com/office/excel/2006/main">
          <x14:cfRule type="iconSet" priority="1581" id="{EB68A198-2348-42E9-8E54-92B09E9E36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AW46:AY53</xm:sqref>
        </x14:conditionalFormatting>
        <x14:conditionalFormatting xmlns:xm="http://schemas.microsoft.com/office/excel/2006/main">
          <x14:cfRule type="iconSet" priority="164" id="{8C101EAD-EDF2-4741-815E-D17F171E2D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AW54:AY58</xm:sqref>
        </x14:conditionalFormatting>
        <x14:conditionalFormatting xmlns:xm="http://schemas.microsoft.com/office/excel/2006/main">
          <x14:cfRule type="iconSet" priority="427" id="{15EDA986-0C0D-46D9-921C-9348E19C8E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</xm:sqref>
        </x14:conditionalFormatting>
        <x14:conditionalFormatting xmlns:xm="http://schemas.microsoft.com/office/excel/2006/main">
          <x14:cfRule type="iconSet" priority="126" id="{82345FCD-F15D-4D40-B278-58880267AC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AX23</xm:sqref>
        </x14:conditionalFormatting>
        <x14:conditionalFormatting xmlns:xm="http://schemas.microsoft.com/office/excel/2006/main">
          <x14:cfRule type="iconSet" priority="132" id="{863B536F-D746-40E5-A1F0-2E924CC25C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AX24:AX26</xm:sqref>
        </x14:conditionalFormatting>
        <x14:conditionalFormatting xmlns:xm="http://schemas.microsoft.com/office/excel/2006/main">
          <x14:cfRule type="iconSet" priority="128" id="{78845EF4-0E3F-4429-AB7F-D6519B42159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AX28</xm:sqref>
        </x14:conditionalFormatting>
        <x14:conditionalFormatting xmlns:xm="http://schemas.microsoft.com/office/excel/2006/main">
          <x14:cfRule type="iconSet" priority="168" id="{BE75F085-6DD7-456D-BA9F-51C49FD638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AX36</xm:sqref>
        </x14:conditionalFormatting>
        <x14:conditionalFormatting xmlns:xm="http://schemas.microsoft.com/office/excel/2006/main">
          <x14:cfRule type="iconSet" priority="148" id="{023E55F1-A519-46D8-8132-9094950E81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AX59</xm:sqref>
        </x14:conditionalFormatting>
        <x14:conditionalFormatting xmlns:xm="http://schemas.microsoft.com/office/excel/2006/main">
          <x14:cfRule type="iconSet" priority="145" id="{CA1C1D8A-00FD-4BA3-883B-C930D0E0F4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AX61</xm:sqref>
        </x14:conditionalFormatting>
        <x14:conditionalFormatting xmlns:xm="http://schemas.microsoft.com/office/excel/2006/main">
          <x14:cfRule type="iconSet" priority="155" id="{32BB8690-F761-4B2B-BA6D-16CAD27EC4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AX62</xm:sqref>
        </x14:conditionalFormatting>
        <x14:conditionalFormatting xmlns:xm="http://schemas.microsoft.com/office/excel/2006/main">
          <x14:cfRule type="iconSet" priority="142" id="{22F30DA9-57D8-49E0-8422-30AC31953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AX7:AY18</xm:sqref>
        </x14:conditionalFormatting>
        <x14:conditionalFormatting xmlns:xm="http://schemas.microsoft.com/office/excel/2006/main">
          <x14:cfRule type="iconSet" priority="108" id="{2BA3E58F-D078-4064-8210-6854B633C9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AX19:AY19</xm:sqref>
        </x14:conditionalFormatting>
        <x14:conditionalFormatting xmlns:xm="http://schemas.microsoft.com/office/excel/2006/main">
          <x14:cfRule type="iconSet" priority="175" id="{70F0FC96-3838-4FA6-9EF7-11E80F2B85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AX20:AY20</xm:sqref>
        </x14:conditionalFormatting>
        <x14:conditionalFormatting xmlns:xm="http://schemas.microsoft.com/office/excel/2006/main">
          <x14:cfRule type="iconSet" priority="135" id="{A08935B1-496A-4C38-8E27-2FD93DCABB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AX22:AY22</xm:sqref>
        </x14:conditionalFormatting>
        <x14:conditionalFormatting xmlns:xm="http://schemas.microsoft.com/office/excel/2006/main">
          <x14:cfRule type="iconSet" priority="137" id="{615B0382-E5AF-4444-BA91-988DDC2C54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AX27:AY27</xm:sqref>
        </x14:conditionalFormatting>
        <x14:conditionalFormatting xmlns:xm="http://schemas.microsoft.com/office/excel/2006/main">
          <x14:cfRule type="iconSet" priority="141" id="{62F9800D-6683-4503-969E-98E3812991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AX29:AY30 AX21</xm:sqref>
        </x14:conditionalFormatting>
        <x14:conditionalFormatting xmlns:xm="http://schemas.microsoft.com/office/excel/2006/main">
          <x14:cfRule type="iconSet" priority="159" id="{2EDCC80E-8682-4DB6-B516-553E21BA683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AX60:AY60</xm:sqref>
        </x14:conditionalFormatting>
        <x14:conditionalFormatting xmlns:xm="http://schemas.microsoft.com/office/excel/2006/main">
          <x14:cfRule type="iconSet" priority="144" id="{198B87A5-14D0-49E7-8947-9438FA252E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AX63:AY63</xm:sqref>
        </x14:conditionalFormatting>
        <x14:conditionalFormatting xmlns:xm="http://schemas.microsoft.com/office/excel/2006/main">
          <x14:cfRule type="iconSet" priority="98" id="{CC891146-E0AB-4EC3-8AF8-6786406E29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AX64:AY64</xm:sqref>
        </x14:conditionalFormatting>
        <x14:conditionalFormatting xmlns:xm="http://schemas.microsoft.com/office/excel/2006/main">
          <x14:cfRule type="iconSet" priority="125" id="{B976FBC0-F04F-4F0D-ADC4-57A3EE0DE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AY21</xm:sqref>
        </x14:conditionalFormatting>
        <x14:conditionalFormatting xmlns:xm="http://schemas.microsoft.com/office/excel/2006/main">
          <x14:cfRule type="iconSet" priority="179" id="{06673529-BB57-4D07-90BB-43D60603CC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AY23 AU6:AY6</xm:sqref>
        </x14:conditionalFormatting>
        <x14:conditionalFormatting xmlns:xm="http://schemas.microsoft.com/office/excel/2006/main">
          <x14:cfRule type="iconSet" priority="131" id="{922A7D50-C2AE-4A86-84C7-B2C171F4B0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AY24:AY26</xm:sqref>
        </x14:conditionalFormatting>
        <x14:conditionalFormatting xmlns:xm="http://schemas.microsoft.com/office/excel/2006/main">
          <x14:cfRule type="iconSet" priority="127" id="{DFCD1135-2AB5-4443-B1B3-F0AE4D44AF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AY28</xm:sqref>
        </x14:conditionalFormatting>
        <x14:conditionalFormatting xmlns:xm="http://schemas.microsoft.com/office/excel/2006/main">
          <x14:cfRule type="iconSet" priority="167" id="{DB212489-366F-454C-A4D4-023E5DD3B8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AY36</xm:sqref>
        </x14:conditionalFormatting>
        <x14:conditionalFormatting xmlns:xm="http://schemas.microsoft.com/office/excel/2006/main">
          <x14:cfRule type="iconSet" priority="149" id="{2932BB77-7DFE-4FCE-B9DB-544ED4E60C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AY59</xm:sqref>
        </x14:conditionalFormatting>
        <x14:conditionalFormatting xmlns:xm="http://schemas.microsoft.com/office/excel/2006/main">
          <x14:cfRule type="iconSet" priority="146" id="{0F39E771-BD27-486B-9693-9984E916DD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AY61</xm:sqref>
        </x14:conditionalFormatting>
        <x14:conditionalFormatting xmlns:xm="http://schemas.microsoft.com/office/excel/2006/main">
          <x14:cfRule type="iconSet" priority="150" id="{0C81F8C0-F642-4894-96FE-2A79B18EE4A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AY62</xm:sqref>
        </x14:conditionalFormatting>
        <x14:conditionalFormatting xmlns:xm="http://schemas.microsoft.com/office/excel/2006/main">
          <x14:cfRule type="iconSet" priority="118" id="{6E1C4CAE-02F0-4466-B77A-1884C2BFC29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AZ23 AZ6</xm:sqref>
        </x14:conditionalFormatting>
        <x14:conditionalFormatting xmlns:xm="http://schemas.microsoft.com/office/excel/2006/main">
          <x14:cfRule type="iconSet" priority="116" id="{D1B2875C-92D1-4C4A-AC98-73032874FB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AZ24:AZ31 AZ7:AZ22</xm:sqref>
        </x14:conditionalFormatting>
        <x14:conditionalFormatting xmlns:xm="http://schemas.microsoft.com/office/excel/2006/main">
          <x14:cfRule type="iconSet" priority="117" id="{F76A56C3-5A77-4188-8F9D-13529242FD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AZ32:AZ36</xm:sqref>
        </x14:conditionalFormatting>
        <x14:conditionalFormatting xmlns:xm="http://schemas.microsoft.com/office/excel/2006/main">
          <x14:cfRule type="iconSet" priority="1582" id="{29D712F0-666E-4438-BC02-2D6EC4E83E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AZ37:AZ64</xm:sqref>
        </x14:conditionalFormatting>
        <x14:conditionalFormatting xmlns:xm="http://schemas.microsoft.com/office/excel/2006/main">
          <x14:cfRule type="iconSet" priority="77" id="{2F5AE388-5A64-4AAC-9349-F643FA2D9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BA7:BA18</xm:sqref>
        </x14:conditionalFormatting>
        <x14:conditionalFormatting xmlns:xm="http://schemas.microsoft.com/office/excel/2006/main">
          <x14:cfRule type="iconSet" priority="73" id="{D73F2D55-ECA8-4B59-93C8-A0E680FA15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BA22</xm:sqref>
        </x14:conditionalFormatting>
        <x14:conditionalFormatting xmlns:xm="http://schemas.microsoft.com/office/excel/2006/main">
          <x14:cfRule type="iconSet" priority="92" id="{2FA94122-1B2B-4F7A-B99C-570A85E0C9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BA23 BA6</xm:sqref>
        </x14:conditionalFormatting>
        <x14:conditionalFormatting xmlns:xm="http://schemas.microsoft.com/office/excel/2006/main">
          <x14:cfRule type="iconSet" priority="74" id="{D6095D48-3488-42FF-A009-99210693FD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BA27</xm:sqref>
        </x14:conditionalFormatting>
        <x14:conditionalFormatting xmlns:xm="http://schemas.microsoft.com/office/excel/2006/main">
          <x14:cfRule type="iconSet" priority="75" id="{05B5258D-DD94-4D8B-B357-63AC38127C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BA28</xm:sqref>
        </x14:conditionalFormatting>
        <x14:conditionalFormatting xmlns:xm="http://schemas.microsoft.com/office/excel/2006/main">
          <x14:cfRule type="iconSet" priority="76" id="{C2387DD3-4EE3-4E01-B1CF-A628EE3B91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BA29:BA30 BA21 BA24:BA26</xm:sqref>
        </x14:conditionalFormatting>
        <x14:conditionalFormatting xmlns:xm="http://schemas.microsoft.com/office/excel/2006/main">
          <x14:cfRule type="iconSet" priority="87" id="{80ED6590-999B-47F2-A8CF-E24FA6887F8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 BA19:BA20</xm:sqref>
        </x14:conditionalFormatting>
        <x14:conditionalFormatting xmlns:xm="http://schemas.microsoft.com/office/excel/2006/main">
          <x14:cfRule type="iconSet" priority="88" id="{C6581CC8-C94D-43B3-A0BC-34D8CB86B6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BA32:BA36</xm:sqref>
        </x14:conditionalFormatting>
        <x14:conditionalFormatting xmlns:xm="http://schemas.microsoft.com/office/excel/2006/main">
          <x14:cfRule type="iconSet" priority="86" id="{E4957361-6394-43A3-8C3E-5CBDAD21E6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BA37:BA40</xm:sqref>
        </x14:conditionalFormatting>
        <x14:conditionalFormatting xmlns:xm="http://schemas.microsoft.com/office/excel/2006/main">
          <x14:cfRule type="iconSet" priority="89" id="{350A5CB1-F131-4CC4-B3CB-3EC74DCDCC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BA41:BA42</xm:sqref>
        </x14:conditionalFormatting>
        <x14:conditionalFormatting xmlns:xm="http://schemas.microsoft.com/office/excel/2006/main">
          <x14:cfRule type="iconSet" priority="91" id="{3FD0B0E2-9742-46C9-B252-B0C4CDCFB29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BA43:BA44</xm:sqref>
        </x14:conditionalFormatting>
        <x14:conditionalFormatting xmlns:xm="http://schemas.microsoft.com/office/excel/2006/main">
          <x14:cfRule type="iconSet" priority="90" id="{D66C9C6E-9EEB-40EB-80B1-82226F7DF0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BA45</xm:sqref>
        </x14:conditionalFormatting>
        <x14:conditionalFormatting xmlns:xm="http://schemas.microsoft.com/office/excel/2006/main">
          <x14:cfRule type="iconSet" priority="1584" id="{81F965D0-B204-435C-BF8F-F94954D747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BA46:BA53</xm:sqref>
        </x14:conditionalFormatting>
        <x14:conditionalFormatting xmlns:xm="http://schemas.microsoft.com/office/excel/2006/main">
          <x14:cfRule type="iconSet" priority="84" id="{53FE3C8C-A836-4B7F-9754-8FDFF0E159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BA54:BA58</xm:sqref>
        </x14:conditionalFormatting>
        <x14:conditionalFormatting xmlns:xm="http://schemas.microsoft.com/office/excel/2006/main">
          <x14:cfRule type="iconSet" priority="82" id="{51BDA1A8-B93C-4FE1-B7AA-A90C74BC7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BA59</xm:sqref>
        </x14:conditionalFormatting>
        <x14:conditionalFormatting xmlns:xm="http://schemas.microsoft.com/office/excel/2006/main">
          <x14:cfRule type="iconSet" priority="85" id="{86A46C35-805B-43F6-8B14-8D4518B00B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BA60</xm:sqref>
        </x14:conditionalFormatting>
        <x14:conditionalFormatting xmlns:xm="http://schemas.microsoft.com/office/excel/2006/main">
          <x14:cfRule type="iconSet" priority="80" id="{DB627960-6D12-4EFE-AE3C-2ED6C9A498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BA61</xm:sqref>
        </x14:conditionalFormatting>
        <x14:conditionalFormatting xmlns:xm="http://schemas.microsoft.com/office/excel/2006/main">
          <x14:cfRule type="iconSet" priority="81" id="{04B66029-0C12-401D-9F79-605A6F8D9F3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BA62</xm:sqref>
        </x14:conditionalFormatting>
        <x14:conditionalFormatting xmlns:xm="http://schemas.microsoft.com/office/excel/2006/main">
          <x14:cfRule type="iconSet" priority="78" id="{E736A3BC-BED0-40BB-8E63-E716BF7475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BA63</xm:sqref>
        </x14:conditionalFormatting>
        <x14:conditionalFormatting xmlns:xm="http://schemas.microsoft.com/office/excel/2006/main">
          <x14:cfRule type="iconSet" priority="79" id="{E609DC50-B910-4491-A995-C5252DC5E1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BA64</xm:sqref>
        </x14:conditionalFormatting>
        <x14:conditionalFormatting xmlns:xm="http://schemas.microsoft.com/office/excel/2006/main">
          <x14:cfRule type="iconSet" priority="426" id="{9B653144-BD88-4C49-9A4B-7C18DA6730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</xm:sqref>
        </x14:conditionalFormatting>
        <x14:conditionalFormatting xmlns:xm="http://schemas.microsoft.com/office/excel/2006/main">
          <x14:cfRule type="iconSet" priority="72" id="{223C6096-842B-427B-A9FF-581A7E9375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BB24:BB31 BB7:BB22</xm:sqref>
        </x14:conditionalFormatting>
        <x14:conditionalFormatting xmlns:xm="http://schemas.microsoft.com/office/excel/2006/main">
          <x14:cfRule type="iconSet" priority="63" id="{27EA3811-FA12-4DA3-857D-E9CA4AA9F8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</xm:sqref>
        </x14:conditionalFormatting>
        <x14:conditionalFormatting xmlns:xm="http://schemas.microsoft.com/office/excel/2006/main">
          <x14:cfRule type="iconSet" priority="6" id="{A8008B4C-A8FE-4FEE-AAAB-DC43591107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BB54:BB58</xm:sqref>
        </x14:conditionalFormatting>
        <x14:conditionalFormatting xmlns:xm="http://schemas.microsoft.com/office/excel/2006/main">
          <x14:cfRule type="iconSet" priority="55" id="{AF0A6019-3F11-4687-9EF6-FE2B62CFB8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BB59 BB46:BB53</xm:sqref>
        </x14:conditionalFormatting>
        <x14:conditionalFormatting xmlns:xm="http://schemas.microsoft.com/office/excel/2006/main">
          <x14:cfRule type="iconSet" priority="58" id="{10971D38-B07C-4252-98E3-DE9E3922FF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BB60</xm:sqref>
        </x14:conditionalFormatting>
        <x14:conditionalFormatting xmlns:xm="http://schemas.microsoft.com/office/excel/2006/main">
          <x14:cfRule type="iconSet" priority="49" id="{BC49A83B-671D-42FD-B315-4FACC1AA5C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BB61</xm:sqref>
        </x14:conditionalFormatting>
        <x14:conditionalFormatting xmlns:xm="http://schemas.microsoft.com/office/excel/2006/main">
          <x14:cfRule type="iconSet" priority="3" id="{AD36D7E0-CB33-4B47-8E92-FEFDA98773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BB62</xm:sqref>
        </x14:conditionalFormatting>
        <x14:conditionalFormatting xmlns:xm="http://schemas.microsoft.com/office/excel/2006/main">
          <x14:cfRule type="iconSet" priority="45" id="{F70FDDA9-AFF3-457B-B31C-0B6EB530DBD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BB64</xm:sqref>
        </x14:conditionalFormatting>
        <x14:conditionalFormatting xmlns:xm="http://schemas.microsoft.com/office/excel/2006/main">
          <x14:cfRule type="iconSet" priority="35" id="{25969960-4C30-40C4-A2AD-A97A98A4A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BB63:BC63</xm:sqref>
        </x14:conditionalFormatting>
        <x14:conditionalFormatting xmlns:xm="http://schemas.microsoft.com/office/excel/2006/main">
          <x14:cfRule type="iconSet" priority="70" id="{2BEAA9C0-58AD-44AE-A3CC-9B5BAB6DEAC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BB23:BD23</xm:sqref>
        </x14:conditionalFormatting>
        <x14:conditionalFormatting xmlns:xm="http://schemas.microsoft.com/office/excel/2006/main">
          <x14:cfRule type="iconSet" priority="66" id="{C515D3DB-2075-4855-8148-F14C5CFE8A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BB32:BF35</xm:sqref>
        </x14:conditionalFormatting>
        <x14:conditionalFormatting xmlns:xm="http://schemas.microsoft.com/office/excel/2006/main">
          <x14:cfRule type="iconSet" priority="65" id="{A203D2A8-143C-4BC0-BE9D-DBDB334219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BB37:BF39</xm:sqref>
        </x14:conditionalFormatting>
        <x14:conditionalFormatting xmlns:xm="http://schemas.microsoft.com/office/excel/2006/main">
          <x14:cfRule type="iconSet" priority="64" id="{71896157-6889-4AE8-8F21-503D196C40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BB40:BF40</xm:sqref>
        </x14:conditionalFormatting>
        <x14:conditionalFormatting xmlns:xm="http://schemas.microsoft.com/office/excel/2006/main">
          <x14:cfRule type="iconSet" priority="57" id="{BCBABAB5-D06F-40C0-A4B5-76B830278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BB41:BF41</xm:sqref>
        </x14:conditionalFormatting>
        <x14:conditionalFormatting xmlns:xm="http://schemas.microsoft.com/office/excel/2006/main">
          <x14:cfRule type="iconSet" priority="15" id="{0BB5C06F-8875-411D-AF91-AEC6014931F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BB42:BF42</xm:sqref>
        </x14:conditionalFormatting>
        <x14:conditionalFormatting xmlns:xm="http://schemas.microsoft.com/office/excel/2006/main">
          <x14:cfRule type="iconSet" priority="14" id="{7FC12AFE-0CA9-4509-9373-979BF731D0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BB43:BF43</xm:sqref>
        </x14:conditionalFormatting>
        <x14:conditionalFormatting xmlns:xm="http://schemas.microsoft.com/office/excel/2006/main">
          <x14:cfRule type="iconSet" priority="13" id="{51A4991C-C49E-4875-AACF-286C01F5F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BB44:BF44</xm:sqref>
        </x14:conditionalFormatting>
        <x14:conditionalFormatting xmlns:xm="http://schemas.microsoft.com/office/excel/2006/main">
          <x14:cfRule type="iconSet" priority="12" id="{241CD789-9E47-45A0-8DCB-62C759CBF5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BB45:BF45</xm:sqref>
        </x14:conditionalFormatting>
        <x14:conditionalFormatting xmlns:xm="http://schemas.microsoft.com/office/excel/2006/main">
          <x14:cfRule type="iconSet" priority="69" id="{67017557-0767-4CF8-BB39-5020DF0FFAD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BC7:BC20</xm:sqref>
        </x14:conditionalFormatting>
        <x14:conditionalFormatting xmlns:xm="http://schemas.microsoft.com/office/excel/2006/main">
          <x14:cfRule type="iconSet" priority="26" id="{0EB52990-C44F-4614-ABB2-03887204CD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BC22</xm:sqref>
        </x14:conditionalFormatting>
        <x14:conditionalFormatting xmlns:xm="http://schemas.microsoft.com/office/excel/2006/main">
          <x14:cfRule type="iconSet" priority="28" id="{591D7870-8381-42CC-B0EF-F33C4713F4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BC27</xm:sqref>
        </x14:conditionalFormatting>
        <x14:conditionalFormatting xmlns:xm="http://schemas.microsoft.com/office/excel/2006/main">
          <x14:cfRule type="iconSet" priority="22" id="{43A7D30F-7E14-4737-8B43-FD6FA43B6D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BC28</xm:sqref>
        </x14:conditionalFormatting>
        <x14:conditionalFormatting xmlns:xm="http://schemas.microsoft.com/office/excel/2006/main">
          <x14:cfRule type="iconSet" priority="32" id="{A12B6262-9CEC-4F43-8AC9-EA7839C3F30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BC29:BC30 BC21 BC24:BC26</xm:sqref>
        </x14:conditionalFormatting>
        <x14:conditionalFormatting xmlns:xm="http://schemas.microsoft.com/office/excel/2006/main">
          <x14:cfRule type="iconSet" priority="62" id="{B2B9D885-C2CB-4427-BA94-A41C19BC6DB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BC36</xm:sqref>
        </x14:conditionalFormatting>
        <x14:conditionalFormatting xmlns:xm="http://schemas.microsoft.com/office/excel/2006/main">
          <x14:cfRule type="iconSet" priority="1586" id="{F48F5F04-6C41-4237-9125-A7ED7D901A2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BC46:BC53</xm:sqref>
        </x14:conditionalFormatting>
        <x14:conditionalFormatting xmlns:xm="http://schemas.microsoft.com/office/excel/2006/main">
          <x14:cfRule type="iconSet" priority="5" id="{0414366D-0D4A-438E-9668-60718C4337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BC54:BC58</xm:sqref>
        </x14:conditionalFormatting>
        <x14:conditionalFormatting xmlns:xm="http://schemas.microsoft.com/office/excel/2006/main">
          <x14:cfRule type="iconSet" priority="46" id="{0B6CED1C-6B0F-4CE6-BFE7-0AAA5B02F0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BC61</xm:sqref>
        </x14:conditionalFormatting>
        <x14:conditionalFormatting xmlns:xm="http://schemas.microsoft.com/office/excel/2006/main">
          <x14:cfRule type="iconSet" priority="4" id="{E6F30DAB-9284-4312-B604-D321ECA321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BC62</xm:sqref>
        </x14:conditionalFormatting>
        <x14:conditionalFormatting xmlns:xm="http://schemas.microsoft.com/office/excel/2006/main">
          <x14:cfRule type="iconSet" priority="44" id="{CC919F51-4271-4FB0-B63C-8ECDEC9C74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BC64</xm:sqref>
        </x14:conditionalFormatting>
        <x14:conditionalFormatting xmlns:xm="http://schemas.microsoft.com/office/excel/2006/main">
          <x14:cfRule type="iconSet" priority="50" id="{C3CF4492-1EC2-447A-A175-F783F8DB1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BC59:BD59</xm:sqref>
        </x14:conditionalFormatting>
        <x14:conditionalFormatting xmlns:xm="http://schemas.microsoft.com/office/excel/2006/main">
          <x14:cfRule type="iconSet" priority="52" id="{FDDE50B6-64DC-4260-82E3-953B39E333E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BC60:BD60</xm:sqref>
        </x14:conditionalFormatting>
        <x14:conditionalFormatting xmlns:xm="http://schemas.microsoft.com/office/excel/2006/main">
          <x14:cfRule type="iconSet" priority="16" id="{FD4F1945-C977-4E24-B62C-02D7DC4334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BC31:BF31</xm:sqref>
        </x14:conditionalFormatting>
        <x14:conditionalFormatting xmlns:xm="http://schemas.microsoft.com/office/excel/2006/main">
          <x14:cfRule type="iconSet" priority="68" id="{B27454EA-CFF5-41EF-934A-42C594E3BF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BD7:BD20</xm:sqref>
        </x14:conditionalFormatting>
        <x14:conditionalFormatting xmlns:xm="http://schemas.microsoft.com/office/excel/2006/main">
          <x14:cfRule type="iconSet" priority="25" id="{85689CCF-B45F-4CBC-A49F-7802D49927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BD22</xm:sqref>
        </x14:conditionalFormatting>
        <x14:conditionalFormatting xmlns:xm="http://schemas.microsoft.com/office/excel/2006/main">
          <x14:cfRule type="iconSet" priority="30" id="{B27B62CE-C123-4376-BB10-04A44E97C9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BD27</xm:sqref>
        </x14:conditionalFormatting>
        <x14:conditionalFormatting xmlns:xm="http://schemas.microsoft.com/office/excel/2006/main">
          <x14:cfRule type="iconSet" priority="21" id="{33F5F955-683E-4089-A088-87230369A13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BD28</xm:sqref>
        </x14:conditionalFormatting>
        <x14:conditionalFormatting xmlns:xm="http://schemas.microsoft.com/office/excel/2006/main">
          <x14:cfRule type="iconSet" priority="31" id="{06D81C7F-BF89-43B7-BCF8-6EBA9F267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BD29:BD30 BD21 BD24:BD26</xm:sqref>
        </x14:conditionalFormatting>
        <x14:conditionalFormatting xmlns:xm="http://schemas.microsoft.com/office/excel/2006/main">
          <x14:cfRule type="iconSet" priority="61" id="{36FD52DF-1C4A-40D7-9B0C-528A8297682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BD36</xm:sqref>
        </x14:conditionalFormatting>
        <x14:conditionalFormatting xmlns:xm="http://schemas.microsoft.com/office/excel/2006/main">
          <x14:cfRule type="iconSet" priority="39" id="{C437B66B-57A7-4A43-8A96-6C75E577ED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BD61</xm:sqref>
        </x14:conditionalFormatting>
        <x14:conditionalFormatting xmlns:xm="http://schemas.microsoft.com/office/excel/2006/main">
          <x14:cfRule type="iconSet" priority="48" id="{192480C7-8227-4D28-91A7-632A2DE1CC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BD62</xm:sqref>
        </x14:conditionalFormatting>
        <x14:conditionalFormatting xmlns:xm="http://schemas.microsoft.com/office/excel/2006/main">
          <x14:cfRule type="iconSet" priority="43" id="{BD02DE92-D244-45BC-A1BD-E3AE044D5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BD63</xm:sqref>
        </x14:conditionalFormatting>
        <x14:conditionalFormatting xmlns:xm="http://schemas.microsoft.com/office/excel/2006/main">
          <x14:cfRule type="iconSet" priority="2" id="{FA411512-052A-4E3A-B868-516B80242A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BD64</xm:sqref>
        </x14:conditionalFormatting>
        <x14:conditionalFormatting xmlns:xm="http://schemas.microsoft.com/office/excel/2006/main">
          <x14:cfRule type="iconSet" priority="1587" id="{78D12684-3094-4763-868B-FD500D6C85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BD46:BF53</xm:sqref>
        </x14:conditionalFormatting>
        <x14:conditionalFormatting xmlns:xm="http://schemas.microsoft.com/office/excel/2006/main">
          <x14:cfRule type="iconSet" priority="56" id="{6E2D9979-DB47-44ED-9E33-E1B6230622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BD54:BF58</xm:sqref>
        </x14:conditionalFormatting>
        <x14:conditionalFormatting xmlns:xm="http://schemas.microsoft.com/office/excel/2006/main">
          <x14:cfRule type="iconSet" priority="18" id="{0132C86C-6C60-448F-915D-CF0AF50FA7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BE23</xm:sqref>
        </x14:conditionalFormatting>
        <x14:conditionalFormatting xmlns:xm="http://schemas.microsoft.com/office/excel/2006/main">
          <x14:cfRule type="iconSet" priority="24" id="{E1AB9FE3-A328-4C86-B17B-7272C112EB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BE24:BE26</xm:sqref>
        </x14:conditionalFormatting>
        <x14:conditionalFormatting xmlns:xm="http://schemas.microsoft.com/office/excel/2006/main">
          <x14:cfRule type="iconSet" priority="20" id="{FD1E13B4-EDAA-43E7-BAD4-D5CB8AA22C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BE28</xm:sqref>
        </x14:conditionalFormatting>
        <x14:conditionalFormatting xmlns:xm="http://schemas.microsoft.com/office/excel/2006/main">
          <x14:cfRule type="iconSet" priority="60" id="{B397864C-C24B-4C1A-8719-15018D5FC86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BE36</xm:sqref>
        </x14:conditionalFormatting>
        <x14:conditionalFormatting xmlns:xm="http://schemas.microsoft.com/office/excel/2006/main">
          <x14:cfRule type="iconSet" priority="40" id="{2F0F7ECB-CD91-4029-9619-35ACCC37F8A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BE59</xm:sqref>
        </x14:conditionalFormatting>
        <x14:conditionalFormatting xmlns:xm="http://schemas.microsoft.com/office/excel/2006/main">
          <x14:cfRule type="iconSet" priority="37" id="{695D8D77-686E-40A7-9DB9-E8A2B2A070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BE61</xm:sqref>
        </x14:conditionalFormatting>
        <x14:conditionalFormatting xmlns:xm="http://schemas.microsoft.com/office/excel/2006/main">
          <x14:cfRule type="iconSet" priority="47" id="{19389500-2298-4678-BD67-C819E6B979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BE62</xm:sqref>
        </x14:conditionalFormatting>
        <x14:conditionalFormatting xmlns:xm="http://schemas.microsoft.com/office/excel/2006/main">
          <x14:cfRule type="iconSet" priority="34" id="{F2CBA3C3-9168-4CAB-B7CD-CF940B9B85F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BE7:BF18</xm:sqref>
        </x14:conditionalFormatting>
        <x14:conditionalFormatting xmlns:xm="http://schemas.microsoft.com/office/excel/2006/main">
          <x14:cfRule type="iconSet" priority="7" id="{FC81B7B6-2122-4714-909D-EE8582791FD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BE19:BF19</xm:sqref>
        </x14:conditionalFormatting>
        <x14:conditionalFormatting xmlns:xm="http://schemas.microsoft.com/office/excel/2006/main">
          <x14:cfRule type="iconSet" priority="67" id="{D61F4DBA-BE5A-4F89-9AA8-21F2938BD09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BE20:BF20</xm:sqref>
        </x14:conditionalFormatting>
        <x14:conditionalFormatting xmlns:xm="http://schemas.microsoft.com/office/excel/2006/main">
          <x14:cfRule type="iconSet" priority="27" id="{ABE1DC6F-F5E0-42C6-AD8E-392F3A9CEF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BE22:BF22</xm:sqref>
        </x14:conditionalFormatting>
        <x14:conditionalFormatting xmlns:xm="http://schemas.microsoft.com/office/excel/2006/main">
          <x14:cfRule type="iconSet" priority="29" id="{1490FFA7-BF5B-4EBC-93E6-A2E3CAEF75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BE27:BF27</xm:sqref>
        </x14:conditionalFormatting>
        <x14:conditionalFormatting xmlns:xm="http://schemas.microsoft.com/office/excel/2006/main">
          <x14:cfRule type="iconSet" priority="33" id="{17CFE7F4-EB2D-44AA-AA89-2D51AB5B597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BE29:BF30 BE21</xm:sqref>
        </x14:conditionalFormatting>
        <x14:conditionalFormatting xmlns:xm="http://schemas.microsoft.com/office/excel/2006/main">
          <x14:cfRule type="iconSet" priority="51" id="{36F41182-637F-4748-BBED-D97D963D1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BE60:BF60</xm:sqref>
        </x14:conditionalFormatting>
        <x14:conditionalFormatting xmlns:xm="http://schemas.microsoft.com/office/excel/2006/main">
          <x14:cfRule type="iconSet" priority="36" id="{0D0CBACB-85D9-4230-A22D-3CC724ED7AD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BE63:BF63</xm:sqref>
        </x14:conditionalFormatting>
        <x14:conditionalFormatting xmlns:xm="http://schemas.microsoft.com/office/excel/2006/main">
          <x14:cfRule type="iconSet" priority="1" id="{56EE3294-66EA-4EB0-983C-84F37B81B6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BE64:BF64</xm:sqref>
        </x14:conditionalFormatting>
        <x14:conditionalFormatting xmlns:xm="http://schemas.microsoft.com/office/excel/2006/main">
          <x14:cfRule type="iconSet" priority="17" id="{66F5F402-F495-476F-9FB3-A19F192FA1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BF21</xm:sqref>
        </x14:conditionalFormatting>
        <x14:conditionalFormatting xmlns:xm="http://schemas.microsoft.com/office/excel/2006/main">
          <x14:cfRule type="iconSet" priority="71" id="{E465659E-774D-45A7-81F3-265046182D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BF23 BB6:BF6</xm:sqref>
        </x14:conditionalFormatting>
        <x14:conditionalFormatting xmlns:xm="http://schemas.microsoft.com/office/excel/2006/main">
          <x14:cfRule type="iconSet" priority="23" id="{252F2C07-38AE-4508-9FD5-07721F8C7A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BF24:BF26</xm:sqref>
        </x14:conditionalFormatting>
        <x14:conditionalFormatting xmlns:xm="http://schemas.microsoft.com/office/excel/2006/main">
          <x14:cfRule type="iconSet" priority="19" id="{4D2983C2-B2CC-45C7-A9F0-E7209E4395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BF28</xm:sqref>
        </x14:conditionalFormatting>
        <x14:conditionalFormatting xmlns:xm="http://schemas.microsoft.com/office/excel/2006/main">
          <x14:cfRule type="iconSet" priority="59" id="{14FA4899-5424-44B6-87B6-80E38C526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BF36</xm:sqref>
        </x14:conditionalFormatting>
        <x14:conditionalFormatting xmlns:xm="http://schemas.microsoft.com/office/excel/2006/main">
          <x14:cfRule type="iconSet" priority="41" id="{9B51593C-A12E-4D38-8DB1-054985F4AFE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BF59</xm:sqref>
        </x14:conditionalFormatting>
        <x14:conditionalFormatting xmlns:xm="http://schemas.microsoft.com/office/excel/2006/main">
          <x14:cfRule type="iconSet" priority="38" id="{2C1EE3C2-B2D8-460C-A9AD-48CB02298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BF61</xm:sqref>
        </x14:conditionalFormatting>
        <x14:conditionalFormatting xmlns:xm="http://schemas.microsoft.com/office/excel/2006/main">
          <x14:cfRule type="iconSet" priority="42" id="{A21F257A-441D-4F51-A81F-57CA3A40D64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BF62</xm:sqref>
        </x14:conditionalFormatting>
        <x14:conditionalFormatting xmlns:xm="http://schemas.microsoft.com/office/excel/2006/main">
          <x14:cfRule type="iconSet" priority="10" id="{DB872C04-884E-4F36-81DF-7FBF9417C0F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BG23 BG6</xm:sqref>
        </x14:conditionalFormatting>
        <x14:conditionalFormatting xmlns:xm="http://schemas.microsoft.com/office/excel/2006/main">
          <x14:cfRule type="iconSet" priority="8" id="{706E3D4E-96F8-4EB7-B866-CA2232EDF5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BG24:BG31 BG7:BG22</xm:sqref>
        </x14:conditionalFormatting>
        <x14:conditionalFormatting xmlns:xm="http://schemas.microsoft.com/office/excel/2006/main">
          <x14:cfRule type="iconSet" priority="9" id="{032087D4-35CD-4498-B7F2-EF9877A002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BG32:BG36</xm:sqref>
        </x14:conditionalFormatting>
        <x14:conditionalFormatting xmlns:xm="http://schemas.microsoft.com/office/excel/2006/main">
          <x14:cfRule type="iconSet" priority="1588" id="{DE1EBFF8-8316-4D70-ADDB-6B101F3BD4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BG37:BG64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872EC-4C3D-40F6-9A94-89188DCE4CD2}">
  <sheetPr>
    <pageSetUpPr fitToPage="1"/>
  </sheetPr>
  <dimension ref="A2:CB57"/>
  <sheetViews>
    <sheetView showGridLines="0" topLeftCell="A27" zoomScale="18" zoomScaleNormal="45" workbookViewId="0">
      <selection activeCell="B39" sqref="B39"/>
    </sheetView>
  </sheetViews>
  <sheetFormatPr defaultColWidth="8.44140625" defaultRowHeight="31.2" x14ac:dyDescent="0.6"/>
  <cols>
    <col min="1" max="1" width="21.109375" style="25" customWidth="1"/>
    <col min="2" max="2" width="42" style="25" customWidth="1"/>
    <col min="3" max="3" width="24.5546875" style="26" customWidth="1"/>
    <col min="4" max="4" width="22.44140625" style="27" customWidth="1"/>
    <col min="5" max="5" width="7.6640625" style="28" customWidth="1"/>
    <col min="6" max="6" width="19.33203125" style="28" hidden="1" customWidth="1"/>
    <col min="7" max="7" width="58" style="26" customWidth="1"/>
    <col min="8" max="8" width="25.5546875" style="26" hidden="1" customWidth="1"/>
    <col min="9" max="9" width="30.88671875" style="28" customWidth="1"/>
    <col min="10" max="10" width="27.33203125" style="28" customWidth="1"/>
    <col min="11" max="11" width="18" style="28" customWidth="1"/>
    <col min="12" max="12" width="13.44140625" style="28" customWidth="1"/>
    <col min="13" max="13" width="12.6640625" style="29" customWidth="1"/>
    <col min="14" max="14" width="14.33203125" style="29" customWidth="1"/>
    <col min="15" max="15" width="47.88671875" style="29" customWidth="1"/>
    <col min="16" max="17" width="19.33203125" style="29" customWidth="1"/>
    <col min="18" max="32" width="11.5546875" style="14" hidden="1" customWidth="1"/>
    <col min="33" max="33" width="13.5546875" style="14" hidden="1" customWidth="1"/>
    <col min="34" max="39" width="11.5546875" style="14" hidden="1" customWidth="1"/>
    <col min="40" max="40" width="13.5546875" style="14" hidden="1" customWidth="1"/>
    <col min="41" max="46" width="11.5546875" style="14" hidden="1" customWidth="1"/>
    <col min="47" max="52" width="10" style="13" hidden="1" customWidth="1"/>
    <col min="53" max="53" width="11.5546875" style="14" customWidth="1"/>
    <col min="54" max="59" width="10" style="13" customWidth="1"/>
    <col min="60" max="60" width="11.5546875" style="14" customWidth="1"/>
    <col min="61" max="66" width="10" style="13" customWidth="1"/>
    <col min="67" max="67" width="11.5546875" style="14" customWidth="1"/>
    <col min="68" max="73" width="10" style="13" customWidth="1"/>
    <col min="74" max="80" width="10.109375" style="13" bestFit="1" customWidth="1"/>
    <col min="81" max="16384" width="8.44140625" style="13"/>
  </cols>
  <sheetData>
    <row r="2" spans="1:80" x14ac:dyDescent="0.6">
      <c r="AD2" s="72"/>
      <c r="AE2" s="71"/>
      <c r="AU2" s="14"/>
      <c r="AV2" s="14"/>
      <c r="AW2" s="14"/>
      <c r="AX2" s="14"/>
      <c r="AY2" s="14"/>
      <c r="AZ2" s="14"/>
      <c r="BB2" s="14"/>
      <c r="BC2" s="14"/>
      <c r="BD2" s="14"/>
      <c r="BE2" s="14"/>
      <c r="BF2" s="14"/>
      <c r="BG2" s="14"/>
      <c r="BH2" s="71"/>
      <c r="BI2" s="52">
        <v>1</v>
      </c>
      <c r="BJ2" s="141" t="s">
        <v>52</v>
      </c>
      <c r="BK2" s="142"/>
      <c r="BL2" s="143"/>
      <c r="BM2" s="52">
        <v>2</v>
      </c>
      <c r="BN2" s="141" t="s">
        <v>53</v>
      </c>
      <c r="BO2" s="142"/>
      <c r="BP2" s="143"/>
      <c r="BQ2" s="52">
        <v>0</v>
      </c>
      <c r="BR2" s="144" t="s">
        <v>54</v>
      </c>
      <c r="BS2" s="145"/>
      <c r="BT2" s="145"/>
      <c r="BU2" s="145"/>
    </row>
    <row r="3" spans="1:80" s="34" customFormat="1" ht="23.4" x14ac:dyDescent="0.45">
      <c r="A3" s="30"/>
      <c r="B3" s="30"/>
      <c r="C3" s="31"/>
      <c r="D3" s="32"/>
      <c r="E3" s="33"/>
      <c r="F3" s="33"/>
      <c r="G3" s="66"/>
      <c r="H3" s="66"/>
      <c r="K3" s="33"/>
      <c r="L3" s="33"/>
      <c r="M3" s="69"/>
      <c r="N3" s="33"/>
      <c r="O3" s="33"/>
      <c r="P3" s="33"/>
      <c r="Q3" s="33"/>
      <c r="R3" s="140" t="s">
        <v>57</v>
      </c>
      <c r="S3" s="140"/>
      <c r="T3" s="140"/>
      <c r="U3" s="140"/>
      <c r="V3" s="140"/>
      <c r="W3" s="140"/>
      <c r="X3" s="140"/>
      <c r="Y3" s="140" t="s">
        <v>58</v>
      </c>
      <c r="Z3" s="140"/>
      <c r="AA3" s="140"/>
      <c r="AB3" s="140"/>
      <c r="AC3" s="140"/>
      <c r="AD3" s="140"/>
      <c r="AE3" s="140"/>
      <c r="AF3" s="140" t="s">
        <v>184</v>
      </c>
      <c r="AG3" s="140"/>
      <c r="AH3" s="140"/>
      <c r="AI3" s="140"/>
      <c r="AJ3" s="140"/>
      <c r="AK3" s="140"/>
      <c r="AL3" s="140"/>
      <c r="AM3" s="140" t="s">
        <v>185</v>
      </c>
      <c r="AN3" s="140"/>
      <c r="AO3" s="140"/>
      <c r="AP3" s="140"/>
      <c r="AQ3" s="140"/>
      <c r="AR3" s="140"/>
      <c r="AS3" s="140"/>
      <c r="AT3" s="140" t="s">
        <v>186</v>
      </c>
      <c r="AU3" s="140"/>
      <c r="AV3" s="140"/>
      <c r="AW3" s="140"/>
      <c r="AX3" s="140"/>
      <c r="AY3" s="140"/>
      <c r="AZ3" s="140"/>
      <c r="BA3" s="139" t="s">
        <v>343</v>
      </c>
      <c r="BB3" s="139"/>
      <c r="BC3" s="139"/>
      <c r="BD3" s="139"/>
      <c r="BE3" s="139"/>
      <c r="BF3" s="139"/>
      <c r="BG3" s="139"/>
      <c r="BH3" s="140" t="s">
        <v>344</v>
      </c>
      <c r="BI3" s="140"/>
      <c r="BJ3" s="140"/>
      <c r="BK3" s="140"/>
      <c r="BL3" s="140"/>
      <c r="BM3" s="140"/>
      <c r="BN3" s="140"/>
      <c r="BO3" s="140" t="s">
        <v>385</v>
      </c>
      <c r="BP3" s="140"/>
      <c r="BQ3" s="140"/>
      <c r="BR3" s="140"/>
      <c r="BS3" s="140"/>
      <c r="BT3" s="140"/>
      <c r="BU3" s="140"/>
      <c r="BV3" s="140" t="s">
        <v>386</v>
      </c>
      <c r="BW3" s="140"/>
      <c r="BX3" s="140"/>
      <c r="BY3" s="140"/>
      <c r="BZ3" s="140"/>
      <c r="CA3" s="140"/>
      <c r="CB3" s="140"/>
    </row>
    <row r="4" spans="1:80" s="34" customFormat="1" ht="23.4" x14ac:dyDescent="0.45">
      <c r="A4" s="30"/>
      <c r="B4" s="30"/>
      <c r="C4" s="31"/>
      <c r="D4" s="32"/>
      <c r="E4" s="33"/>
      <c r="F4" s="33"/>
      <c r="G4" s="66"/>
      <c r="H4" s="66"/>
      <c r="K4" s="33"/>
      <c r="L4" s="33"/>
      <c r="M4" s="33"/>
      <c r="N4" s="70"/>
      <c r="O4" s="70"/>
      <c r="P4" s="70"/>
      <c r="Q4" s="70"/>
      <c r="R4" s="35" t="s">
        <v>59</v>
      </c>
      <c r="S4" s="35" t="s">
        <v>60</v>
      </c>
      <c r="T4" s="35" t="s">
        <v>61</v>
      </c>
      <c r="U4" s="35" t="s">
        <v>62</v>
      </c>
      <c r="V4" s="35" t="s">
        <v>63</v>
      </c>
      <c r="W4" s="35" t="s">
        <v>64</v>
      </c>
      <c r="X4" s="35" t="s">
        <v>65</v>
      </c>
      <c r="Y4" s="35" t="s">
        <v>59</v>
      </c>
      <c r="Z4" s="35" t="s">
        <v>60</v>
      </c>
      <c r="AA4" s="35" t="s">
        <v>61</v>
      </c>
      <c r="AB4" s="35" t="s">
        <v>62</v>
      </c>
      <c r="AC4" s="35" t="s">
        <v>63</v>
      </c>
      <c r="AD4" s="35" t="s">
        <v>64</v>
      </c>
      <c r="AE4" s="35" t="s">
        <v>65</v>
      </c>
      <c r="AF4" s="35" t="s">
        <v>59</v>
      </c>
      <c r="AG4" s="35" t="s">
        <v>60</v>
      </c>
      <c r="AH4" s="35" t="s">
        <v>61</v>
      </c>
      <c r="AI4" s="35" t="s">
        <v>62</v>
      </c>
      <c r="AJ4" s="35" t="s">
        <v>63</v>
      </c>
      <c r="AK4" s="35" t="s">
        <v>64</v>
      </c>
      <c r="AL4" s="35" t="s">
        <v>65</v>
      </c>
      <c r="AM4" s="35" t="s">
        <v>59</v>
      </c>
      <c r="AN4" s="35" t="s">
        <v>60</v>
      </c>
      <c r="AO4" s="35" t="s">
        <v>61</v>
      </c>
      <c r="AP4" s="35" t="s">
        <v>62</v>
      </c>
      <c r="AQ4" s="35" t="s">
        <v>63</v>
      </c>
      <c r="AR4" s="35" t="s">
        <v>64</v>
      </c>
      <c r="AS4" s="35" t="s">
        <v>65</v>
      </c>
      <c r="AT4" s="35" t="s">
        <v>59</v>
      </c>
      <c r="AU4" s="35" t="s">
        <v>60</v>
      </c>
      <c r="AV4" s="35" t="s">
        <v>61</v>
      </c>
      <c r="AW4" s="35" t="s">
        <v>62</v>
      </c>
      <c r="AX4" s="35" t="s">
        <v>63</v>
      </c>
      <c r="AY4" s="35" t="s">
        <v>64</v>
      </c>
      <c r="AZ4" s="35" t="s">
        <v>65</v>
      </c>
      <c r="BA4" s="35" t="s">
        <v>59</v>
      </c>
      <c r="BB4" s="35" t="s">
        <v>60</v>
      </c>
      <c r="BC4" s="35" t="s">
        <v>61</v>
      </c>
      <c r="BD4" s="35" t="s">
        <v>62</v>
      </c>
      <c r="BE4" s="35" t="s">
        <v>63</v>
      </c>
      <c r="BF4" s="35" t="s">
        <v>64</v>
      </c>
      <c r="BG4" s="35" t="s">
        <v>65</v>
      </c>
      <c r="BH4" s="35" t="s">
        <v>59</v>
      </c>
      <c r="BI4" s="35" t="s">
        <v>60</v>
      </c>
      <c r="BJ4" s="35" t="s">
        <v>61</v>
      </c>
      <c r="BK4" s="35" t="s">
        <v>62</v>
      </c>
      <c r="BL4" s="35" t="s">
        <v>63</v>
      </c>
      <c r="BM4" s="35" t="s">
        <v>64</v>
      </c>
      <c r="BN4" s="35" t="s">
        <v>65</v>
      </c>
      <c r="BO4" s="35" t="s">
        <v>59</v>
      </c>
      <c r="BP4" s="35" t="s">
        <v>60</v>
      </c>
      <c r="BQ4" s="35" t="s">
        <v>61</v>
      </c>
      <c r="BR4" s="35" t="s">
        <v>62</v>
      </c>
      <c r="BS4" s="35" t="s">
        <v>63</v>
      </c>
      <c r="BT4" s="35" t="s">
        <v>64</v>
      </c>
      <c r="BU4" s="35" t="s">
        <v>65</v>
      </c>
      <c r="BV4" s="35" t="s">
        <v>59</v>
      </c>
      <c r="BW4" s="35" t="s">
        <v>60</v>
      </c>
      <c r="BX4" s="35" t="s">
        <v>61</v>
      </c>
      <c r="BY4" s="35" t="s">
        <v>62</v>
      </c>
      <c r="BZ4" s="35" t="s">
        <v>63</v>
      </c>
      <c r="CA4" s="35" t="s">
        <v>64</v>
      </c>
      <c r="CB4" s="35" t="s">
        <v>65</v>
      </c>
    </row>
    <row r="5" spans="1:80" s="44" customFormat="1" ht="93.6" x14ac:dyDescent="0.3">
      <c r="A5" s="36" t="s">
        <v>0</v>
      </c>
      <c r="B5" s="67" t="s">
        <v>66</v>
      </c>
      <c r="C5" s="37" t="s">
        <v>67</v>
      </c>
      <c r="D5" s="38" t="s">
        <v>68</v>
      </c>
      <c r="E5" s="39" t="s">
        <v>69</v>
      </c>
      <c r="F5" s="39" t="s">
        <v>70</v>
      </c>
      <c r="G5" s="39" t="s">
        <v>71</v>
      </c>
      <c r="H5" s="39" t="s">
        <v>72</v>
      </c>
      <c r="I5" s="39" t="s">
        <v>73</v>
      </c>
      <c r="J5" s="40" t="s">
        <v>74</v>
      </c>
      <c r="K5" s="39" t="s">
        <v>75</v>
      </c>
      <c r="L5" s="39" t="s">
        <v>76</v>
      </c>
      <c r="M5" s="41" t="s">
        <v>77</v>
      </c>
      <c r="N5" s="41" t="s">
        <v>78</v>
      </c>
      <c r="O5" s="41" t="s">
        <v>79</v>
      </c>
      <c r="P5" s="41"/>
      <c r="Q5" s="41"/>
      <c r="R5" s="42">
        <v>45312</v>
      </c>
      <c r="S5" s="43">
        <f>R5+1</f>
        <v>45313</v>
      </c>
      <c r="T5" s="43">
        <f t="shared" ref="T5:BG5" si="0">S5+1</f>
        <v>45314</v>
      </c>
      <c r="U5" s="43">
        <f t="shared" si="0"/>
        <v>45315</v>
      </c>
      <c r="V5" s="43">
        <f t="shared" si="0"/>
        <v>45316</v>
      </c>
      <c r="W5" s="43">
        <f t="shared" si="0"/>
        <v>45317</v>
      </c>
      <c r="X5" s="43">
        <f t="shared" si="0"/>
        <v>45318</v>
      </c>
      <c r="Y5" s="43">
        <f t="shared" si="0"/>
        <v>45319</v>
      </c>
      <c r="Z5" s="43">
        <f t="shared" si="0"/>
        <v>45320</v>
      </c>
      <c r="AA5" s="43">
        <f t="shared" si="0"/>
        <v>45321</v>
      </c>
      <c r="AB5" s="43">
        <f t="shared" si="0"/>
        <v>45322</v>
      </c>
      <c r="AC5" s="43">
        <f t="shared" si="0"/>
        <v>45323</v>
      </c>
      <c r="AD5" s="43">
        <f t="shared" si="0"/>
        <v>45324</v>
      </c>
      <c r="AE5" s="43">
        <f t="shared" si="0"/>
        <v>45325</v>
      </c>
      <c r="AF5" s="43">
        <f t="shared" si="0"/>
        <v>45326</v>
      </c>
      <c r="AG5" s="43">
        <f t="shared" si="0"/>
        <v>45327</v>
      </c>
      <c r="AH5" s="43">
        <f t="shared" si="0"/>
        <v>45328</v>
      </c>
      <c r="AI5" s="43">
        <f t="shared" si="0"/>
        <v>45329</v>
      </c>
      <c r="AJ5" s="43">
        <f t="shared" si="0"/>
        <v>45330</v>
      </c>
      <c r="AK5" s="43">
        <f t="shared" si="0"/>
        <v>45331</v>
      </c>
      <c r="AL5" s="43">
        <f t="shared" si="0"/>
        <v>45332</v>
      </c>
      <c r="AM5" s="43">
        <f t="shared" si="0"/>
        <v>45333</v>
      </c>
      <c r="AN5" s="43">
        <f t="shared" si="0"/>
        <v>45334</v>
      </c>
      <c r="AO5" s="43">
        <f t="shared" si="0"/>
        <v>45335</v>
      </c>
      <c r="AP5" s="43">
        <f t="shared" si="0"/>
        <v>45336</v>
      </c>
      <c r="AQ5" s="43">
        <f t="shared" si="0"/>
        <v>45337</v>
      </c>
      <c r="AR5" s="43">
        <f t="shared" si="0"/>
        <v>45338</v>
      </c>
      <c r="AS5" s="43">
        <f t="shared" si="0"/>
        <v>45339</v>
      </c>
      <c r="AT5" s="43">
        <f t="shared" si="0"/>
        <v>45340</v>
      </c>
      <c r="AU5" s="43">
        <f t="shared" si="0"/>
        <v>45341</v>
      </c>
      <c r="AV5" s="43">
        <f t="shared" si="0"/>
        <v>45342</v>
      </c>
      <c r="AW5" s="43">
        <f t="shared" si="0"/>
        <v>45343</v>
      </c>
      <c r="AX5" s="43">
        <f t="shared" si="0"/>
        <v>45344</v>
      </c>
      <c r="AY5" s="43">
        <f t="shared" si="0"/>
        <v>45345</v>
      </c>
      <c r="AZ5" s="43">
        <f t="shared" si="0"/>
        <v>45346</v>
      </c>
      <c r="BA5" s="43">
        <f t="shared" si="0"/>
        <v>45347</v>
      </c>
      <c r="BB5" s="43">
        <f t="shared" si="0"/>
        <v>45348</v>
      </c>
      <c r="BC5" s="43">
        <f t="shared" si="0"/>
        <v>45349</v>
      </c>
      <c r="BD5" s="43">
        <f t="shared" si="0"/>
        <v>45350</v>
      </c>
      <c r="BE5" s="43">
        <f t="shared" si="0"/>
        <v>45351</v>
      </c>
      <c r="BF5" s="43">
        <f t="shared" si="0"/>
        <v>45352</v>
      </c>
      <c r="BG5" s="43">
        <f t="shared" si="0"/>
        <v>45353</v>
      </c>
      <c r="BH5" s="43">
        <f t="shared" ref="BH5" si="1">BG5+1</f>
        <v>45354</v>
      </c>
      <c r="BI5" s="43">
        <f t="shared" ref="BI5" si="2">BH5+1</f>
        <v>45355</v>
      </c>
      <c r="BJ5" s="43">
        <f t="shared" ref="BJ5" si="3">BI5+1</f>
        <v>45356</v>
      </c>
      <c r="BK5" s="43">
        <f t="shared" ref="BK5" si="4">BJ5+1</f>
        <v>45357</v>
      </c>
      <c r="BL5" s="43">
        <f t="shared" ref="BL5" si="5">BK5+1</f>
        <v>45358</v>
      </c>
      <c r="BM5" s="43">
        <f t="shared" ref="BM5" si="6">BL5+1</f>
        <v>45359</v>
      </c>
      <c r="BN5" s="43">
        <f t="shared" ref="BN5" si="7">BM5+1</f>
        <v>45360</v>
      </c>
      <c r="BO5" s="43">
        <f t="shared" ref="BO5" si="8">BN5+1</f>
        <v>45361</v>
      </c>
      <c r="BP5" s="43">
        <f t="shared" ref="BP5" si="9">BO5+1</f>
        <v>45362</v>
      </c>
      <c r="BQ5" s="43">
        <f t="shared" ref="BQ5" si="10">BP5+1</f>
        <v>45363</v>
      </c>
      <c r="BR5" s="43">
        <f t="shared" ref="BR5" si="11">BQ5+1</f>
        <v>45364</v>
      </c>
      <c r="BS5" s="43">
        <f t="shared" ref="BS5" si="12">BR5+1</f>
        <v>45365</v>
      </c>
      <c r="BT5" s="43">
        <f t="shared" ref="BT5" si="13">BS5+1</f>
        <v>45366</v>
      </c>
      <c r="BU5" s="43">
        <f t="shared" ref="BU5" si="14">BT5+1</f>
        <v>45367</v>
      </c>
      <c r="BV5" s="43">
        <f t="shared" ref="BV5" si="15">BU5+1</f>
        <v>45368</v>
      </c>
      <c r="BW5" s="43">
        <f t="shared" ref="BW5" si="16">BV5+1</f>
        <v>45369</v>
      </c>
      <c r="BX5" s="43">
        <f t="shared" ref="BX5" si="17">BW5+1</f>
        <v>45370</v>
      </c>
      <c r="BY5" s="43">
        <f t="shared" ref="BY5" si="18">BX5+1</f>
        <v>45371</v>
      </c>
      <c r="BZ5" s="43">
        <f t="shared" ref="BZ5" si="19">BY5+1</f>
        <v>45372</v>
      </c>
      <c r="CA5" s="43">
        <f t="shared" ref="CA5" si="20">BZ5+1</f>
        <v>45373</v>
      </c>
      <c r="CB5" s="43">
        <f t="shared" ref="CB5" si="21">CA5+1</f>
        <v>45374</v>
      </c>
    </row>
    <row r="6" spans="1:80" s="53" customFormat="1" ht="75.599999999999994" customHeight="1" x14ac:dyDescent="0.45">
      <c r="A6" s="45" t="s">
        <v>277</v>
      </c>
      <c r="B6" s="68" t="s">
        <v>148</v>
      </c>
      <c r="C6" s="46" t="s">
        <v>125</v>
      </c>
      <c r="D6" s="46" t="s">
        <v>325</v>
      </c>
      <c r="E6" s="47"/>
      <c r="F6" s="48"/>
      <c r="G6" s="46" t="s">
        <v>324</v>
      </c>
      <c r="H6" s="46"/>
      <c r="I6" s="4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>
        <v>2</v>
      </c>
      <c r="AV6" s="76">
        <v>2</v>
      </c>
      <c r="AW6" s="76">
        <v>2</v>
      </c>
      <c r="AX6" s="76">
        <v>2</v>
      </c>
      <c r="AY6" s="76">
        <v>2</v>
      </c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s="53" customFormat="1" ht="75.599999999999994" customHeight="1" x14ac:dyDescent="0.45">
      <c r="A7" s="45" t="s">
        <v>277</v>
      </c>
      <c r="B7" s="68" t="s">
        <v>148</v>
      </c>
      <c r="C7" s="46" t="s">
        <v>125</v>
      </c>
      <c r="D7" s="81" t="s">
        <v>351</v>
      </c>
      <c r="E7" s="47"/>
      <c r="F7" s="48"/>
      <c r="G7" s="46" t="s">
        <v>352</v>
      </c>
      <c r="H7" s="46"/>
      <c r="I7" s="81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/>
      <c r="AV7" s="76"/>
      <c r="AW7" s="76"/>
      <c r="AX7" s="76"/>
      <c r="AY7" s="76"/>
      <c r="AZ7" s="77"/>
      <c r="BA7" s="77"/>
      <c r="BB7" s="76"/>
      <c r="BC7" s="76"/>
      <c r="BD7" s="76"/>
      <c r="BE7" s="76"/>
      <c r="BF7" s="76"/>
      <c r="BG7" s="77"/>
      <c r="BH7" s="77"/>
      <c r="BI7" s="76">
        <v>1</v>
      </c>
      <c r="BJ7" s="76">
        <v>1</v>
      </c>
      <c r="BK7" s="76">
        <v>1</v>
      </c>
      <c r="BL7" s="76">
        <v>1</v>
      </c>
      <c r="BM7" s="76">
        <v>1</v>
      </c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s="53" customFormat="1" ht="75.599999999999994" customHeight="1" x14ac:dyDescent="0.45">
      <c r="A8" s="45" t="s">
        <v>275</v>
      </c>
      <c r="B8" s="68" t="s">
        <v>148</v>
      </c>
      <c r="C8" s="46" t="s">
        <v>125</v>
      </c>
      <c r="D8" s="46" t="s">
        <v>325</v>
      </c>
      <c r="E8" s="47"/>
      <c r="F8" s="48"/>
      <c r="G8" s="46" t="s">
        <v>323</v>
      </c>
      <c r="H8" s="46"/>
      <c r="I8" s="4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>
        <v>2</v>
      </c>
      <c r="AV8" s="76">
        <v>2</v>
      </c>
      <c r="AW8" s="76">
        <v>2</v>
      </c>
      <c r="AX8" s="76">
        <v>2</v>
      </c>
      <c r="AY8" s="76">
        <v>2</v>
      </c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s="53" customFormat="1" ht="75.599999999999994" customHeight="1" x14ac:dyDescent="0.45">
      <c r="A9" s="45" t="s">
        <v>274</v>
      </c>
      <c r="B9" s="68" t="s">
        <v>148</v>
      </c>
      <c r="C9" s="46" t="s">
        <v>125</v>
      </c>
      <c r="D9" s="46" t="s">
        <v>326</v>
      </c>
      <c r="E9" s="47"/>
      <c r="F9" s="48"/>
      <c r="G9" s="46" t="s">
        <v>322</v>
      </c>
      <c r="H9" s="46"/>
      <c r="I9" s="4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/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/>
      <c r="AV9" s="76"/>
      <c r="AW9" s="76"/>
      <c r="AX9" s="76"/>
      <c r="AY9" s="76"/>
      <c r="AZ9" s="77"/>
      <c r="BA9" s="77"/>
      <c r="BB9" s="76"/>
      <c r="BC9" s="76"/>
      <c r="BD9" s="76"/>
      <c r="BE9" s="76"/>
      <c r="BF9" s="76"/>
      <c r="BG9" s="77"/>
      <c r="BH9" s="77"/>
      <c r="BI9" s="76"/>
      <c r="BJ9" s="76"/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s="53" customFormat="1" ht="75.599999999999994" customHeight="1" x14ac:dyDescent="0.45">
      <c r="A10" s="45" t="s">
        <v>312</v>
      </c>
      <c r="B10" s="68" t="s">
        <v>211</v>
      </c>
      <c r="C10" s="46" t="s">
        <v>125</v>
      </c>
      <c r="D10" s="81" t="s">
        <v>307</v>
      </c>
      <c r="E10" s="47">
        <v>53</v>
      </c>
      <c r="F10" s="48"/>
      <c r="G10" s="79" t="s">
        <v>376</v>
      </c>
      <c r="H10" s="46"/>
      <c r="I10" s="81" t="s">
        <v>127</v>
      </c>
      <c r="J10" s="46"/>
      <c r="K10" s="49" t="s">
        <v>106</v>
      </c>
      <c r="L10" s="49" t="s">
        <v>106</v>
      </c>
      <c r="M10" s="50" t="s">
        <v>106</v>
      </c>
      <c r="N10" s="50" t="s">
        <v>106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/>
      <c r="AR10" s="76"/>
      <c r="AS10" s="77"/>
      <c r="AT10" s="77"/>
      <c r="AU10" s="76">
        <v>2</v>
      </c>
      <c r="AV10" s="76">
        <v>2</v>
      </c>
      <c r="AW10" s="76">
        <v>2</v>
      </c>
      <c r="AX10" s="76">
        <v>2</v>
      </c>
      <c r="AY10" s="76">
        <v>2</v>
      </c>
      <c r="AZ10" s="77"/>
      <c r="BA10" s="77"/>
      <c r="BB10" s="76">
        <v>2</v>
      </c>
      <c r="BC10" s="76">
        <v>2</v>
      </c>
      <c r="BD10" s="76">
        <v>1</v>
      </c>
      <c r="BE10" s="76">
        <v>1</v>
      </c>
      <c r="BF10" s="76">
        <v>1</v>
      </c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s="53" customFormat="1" ht="132.6" customHeight="1" x14ac:dyDescent="0.45">
      <c r="A11" s="45" t="s">
        <v>267</v>
      </c>
      <c r="B11" s="68" t="s">
        <v>148</v>
      </c>
      <c r="C11" s="46" t="s">
        <v>82</v>
      </c>
      <c r="D11" s="81" t="s">
        <v>191</v>
      </c>
      <c r="E11" s="47">
        <v>53</v>
      </c>
      <c r="F11" s="48"/>
      <c r="G11" s="79" t="s">
        <v>268</v>
      </c>
      <c r="H11" s="46" t="s">
        <v>193</v>
      </c>
      <c r="I11" s="81" t="s">
        <v>195</v>
      </c>
      <c r="J11" s="46"/>
      <c r="K11" s="49">
        <v>92</v>
      </c>
      <c r="L11" s="49" t="s">
        <v>92</v>
      </c>
      <c r="M11" s="50">
        <v>0.8</v>
      </c>
      <c r="N11" s="50">
        <v>0.2</v>
      </c>
      <c r="O11" s="55"/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>
        <v>2</v>
      </c>
      <c r="AR11" s="76">
        <v>2</v>
      </c>
      <c r="AS11" s="77"/>
      <c r="AT11" s="77"/>
      <c r="AU11" s="76"/>
      <c r="AV11" s="76"/>
      <c r="AW11" s="76"/>
      <c r="AX11" s="76"/>
      <c r="AY11" s="76"/>
      <c r="AZ11" s="77"/>
      <c r="BA11" s="77"/>
      <c r="BB11" s="76"/>
      <c r="BC11" s="76">
        <v>2</v>
      </c>
      <c r="BD11" s="76">
        <v>1</v>
      </c>
      <c r="BE11" s="76">
        <v>1</v>
      </c>
      <c r="BF11" s="76"/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s="53" customFormat="1" ht="75.599999999999994" customHeight="1" x14ac:dyDescent="0.45">
      <c r="A12" s="45" t="s">
        <v>269</v>
      </c>
      <c r="B12" s="68" t="s">
        <v>148</v>
      </c>
      <c r="C12" s="46" t="s">
        <v>82</v>
      </c>
      <c r="D12" s="81" t="s">
        <v>191</v>
      </c>
      <c r="E12" s="47">
        <v>53</v>
      </c>
      <c r="F12" s="48"/>
      <c r="G12" s="79" t="s">
        <v>270</v>
      </c>
      <c r="H12" s="46" t="s">
        <v>193</v>
      </c>
      <c r="I12" s="81" t="s">
        <v>195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>
        <v>2</v>
      </c>
      <c r="AS12" s="77"/>
      <c r="AT12" s="77"/>
      <c r="AU12" s="76">
        <v>2</v>
      </c>
      <c r="AV12" s="76"/>
      <c r="AW12" s="76"/>
      <c r="AX12" s="76"/>
      <c r="AY12" s="76"/>
      <c r="AZ12" s="77"/>
      <c r="BA12" s="77"/>
      <c r="BB12" s="76"/>
      <c r="BC12" s="76">
        <v>2</v>
      </c>
      <c r="BD12" s="76">
        <v>1</v>
      </c>
      <c r="BE12" s="76"/>
      <c r="BF12" s="76"/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s="53" customFormat="1" ht="75.599999999999994" customHeight="1" x14ac:dyDescent="0.45">
      <c r="A13" s="45" t="s">
        <v>271</v>
      </c>
      <c r="B13" s="68" t="s">
        <v>148</v>
      </c>
      <c r="C13" s="46" t="s">
        <v>82</v>
      </c>
      <c r="D13" s="46" t="s">
        <v>191</v>
      </c>
      <c r="E13" s="47">
        <v>53</v>
      </c>
      <c r="F13" s="48"/>
      <c r="G13" s="79" t="s">
        <v>272</v>
      </c>
      <c r="H13" s="46" t="s">
        <v>193</v>
      </c>
      <c r="I13" s="46" t="s">
        <v>280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>
        <v>2</v>
      </c>
      <c r="AV13" s="76">
        <v>2</v>
      </c>
      <c r="AW13" s="76"/>
      <c r="AX13" s="76"/>
      <c r="AY13" s="76"/>
      <c r="AZ13" s="77"/>
      <c r="BA13" s="77"/>
      <c r="BB13" s="76"/>
      <c r="BC13" s="76"/>
      <c r="BD13" s="76"/>
      <c r="BE13" s="76">
        <v>1</v>
      </c>
      <c r="BF13" s="76">
        <v>1</v>
      </c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s="53" customFormat="1" ht="75.599999999999994" customHeight="1" x14ac:dyDescent="0.45">
      <c r="A14" s="45" t="s">
        <v>286</v>
      </c>
      <c r="B14" s="68" t="s">
        <v>148</v>
      </c>
      <c r="C14" s="46" t="s">
        <v>287</v>
      </c>
      <c r="D14" s="46" t="s">
        <v>188</v>
      </c>
      <c r="E14" s="47">
        <v>53</v>
      </c>
      <c r="F14" s="48"/>
      <c r="G14" s="46" t="s">
        <v>289</v>
      </c>
      <c r="H14" s="46"/>
      <c r="I14" s="46" t="s">
        <v>195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/>
      <c r="AR14" s="76"/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s="53" customFormat="1" ht="75.599999999999994" customHeight="1" x14ac:dyDescent="0.45">
      <c r="A15" s="45" t="s">
        <v>267</v>
      </c>
      <c r="B15" s="68" t="s">
        <v>148</v>
      </c>
      <c r="C15" s="46" t="s">
        <v>82</v>
      </c>
      <c r="D15" s="46" t="s">
        <v>191</v>
      </c>
      <c r="E15" s="47">
        <v>53</v>
      </c>
      <c r="F15" s="48"/>
      <c r="G15" s="46" t="s">
        <v>342</v>
      </c>
      <c r="H15" s="46"/>
      <c r="I15" s="46" t="s">
        <v>127</v>
      </c>
      <c r="J15" s="46"/>
      <c r="K15" s="49" t="s">
        <v>106</v>
      </c>
      <c r="L15" s="49" t="s">
        <v>106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2</v>
      </c>
      <c r="AR15" s="76">
        <v>2</v>
      </c>
      <c r="AS15" s="77"/>
      <c r="AT15" s="77"/>
      <c r="AU15" s="76"/>
      <c r="AV15" s="76"/>
      <c r="AW15" s="76"/>
      <c r="AX15" s="76"/>
      <c r="AY15" s="76"/>
      <c r="AZ15" s="77"/>
      <c r="BA15" s="77"/>
      <c r="BB15" s="76"/>
      <c r="BC15" s="76"/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s="53" customFormat="1" ht="142.19999999999999" customHeight="1" x14ac:dyDescent="0.45">
      <c r="A16" s="45" t="s">
        <v>274</v>
      </c>
      <c r="B16" s="68" t="s">
        <v>148</v>
      </c>
      <c r="C16" s="46" t="s">
        <v>82</v>
      </c>
      <c r="D16" s="81" t="s">
        <v>188</v>
      </c>
      <c r="E16" s="47">
        <v>53</v>
      </c>
      <c r="F16" s="48"/>
      <c r="G16" s="46" t="s">
        <v>273</v>
      </c>
      <c r="H16" s="46" t="s">
        <v>193</v>
      </c>
      <c r="I16" s="81" t="s">
        <v>195</v>
      </c>
      <c r="J16" s="46"/>
      <c r="K16" s="49">
        <v>16</v>
      </c>
      <c r="L16" s="49" t="s">
        <v>92</v>
      </c>
      <c r="M16" s="50" t="s">
        <v>106</v>
      </c>
      <c r="N16" s="50" t="s">
        <v>106</v>
      </c>
      <c r="O16" s="55" t="s">
        <v>346</v>
      </c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>
        <v>0</v>
      </c>
      <c r="AR16" s="76">
        <v>0</v>
      </c>
      <c r="AS16" s="77"/>
      <c r="AT16" s="77"/>
      <c r="AU16" s="76"/>
      <c r="AV16" s="76">
        <v>0</v>
      </c>
      <c r="AW16" s="76">
        <v>2</v>
      </c>
      <c r="AX16" s="76">
        <v>2</v>
      </c>
      <c r="AY16" s="76">
        <v>0</v>
      </c>
      <c r="AZ16" s="77"/>
      <c r="BA16" s="77"/>
      <c r="BB16" s="76"/>
      <c r="BC16" s="76">
        <v>2</v>
      </c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s="53" customFormat="1" ht="90.6" customHeight="1" x14ac:dyDescent="0.45">
      <c r="A17" s="45" t="s">
        <v>275</v>
      </c>
      <c r="B17" s="68" t="s">
        <v>148</v>
      </c>
      <c r="C17" s="46" t="s">
        <v>82</v>
      </c>
      <c r="D17" s="46" t="s">
        <v>188</v>
      </c>
      <c r="E17" s="47">
        <v>53</v>
      </c>
      <c r="F17" s="48"/>
      <c r="G17" s="46" t="s">
        <v>276</v>
      </c>
      <c r="H17" s="46" t="s">
        <v>193</v>
      </c>
      <c r="I17" s="46" t="s">
        <v>195</v>
      </c>
      <c r="J17" s="46"/>
      <c r="K17" s="49">
        <v>13</v>
      </c>
      <c r="L17" s="49" t="s">
        <v>92</v>
      </c>
      <c r="M17" s="50">
        <v>0.1</v>
      </c>
      <c r="N17" s="50">
        <v>1</v>
      </c>
      <c r="O17" s="55"/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>
        <v>2</v>
      </c>
      <c r="AS17" s="77"/>
      <c r="AT17" s="77"/>
      <c r="AU17" s="76">
        <v>2</v>
      </c>
      <c r="AV17" s="76">
        <v>2</v>
      </c>
      <c r="AW17" s="76">
        <v>2</v>
      </c>
      <c r="AX17" s="76"/>
      <c r="AY17" s="76"/>
      <c r="AZ17" s="77"/>
      <c r="BA17" s="77"/>
      <c r="BB17" s="76"/>
      <c r="BC17" s="76"/>
      <c r="BD17" s="76"/>
      <c r="BE17" s="76"/>
      <c r="BF17" s="76"/>
      <c r="BG17" s="77"/>
      <c r="BH17" s="77"/>
      <c r="BI17" s="76"/>
      <c r="BJ17" s="76"/>
      <c r="BK17" s="76"/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s="53" customFormat="1" ht="75.599999999999994" customHeight="1" x14ac:dyDescent="0.45">
      <c r="A18" s="45" t="s">
        <v>277</v>
      </c>
      <c r="B18" s="68" t="s">
        <v>148</v>
      </c>
      <c r="C18" s="46" t="s">
        <v>82</v>
      </c>
      <c r="D18" s="81" t="s">
        <v>188</v>
      </c>
      <c r="E18" s="47">
        <v>53</v>
      </c>
      <c r="F18" s="48"/>
      <c r="G18" s="79" t="s">
        <v>278</v>
      </c>
      <c r="H18" s="46" t="s">
        <v>193</v>
      </c>
      <c r="I18" s="81" t="s">
        <v>195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 t="s">
        <v>347</v>
      </c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/>
      <c r="AR18" s="76"/>
      <c r="AS18" s="77"/>
      <c r="AT18" s="77"/>
      <c r="AU18" s="76"/>
      <c r="AV18" s="76"/>
      <c r="AW18" s="76"/>
      <c r="AX18" s="76">
        <v>0</v>
      </c>
      <c r="AY18" s="76">
        <v>2</v>
      </c>
      <c r="AZ18" s="77"/>
      <c r="BA18" s="77"/>
      <c r="BB18" s="76"/>
      <c r="BC18" s="76">
        <v>2</v>
      </c>
      <c r="BD18" s="76">
        <v>1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s="53" customFormat="1" ht="75.599999999999994" customHeight="1" x14ac:dyDescent="0.45">
      <c r="A19" s="45" t="s">
        <v>277</v>
      </c>
      <c r="B19" s="68" t="s">
        <v>148</v>
      </c>
      <c r="C19" s="46" t="s">
        <v>82</v>
      </c>
      <c r="D19" s="81" t="s">
        <v>188</v>
      </c>
      <c r="E19" s="47">
        <v>53</v>
      </c>
      <c r="F19" s="48"/>
      <c r="G19" s="79" t="s">
        <v>279</v>
      </c>
      <c r="H19" s="46" t="s">
        <v>193</v>
      </c>
      <c r="I19" s="81" t="s">
        <v>280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>
        <v>2</v>
      </c>
      <c r="AR19" s="76">
        <v>2</v>
      </c>
      <c r="AS19" s="77"/>
      <c r="AT19" s="77"/>
      <c r="AU19" s="76"/>
      <c r="AV19" s="76"/>
      <c r="AW19" s="76"/>
      <c r="AX19" s="76">
        <v>2</v>
      </c>
      <c r="AY19" s="76">
        <v>2</v>
      </c>
      <c r="AZ19" s="77"/>
      <c r="BA19" s="77"/>
      <c r="BB19" s="76"/>
      <c r="BC19" s="76">
        <v>2</v>
      </c>
      <c r="BD19" s="76">
        <v>1</v>
      </c>
      <c r="BE19" s="76">
        <v>1</v>
      </c>
      <c r="BF19" s="76"/>
      <c r="BG19" s="77"/>
      <c r="BH19" s="77"/>
      <c r="BI19" s="76"/>
      <c r="BJ19" s="76"/>
      <c r="BK19" s="76"/>
      <c r="BL19" s="76"/>
      <c r="BM19" s="76"/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s="53" customFormat="1" ht="75.599999999999994" customHeight="1" x14ac:dyDescent="0.45">
      <c r="A20" s="45" t="s">
        <v>282</v>
      </c>
      <c r="B20" s="68" t="s">
        <v>148</v>
      </c>
      <c r="C20" s="46" t="s">
        <v>82</v>
      </c>
      <c r="D20" s="46" t="s">
        <v>202</v>
      </c>
      <c r="E20" s="47">
        <v>53</v>
      </c>
      <c r="F20" s="48"/>
      <c r="G20" s="46" t="s">
        <v>283</v>
      </c>
      <c r="H20" s="46" t="s">
        <v>193</v>
      </c>
      <c r="I20" s="4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s="53" customFormat="1" ht="75.599999999999994" customHeight="1" x14ac:dyDescent="0.45">
      <c r="A21" s="45" t="s">
        <v>282</v>
      </c>
      <c r="B21" s="68" t="s">
        <v>148</v>
      </c>
      <c r="C21" s="46" t="s">
        <v>82</v>
      </c>
      <c r="D21" s="81" t="s">
        <v>202</v>
      </c>
      <c r="E21" s="47">
        <v>53</v>
      </c>
      <c r="F21" s="48"/>
      <c r="G21" s="46" t="s">
        <v>327</v>
      </c>
      <c r="H21" s="46"/>
      <c r="I21" s="81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s="53" customFormat="1" ht="75.599999999999994" customHeight="1" x14ac:dyDescent="0.45">
      <c r="A22" s="45" t="s">
        <v>285</v>
      </c>
      <c r="B22" s="68" t="s">
        <v>148</v>
      </c>
      <c r="C22" s="46" t="s">
        <v>82</v>
      </c>
      <c r="D22" s="81" t="s">
        <v>284</v>
      </c>
      <c r="E22" s="47">
        <v>53</v>
      </c>
      <c r="F22" s="48"/>
      <c r="G22" s="46" t="s">
        <v>268</v>
      </c>
      <c r="H22" s="46" t="s">
        <v>193</v>
      </c>
      <c r="I22" s="81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83">
        <v>1</v>
      </c>
      <c r="BJ22" s="83"/>
      <c r="BK22" s="83"/>
      <c r="BL22" s="83"/>
      <c r="BM22" s="83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s="53" customFormat="1" ht="75.599999999999994" customHeight="1" x14ac:dyDescent="0.45">
      <c r="A23" s="45" t="s">
        <v>355</v>
      </c>
      <c r="B23" s="68" t="s">
        <v>148</v>
      </c>
      <c r="C23" s="46" t="s">
        <v>82</v>
      </c>
      <c r="D23" s="81" t="s">
        <v>356</v>
      </c>
      <c r="E23" s="47">
        <v>53</v>
      </c>
      <c r="F23" s="48"/>
      <c r="G23" s="46" t="s">
        <v>368</v>
      </c>
      <c r="H23" s="46"/>
      <c r="I23" s="81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377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s="53" customFormat="1" ht="75.599999999999994" customHeight="1" x14ac:dyDescent="0.45">
      <c r="A24" s="45" t="s">
        <v>353</v>
      </c>
      <c r="B24" s="68" t="s">
        <v>148</v>
      </c>
      <c r="C24" s="46" t="s">
        <v>82</v>
      </c>
      <c r="D24" s="81" t="s">
        <v>354</v>
      </c>
      <c r="E24" s="47"/>
      <c r="F24" s="48"/>
      <c r="G24" s="46" t="s">
        <v>196</v>
      </c>
      <c r="H24" s="46"/>
      <c r="I24" s="81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>
        <v>1</v>
      </c>
      <c r="BS24" s="76">
        <v>1</v>
      </c>
      <c r="BT24" s="76">
        <v>1</v>
      </c>
      <c r="BU24" s="77"/>
      <c r="BV24" s="77"/>
      <c r="BW24" s="76"/>
      <c r="BX24" s="76"/>
      <c r="BY24" s="76">
        <v>1</v>
      </c>
      <c r="BZ24" s="76">
        <v>1</v>
      </c>
      <c r="CA24" s="76">
        <v>1</v>
      </c>
    </row>
    <row r="25" spans="1:79" s="53" customFormat="1" ht="75.599999999999994" customHeight="1" x14ac:dyDescent="0.45">
      <c r="A25" s="45" t="s">
        <v>328</v>
      </c>
      <c r="B25" s="68" t="s">
        <v>148</v>
      </c>
      <c r="C25" s="46" t="s">
        <v>82</v>
      </c>
      <c r="D25" s="81" t="s">
        <v>284</v>
      </c>
      <c r="E25" s="47">
        <v>53</v>
      </c>
      <c r="F25" s="48"/>
      <c r="G25" s="46" t="s">
        <v>270</v>
      </c>
      <c r="H25" s="46"/>
      <c r="I25" s="81" t="s">
        <v>195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83">
        <v>1</v>
      </c>
      <c r="BJ25" s="83">
        <v>1</v>
      </c>
      <c r="BK25" s="83">
        <v>1</v>
      </c>
      <c r="BL25" s="83">
        <v>1</v>
      </c>
      <c r="BM25" s="83"/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s="53" customFormat="1" ht="75.599999999999994" customHeight="1" x14ac:dyDescent="0.45">
      <c r="A26" s="45" t="s">
        <v>329</v>
      </c>
      <c r="B26" s="68" t="s">
        <v>148</v>
      </c>
      <c r="C26" s="46" t="s">
        <v>82</v>
      </c>
      <c r="D26" s="81" t="s">
        <v>284</v>
      </c>
      <c r="E26" s="47">
        <v>53</v>
      </c>
      <c r="F26" s="48"/>
      <c r="G26" s="46" t="s">
        <v>272</v>
      </c>
      <c r="H26" s="46"/>
      <c r="I26" s="81" t="s">
        <v>280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83"/>
      <c r="BJ26" s="83"/>
      <c r="BK26" s="83"/>
      <c r="BL26" s="83">
        <v>1</v>
      </c>
      <c r="BM26" s="83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s="53" customFormat="1" ht="75.599999999999994" customHeight="1" x14ac:dyDescent="0.45">
      <c r="A27" s="45" t="s">
        <v>353</v>
      </c>
      <c r="B27" s="68" t="s">
        <v>148</v>
      </c>
      <c r="C27" s="46" t="s">
        <v>82</v>
      </c>
      <c r="D27" s="81" t="s">
        <v>208</v>
      </c>
      <c r="E27" s="47" t="s">
        <v>326</v>
      </c>
      <c r="F27" s="48"/>
      <c r="G27" s="46" t="s">
        <v>196</v>
      </c>
      <c r="H27" s="46"/>
      <c r="I27" s="81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83"/>
      <c r="BJ27" s="83"/>
      <c r="BK27" s="83"/>
      <c r="BL27" s="83"/>
      <c r="BM27" s="83">
        <v>1</v>
      </c>
      <c r="BN27" s="77"/>
      <c r="BO27" s="77"/>
      <c r="BP27" s="83">
        <v>1</v>
      </c>
      <c r="BQ27" s="83">
        <v>1</v>
      </c>
      <c r="BR27" s="83">
        <v>1</v>
      </c>
      <c r="BS27" s="83">
        <v>1</v>
      </c>
      <c r="BT27" s="83">
        <v>1</v>
      </c>
      <c r="BU27" s="77"/>
      <c r="BV27" s="77"/>
      <c r="BW27" s="83">
        <v>1</v>
      </c>
      <c r="BX27" s="83">
        <v>1</v>
      </c>
      <c r="BY27" s="83">
        <v>1</v>
      </c>
      <c r="BZ27" s="83">
        <v>1</v>
      </c>
      <c r="CA27" s="76"/>
    </row>
    <row r="28" spans="1:79" s="53" customFormat="1" ht="75.599999999999994" customHeight="1" x14ac:dyDescent="0.45">
      <c r="A28" s="45" t="s">
        <v>383</v>
      </c>
      <c r="B28" s="68" t="s">
        <v>148</v>
      </c>
      <c r="C28" s="46" t="s">
        <v>82</v>
      </c>
      <c r="D28" s="81" t="s">
        <v>208</v>
      </c>
      <c r="E28" s="47" t="s">
        <v>326</v>
      </c>
      <c r="F28" s="48"/>
      <c r="G28" s="46" t="s">
        <v>278</v>
      </c>
      <c r="H28" s="46"/>
      <c r="I28" s="81" t="s">
        <v>195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83"/>
      <c r="BJ28" s="83"/>
      <c r="BK28" s="83"/>
      <c r="BL28" s="83"/>
      <c r="BM28" s="83"/>
      <c r="BN28" s="77"/>
      <c r="BO28" s="77"/>
      <c r="BP28" s="83"/>
      <c r="BQ28" s="83"/>
      <c r="BR28" s="83"/>
      <c r="BS28" s="83"/>
      <c r="BT28" s="83"/>
      <c r="BU28" s="77"/>
      <c r="BV28" s="77"/>
      <c r="BW28" s="83"/>
      <c r="BX28" s="83"/>
      <c r="BY28" s="83"/>
      <c r="BZ28" s="83">
        <v>1</v>
      </c>
      <c r="CA28" s="83">
        <v>1</v>
      </c>
    </row>
    <row r="29" spans="1:79" s="53" customFormat="1" ht="75.599999999999994" customHeight="1" x14ac:dyDescent="0.45">
      <c r="A29" s="45" t="s">
        <v>384</v>
      </c>
      <c r="B29" s="68" t="s">
        <v>148</v>
      </c>
      <c r="C29" s="46" t="s">
        <v>82</v>
      </c>
      <c r="D29" s="81" t="s">
        <v>208</v>
      </c>
      <c r="E29" s="47" t="s">
        <v>326</v>
      </c>
      <c r="F29" s="48"/>
      <c r="G29" s="46" t="s">
        <v>279</v>
      </c>
      <c r="H29" s="46"/>
      <c r="I29" s="81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/>
      <c r="BM29" s="76"/>
      <c r="BN29" s="77"/>
      <c r="BO29" s="77"/>
      <c r="BP29" s="76"/>
      <c r="BQ29" s="76"/>
      <c r="BR29" s="76"/>
      <c r="BS29" s="76"/>
      <c r="BT29" s="76"/>
      <c r="BU29" s="77"/>
      <c r="BV29" s="77"/>
      <c r="BW29" s="76"/>
      <c r="BX29" s="76"/>
      <c r="BY29" s="76"/>
      <c r="BZ29" s="76"/>
      <c r="CA29" s="76"/>
    </row>
    <row r="30" spans="1:79" s="53" customFormat="1" ht="75.599999999999994" customHeight="1" x14ac:dyDescent="0.45">
      <c r="A30" s="45" t="s">
        <v>313</v>
      </c>
      <c r="B30" s="68" t="s">
        <v>211</v>
      </c>
      <c r="C30" s="46" t="s">
        <v>125</v>
      </c>
      <c r="D30" s="46" t="s">
        <v>202</v>
      </c>
      <c r="E30" s="47">
        <v>53</v>
      </c>
      <c r="F30" s="48"/>
      <c r="G30" s="46" t="s">
        <v>310</v>
      </c>
      <c r="H30" s="46"/>
      <c r="I30" s="46" t="s">
        <v>127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>
        <v>2</v>
      </c>
      <c r="AR30" s="76">
        <v>2</v>
      </c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/>
      <c r="CA30" s="76"/>
    </row>
    <row r="31" spans="1:79" s="53" customFormat="1" ht="75.599999999999994" customHeight="1" x14ac:dyDescent="0.45">
      <c r="A31" s="45" t="s">
        <v>304</v>
      </c>
      <c r="B31" s="68" t="s">
        <v>211</v>
      </c>
      <c r="C31" s="46" t="s">
        <v>82</v>
      </c>
      <c r="D31" s="81" t="s">
        <v>202</v>
      </c>
      <c r="E31" s="47">
        <v>53</v>
      </c>
      <c r="F31" s="48"/>
      <c r="G31" s="79" t="s">
        <v>305</v>
      </c>
      <c r="H31" s="46"/>
      <c r="I31" s="81" t="s">
        <v>216</v>
      </c>
      <c r="J31" s="46" t="s">
        <v>371</v>
      </c>
      <c r="K31" s="49">
        <v>16</v>
      </c>
      <c r="L31" s="49" t="s">
        <v>92</v>
      </c>
      <c r="M31" s="50" t="s">
        <v>106</v>
      </c>
      <c r="N31" s="50" t="s">
        <v>106</v>
      </c>
      <c r="O31" s="55" t="s">
        <v>349</v>
      </c>
      <c r="P31" s="55"/>
      <c r="Q31" s="55"/>
      <c r="R31" s="51"/>
      <c r="S31" s="76"/>
      <c r="T31" s="76"/>
      <c r="U31" s="52"/>
      <c r="V31" s="52"/>
      <c r="W31" s="52"/>
      <c r="X31" s="77"/>
      <c r="Y31" s="77"/>
      <c r="Z31" s="76"/>
      <c r="AA31" s="76"/>
      <c r="AB31" s="76"/>
      <c r="AC31" s="76"/>
      <c r="AD31" s="76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>
        <v>2</v>
      </c>
      <c r="AR31" s="76">
        <v>2</v>
      </c>
      <c r="AS31" s="77"/>
      <c r="AT31" s="77"/>
      <c r="AU31" s="76">
        <v>0</v>
      </c>
      <c r="AV31" s="76">
        <v>0</v>
      </c>
      <c r="AW31" s="76">
        <v>0</v>
      </c>
      <c r="AX31" s="76">
        <v>0</v>
      </c>
      <c r="AY31" s="76">
        <v>0</v>
      </c>
      <c r="AZ31" s="77"/>
      <c r="BA31" s="77"/>
      <c r="BB31" s="76">
        <v>0</v>
      </c>
      <c r="BC31" s="76">
        <v>0</v>
      </c>
      <c r="BD31" s="76">
        <v>1</v>
      </c>
      <c r="BE31" s="76">
        <v>1</v>
      </c>
      <c r="BF31" s="76">
        <v>1</v>
      </c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s="53" customFormat="1" ht="75.599999999999994" customHeight="1" x14ac:dyDescent="0.45">
      <c r="A32" s="45" t="s">
        <v>306</v>
      </c>
      <c r="B32" s="68" t="s">
        <v>211</v>
      </c>
      <c r="C32" s="46" t="s">
        <v>82</v>
      </c>
      <c r="D32" s="81" t="s">
        <v>202</v>
      </c>
      <c r="E32" s="47">
        <v>53</v>
      </c>
      <c r="F32" s="48"/>
      <c r="G32" s="79" t="s">
        <v>214</v>
      </c>
      <c r="H32" s="46"/>
      <c r="I32" s="81" t="s">
        <v>216</v>
      </c>
      <c r="J32" s="46" t="s">
        <v>370</v>
      </c>
      <c r="K32" s="49">
        <v>13</v>
      </c>
      <c r="L32" s="49" t="s">
        <v>92</v>
      </c>
      <c r="M32" s="50">
        <v>0</v>
      </c>
      <c r="N32" s="50">
        <v>1</v>
      </c>
      <c r="O32" s="55" t="s">
        <v>348</v>
      </c>
      <c r="P32" s="55"/>
      <c r="Q32" s="55"/>
      <c r="R32" s="51"/>
      <c r="S32" s="76"/>
      <c r="T32" s="76"/>
      <c r="U32" s="52"/>
      <c r="V32" s="52"/>
      <c r="W32" s="52"/>
      <c r="X32" s="77"/>
      <c r="Y32" s="77"/>
      <c r="Z32" s="76"/>
      <c r="AA32" s="76"/>
      <c r="AB32" s="76"/>
      <c r="AC32" s="76"/>
      <c r="AD32" s="76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>
        <v>2</v>
      </c>
      <c r="AS32" s="77"/>
      <c r="AT32" s="77"/>
      <c r="AU32" s="76">
        <v>0</v>
      </c>
      <c r="AV32" s="76">
        <v>0</v>
      </c>
      <c r="AW32" s="76">
        <v>0</v>
      </c>
      <c r="AX32" s="76">
        <v>0</v>
      </c>
      <c r="AY32" s="76"/>
      <c r="AZ32" s="77"/>
      <c r="BA32" s="77"/>
      <c r="BB32" s="76">
        <v>2</v>
      </c>
      <c r="BC32" s="76">
        <v>2</v>
      </c>
      <c r="BD32" s="76">
        <v>1</v>
      </c>
      <c r="BE32" s="76">
        <v>1</v>
      </c>
      <c r="BF32" s="76">
        <v>1</v>
      </c>
      <c r="BG32" s="77"/>
      <c r="BH32" s="77"/>
      <c r="BI32" s="76"/>
      <c r="BJ32" s="76"/>
      <c r="BK32" s="76"/>
      <c r="BL32" s="76"/>
      <c r="BM32" s="76"/>
      <c r="BN32" s="77"/>
      <c r="BO32" s="77"/>
      <c r="BP32" s="76"/>
      <c r="BQ32" s="76"/>
      <c r="BR32" s="76"/>
      <c r="BS32" s="76"/>
      <c r="BT32" s="76"/>
      <c r="BU32" s="77"/>
      <c r="BV32" s="77"/>
      <c r="BW32" s="76"/>
      <c r="BX32" s="76"/>
      <c r="BY32" s="76"/>
      <c r="BZ32" s="76"/>
      <c r="CA32" s="76"/>
    </row>
    <row r="33" spans="1:79" s="53" customFormat="1" ht="75.599999999999994" customHeight="1" x14ac:dyDescent="0.45">
      <c r="A33" s="45" t="s">
        <v>308</v>
      </c>
      <c r="B33" s="68" t="s">
        <v>211</v>
      </c>
      <c r="C33" s="46" t="s">
        <v>82</v>
      </c>
      <c r="D33" s="81" t="s">
        <v>307</v>
      </c>
      <c r="E33" s="47">
        <v>53</v>
      </c>
      <c r="F33" s="48"/>
      <c r="G33" s="79" t="s">
        <v>309</v>
      </c>
      <c r="H33" s="46"/>
      <c r="I33" s="81" t="s">
        <v>216</v>
      </c>
      <c r="J33" s="46"/>
      <c r="K33" s="49" t="s">
        <v>106</v>
      </c>
      <c r="L33" s="49" t="s">
        <v>106</v>
      </c>
      <c r="M33" s="50" t="s">
        <v>106</v>
      </c>
      <c r="N33" s="80" t="s">
        <v>106</v>
      </c>
      <c r="O33" s="55" t="s">
        <v>372</v>
      </c>
      <c r="P33" s="55"/>
      <c r="Q33" s="55"/>
      <c r="R33" s="51"/>
      <c r="S33" s="76"/>
      <c r="T33" s="76"/>
      <c r="U33" s="52"/>
      <c r="V33" s="52"/>
      <c r="W33" s="52"/>
      <c r="X33" s="77"/>
      <c r="Y33" s="77"/>
      <c r="Z33" s="76"/>
      <c r="AA33" s="76"/>
      <c r="AB33" s="76"/>
      <c r="AC33" s="76"/>
      <c r="AD33" s="76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>
        <v>2</v>
      </c>
      <c r="AV33" s="76">
        <v>2</v>
      </c>
      <c r="AW33" s="76">
        <v>2</v>
      </c>
      <c r="AX33" s="76">
        <v>2</v>
      </c>
      <c r="AY33" s="76">
        <v>2</v>
      </c>
      <c r="AZ33" s="77"/>
      <c r="BA33" s="77"/>
      <c r="BB33" s="76">
        <v>2</v>
      </c>
      <c r="BC33" s="76">
        <v>2</v>
      </c>
      <c r="BD33" s="76">
        <v>1</v>
      </c>
      <c r="BE33" s="76">
        <v>1</v>
      </c>
      <c r="BF33" s="76">
        <v>1</v>
      </c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/>
      <c r="BU33" s="77"/>
      <c r="BV33" s="77"/>
      <c r="BW33" s="76"/>
      <c r="BX33" s="76"/>
      <c r="BY33" s="76"/>
      <c r="BZ33" s="76"/>
      <c r="CA33" s="76"/>
    </row>
    <row r="34" spans="1:79" s="53" customFormat="1" ht="75.599999999999994" customHeight="1" x14ac:dyDescent="0.45">
      <c r="A34" s="45" t="s">
        <v>290</v>
      </c>
      <c r="B34" s="68" t="s">
        <v>204</v>
      </c>
      <c r="C34" s="46" t="s">
        <v>82</v>
      </c>
      <c r="D34" s="46" t="s">
        <v>205</v>
      </c>
      <c r="E34" s="47" t="s">
        <v>213</v>
      </c>
      <c r="F34" s="48"/>
      <c r="G34" s="46" t="s">
        <v>291</v>
      </c>
      <c r="H34" s="46"/>
      <c r="I34" s="46" t="s">
        <v>207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76"/>
      <c r="AA34" s="76"/>
      <c r="AB34" s="76"/>
      <c r="AC34" s="76"/>
      <c r="AD34" s="76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>
        <v>2</v>
      </c>
      <c r="AR34" s="76">
        <v>2</v>
      </c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/>
    </row>
    <row r="35" spans="1:79" s="53" customFormat="1" ht="75.599999999999994" customHeight="1" x14ac:dyDescent="0.45">
      <c r="A35" s="45" t="s">
        <v>293</v>
      </c>
      <c r="B35" s="68" t="s">
        <v>204</v>
      </c>
      <c r="C35" s="46" t="s">
        <v>82</v>
      </c>
      <c r="D35" s="46" t="s">
        <v>205</v>
      </c>
      <c r="E35" s="47" t="s">
        <v>213</v>
      </c>
      <c r="F35" s="48"/>
      <c r="G35" s="46" t="s">
        <v>292</v>
      </c>
      <c r="H35" s="46"/>
      <c r="I35" s="46" t="s">
        <v>207</v>
      </c>
      <c r="J35" s="46"/>
      <c r="K35" s="49">
        <v>16</v>
      </c>
      <c r="L35" s="49" t="s">
        <v>92</v>
      </c>
      <c r="M35" s="50" t="s">
        <v>106</v>
      </c>
      <c r="N35" s="50" t="s">
        <v>106</v>
      </c>
      <c r="O35" s="55" t="s">
        <v>345</v>
      </c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76"/>
      <c r="AA35" s="76"/>
      <c r="AB35" s="76"/>
      <c r="AC35" s="76"/>
      <c r="AD35" s="76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/>
      <c r="AR35" s="76">
        <v>2</v>
      </c>
      <c r="AS35" s="77"/>
      <c r="AT35" s="77"/>
      <c r="AU35" s="76">
        <v>2</v>
      </c>
      <c r="AV35" s="76">
        <v>2</v>
      </c>
      <c r="AW35" s="76">
        <v>2</v>
      </c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s="53" customFormat="1" ht="75.599999999999994" customHeight="1" x14ac:dyDescent="0.45">
      <c r="A36" s="45" t="s">
        <v>294</v>
      </c>
      <c r="B36" s="68" t="s">
        <v>204</v>
      </c>
      <c r="C36" s="46" t="s">
        <v>82</v>
      </c>
      <c r="D36" s="46" t="s">
        <v>205</v>
      </c>
      <c r="E36" s="47" t="s">
        <v>213</v>
      </c>
      <c r="F36" s="48"/>
      <c r="G36" s="46" t="s">
        <v>296</v>
      </c>
      <c r="H36" s="46"/>
      <c r="I36" s="46" t="s">
        <v>207</v>
      </c>
      <c r="J36" s="46"/>
      <c r="K36" s="49">
        <v>13</v>
      </c>
      <c r="L36" s="49" t="s">
        <v>92</v>
      </c>
      <c r="M36" s="50">
        <v>0</v>
      </c>
      <c r="N36" s="50">
        <v>1</v>
      </c>
      <c r="O36" s="55"/>
      <c r="P36" s="55"/>
      <c r="Q36" s="55"/>
      <c r="R36" s="51"/>
      <c r="S36" s="76"/>
      <c r="T36" s="76"/>
      <c r="U36" s="76"/>
      <c r="V36" s="76"/>
      <c r="W36" s="76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/>
      <c r="AR36" s="76"/>
      <c r="AS36" s="77"/>
      <c r="AT36" s="77"/>
      <c r="AU36" s="76"/>
      <c r="AV36" s="76"/>
      <c r="AW36" s="76">
        <v>2</v>
      </c>
      <c r="AX36" s="76">
        <v>2</v>
      </c>
      <c r="AY36" s="76"/>
      <c r="AZ36" s="77"/>
      <c r="BA36" s="77"/>
      <c r="BB36" s="76"/>
      <c r="BC36" s="76"/>
      <c r="BD36" s="76"/>
      <c r="BE36" s="76"/>
      <c r="BF36" s="76"/>
      <c r="BG36" s="77"/>
      <c r="BH36" s="77"/>
      <c r="BI36" s="76"/>
      <c r="BJ36" s="76"/>
      <c r="BK36" s="76"/>
      <c r="BL36" s="76"/>
      <c r="BM36" s="76"/>
      <c r="BN36" s="77"/>
      <c r="BO36" s="77"/>
      <c r="BP36" s="76"/>
      <c r="BQ36" s="76"/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s="53" customFormat="1" ht="75.599999999999994" customHeight="1" x14ac:dyDescent="0.45">
      <c r="A37" s="45" t="s">
        <v>295</v>
      </c>
      <c r="B37" s="68" t="s">
        <v>204</v>
      </c>
      <c r="C37" s="46" t="s">
        <v>82</v>
      </c>
      <c r="D37" s="46" t="s">
        <v>205</v>
      </c>
      <c r="E37" s="47" t="s">
        <v>213</v>
      </c>
      <c r="F37" s="48"/>
      <c r="G37" s="46" t="s">
        <v>297</v>
      </c>
      <c r="H37" s="46"/>
      <c r="I37" s="46" t="s">
        <v>207</v>
      </c>
      <c r="J37" s="46"/>
      <c r="K37" s="49" t="s">
        <v>106</v>
      </c>
      <c r="L37" s="49" t="s">
        <v>106</v>
      </c>
      <c r="M37" s="50" t="s">
        <v>106</v>
      </c>
      <c r="N37" s="50" t="s">
        <v>106</v>
      </c>
      <c r="O37" s="55" t="s">
        <v>350</v>
      </c>
      <c r="P37" s="55"/>
      <c r="Q37" s="55"/>
      <c r="R37" s="51"/>
      <c r="S37" s="76"/>
      <c r="T37" s="76"/>
      <c r="U37" s="76"/>
      <c r="V37" s="76"/>
      <c r="W37" s="76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/>
      <c r="AS37" s="77"/>
      <c r="AT37" s="77"/>
      <c r="AU37" s="76"/>
      <c r="AV37" s="76"/>
      <c r="AW37" s="76"/>
      <c r="AX37" s="76">
        <v>0</v>
      </c>
      <c r="AY37" s="76">
        <v>0</v>
      </c>
      <c r="AZ37" s="77"/>
      <c r="BA37" s="77"/>
      <c r="BB37" s="76"/>
      <c r="BC37" s="76"/>
      <c r="BD37" s="76"/>
      <c r="BE37" s="76"/>
      <c r="BF37" s="76"/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s="53" customFormat="1" ht="75.599999999999994" customHeight="1" x14ac:dyDescent="0.45">
      <c r="A38" s="45" t="s">
        <v>332</v>
      </c>
      <c r="B38" s="68" t="s">
        <v>204</v>
      </c>
      <c r="C38" s="46" t="s">
        <v>82</v>
      </c>
      <c r="D38" s="46" t="s">
        <v>205</v>
      </c>
      <c r="E38" s="47" t="s">
        <v>213</v>
      </c>
      <c r="F38" s="48"/>
      <c r="G38" s="46" t="s">
        <v>333</v>
      </c>
      <c r="H38" s="46"/>
      <c r="I38" s="46" t="s">
        <v>207</v>
      </c>
      <c r="J38" s="46"/>
      <c r="K38" s="49" t="s">
        <v>106</v>
      </c>
      <c r="L38" s="49" t="s">
        <v>106</v>
      </c>
      <c r="M38" s="50" t="s">
        <v>106</v>
      </c>
      <c r="N38" s="50" t="s">
        <v>106</v>
      </c>
      <c r="O38" s="55"/>
      <c r="P38" s="55"/>
      <c r="Q38" s="55"/>
      <c r="R38" s="51"/>
      <c r="S38" s="76"/>
      <c r="T38" s="76"/>
      <c r="U38" s="76"/>
      <c r="V38" s="76"/>
      <c r="W38" s="76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/>
      <c r="AV38" s="76"/>
      <c r="AW38" s="76"/>
      <c r="AX38" s="76"/>
      <c r="AY38" s="76"/>
      <c r="AZ38" s="77"/>
      <c r="BA38" s="77"/>
      <c r="BB38" s="76"/>
      <c r="BC38" s="76"/>
      <c r="BD38" s="76"/>
      <c r="BE38" s="76"/>
      <c r="BF38" s="76"/>
      <c r="BG38" s="77"/>
      <c r="BH38" s="77"/>
      <c r="BI38" s="76"/>
      <c r="BJ38" s="76"/>
      <c r="BK38" s="76"/>
      <c r="BL38" s="76"/>
      <c r="BM38" s="76"/>
      <c r="BN38" s="77"/>
      <c r="BO38" s="77"/>
      <c r="BP38" s="76"/>
      <c r="BQ38" s="76"/>
      <c r="BR38" s="76"/>
      <c r="BS38" s="76"/>
      <c r="BT38" s="76"/>
      <c r="BU38" s="77"/>
      <c r="BV38" s="77"/>
      <c r="BW38" s="76"/>
      <c r="BX38" s="76"/>
      <c r="BY38" s="76"/>
      <c r="BZ38" s="76"/>
      <c r="CA38" s="76"/>
    </row>
    <row r="39" spans="1:79" s="53" customFormat="1" ht="75.599999999999994" customHeight="1" x14ac:dyDescent="0.45">
      <c r="A39" s="45" t="s">
        <v>298</v>
      </c>
      <c r="B39" s="68" t="s">
        <v>204</v>
      </c>
      <c r="C39" s="46" t="s">
        <v>82</v>
      </c>
      <c r="D39" s="81" t="s">
        <v>205</v>
      </c>
      <c r="E39" s="47" t="s">
        <v>213</v>
      </c>
      <c r="F39" s="48"/>
      <c r="G39" s="79" t="s">
        <v>301</v>
      </c>
      <c r="H39" s="46"/>
      <c r="I39" s="81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 t="s">
        <v>378</v>
      </c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/>
      <c r="AR39" s="76"/>
      <c r="AS39" s="77"/>
      <c r="AT39" s="77"/>
      <c r="AU39" s="76"/>
      <c r="AV39" s="76"/>
      <c r="AW39" s="76">
        <v>2</v>
      </c>
      <c r="AX39" s="76">
        <v>2</v>
      </c>
      <c r="AY39" s="76">
        <v>2</v>
      </c>
      <c r="AZ39" s="77"/>
      <c r="BA39" s="77"/>
      <c r="BB39" s="76">
        <v>0</v>
      </c>
      <c r="BC39" s="76">
        <v>2</v>
      </c>
      <c r="BD39" s="76">
        <v>1</v>
      </c>
      <c r="BE39" s="76">
        <v>1</v>
      </c>
      <c r="BF39" s="76">
        <v>1</v>
      </c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s="53" customFormat="1" ht="75.599999999999994" customHeight="1" x14ac:dyDescent="0.45">
      <c r="A40" s="45" t="s">
        <v>299</v>
      </c>
      <c r="B40" s="68" t="s">
        <v>204</v>
      </c>
      <c r="C40" s="46" t="s">
        <v>82</v>
      </c>
      <c r="D40" s="81" t="s">
        <v>205</v>
      </c>
      <c r="E40" s="47" t="s">
        <v>213</v>
      </c>
      <c r="F40" s="48"/>
      <c r="G40" s="79" t="s">
        <v>302</v>
      </c>
      <c r="H40" s="46"/>
      <c r="I40" s="81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/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/>
      <c r="AS40" s="77"/>
      <c r="AT40" s="77"/>
      <c r="AU40" s="76"/>
      <c r="AV40" s="76"/>
      <c r="AW40" s="76"/>
      <c r="AX40" s="76"/>
      <c r="AY40" s="76"/>
      <c r="AZ40" s="77"/>
      <c r="BA40" s="77"/>
      <c r="BB40" s="76"/>
      <c r="BC40" s="76">
        <v>2</v>
      </c>
      <c r="BD40" s="76">
        <v>1</v>
      </c>
      <c r="BE40" s="76">
        <v>2</v>
      </c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s="53" customFormat="1" ht="75.599999999999994" customHeight="1" x14ac:dyDescent="0.45">
      <c r="A41" s="45" t="s">
        <v>300</v>
      </c>
      <c r="B41" s="68" t="s">
        <v>204</v>
      </c>
      <c r="C41" s="46" t="s">
        <v>82</v>
      </c>
      <c r="D41" s="81" t="s">
        <v>205</v>
      </c>
      <c r="E41" s="47" t="s">
        <v>213</v>
      </c>
      <c r="F41" s="48"/>
      <c r="G41" s="46" t="s">
        <v>303</v>
      </c>
      <c r="H41" s="46"/>
      <c r="I41" s="81" t="s">
        <v>280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/>
      <c r="AX41" s="76"/>
      <c r="AY41" s="76"/>
      <c r="AZ41" s="77"/>
      <c r="BA41" s="77"/>
      <c r="BB41" s="76"/>
      <c r="BC41" s="76"/>
      <c r="BD41" s="76"/>
      <c r="BE41" s="76">
        <v>1</v>
      </c>
      <c r="BF41" s="76">
        <v>1</v>
      </c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s="53" customFormat="1" ht="75.599999999999994" customHeight="1" x14ac:dyDescent="0.45">
      <c r="A42" s="45" t="s">
        <v>330</v>
      </c>
      <c r="B42" s="68" t="s">
        <v>357</v>
      </c>
      <c r="C42" s="46" t="s">
        <v>82</v>
      </c>
      <c r="D42" s="81" t="s">
        <v>205</v>
      </c>
      <c r="E42" s="47" t="s">
        <v>213</v>
      </c>
      <c r="F42" s="48"/>
      <c r="G42" s="82" t="s">
        <v>331</v>
      </c>
      <c r="H42" s="46"/>
      <c r="I42" s="81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381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/>
      <c r="AY42" s="76"/>
      <c r="AZ42" s="77"/>
      <c r="BA42" s="77"/>
      <c r="BB42" s="76"/>
      <c r="BC42" s="76"/>
      <c r="BD42" s="76">
        <v>0</v>
      </c>
      <c r="BE42" s="76">
        <v>0</v>
      </c>
      <c r="BF42" s="76">
        <v>0</v>
      </c>
      <c r="BG42" s="77"/>
      <c r="BH42" s="77"/>
      <c r="BI42" s="76"/>
      <c r="BJ42" s="76"/>
      <c r="BK42" s="76">
        <v>1</v>
      </c>
      <c r="BL42" s="76">
        <v>1</v>
      </c>
      <c r="BM42" s="76">
        <v>1</v>
      </c>
      <c r="BN42" s="77"/>
      <c r="BO42" s="77"/>
      <c r="BP42" s="76">
        <v>1</v>
      </c>
      <c r="BQ42" s="76">
        <v>1</v>
      </c>
      <c r="BR42" s="76">
        <v>1</v>
      </c>
      <c r="BS42" s="76"/>
      <c r="BT42" s="76"/>
      <c r="BU42" s="77"/>
      <c r="BV42" s="77"/>
      <c r="BW42" s="76">
        <v>1</v>
      </c>
      <c r="BX42" s="76">
        <v>1</v>
      </c>
      <c r="BY42" s="76">
        <v>1</v>
      </c>
      <c r="BZ42" s="76"/>
      <c r="CA42" s="76"/>
    </row>
    <row r="43" spans="1:79" s="53" customFormat="1" ht="75.599999999999994" customHeight="1" x14ac:dyDescent="0.45">
      <c r="A43" s="45" t="s">
        <v>334</v>
      </c>
      <c r="B43" s="68" t="s">
        <v>204</v>
      </c>
      <c r="C43" s="46" t="s">
        <v>82</v>
      </c>
      <c r="D43" s="46" t="s">
        <v>205</v>
      </c>
      <c r="E43" s="47" t="s">
        <v>213</v>
      </c>
      <c r="F43" s="48"/>
      <c r="G43" s="68" t="s">
        <v>335</v>
      </c>
      <c r="H43" s="46"/>
      <c r="I43" s="4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s="53" customFormat="1" ht="75.599999999999994" customHeight="1" x14ac:dyDescent="0.45">
      <c r="A44" s="45" t="s">
        <v>336</v>
      </c>
      <c r="B44" s="68" t="s">
        <v>204</v>
      </c>
      <c r="C44" s="46" t="s">
        <v>82</v>
      </c>
      <c r="D44" s="81" t="s">
        <v>205</v>
      </c>
      <c r="E44" s="47" t="s">
        <v>213</v>
      </c>
      <c r="F44" s="48"/>
      <c r="G44" s="68" t="s">
        <v>358</v>
      </c>
      <c r="H44" s="46"/>
      <c r="I44" s="81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/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/>
      <c r="AX44" s="76"/>
      <c r="AY44" s="76"/>
      <c r="AZ44" s="77"/>
      <c r="BA44" s="77"/>
      <c r="BB44" s="76"/>
      <c r="BC44" s="76"/>
      <c r="BD44" s="76"/>
      <c r="BE44" s="76">
        <v>1</v>
      </c>
      <c r="BF44" s="76">
        <v>1</v>
      </c>
      <c r="BG44" s="77"/>
      <c r="BH44" s="77"/>
      <c r="BI44" s="76">
        <v>1</v>
      </c>
      <c r="BJ44" s="76">
        <v>1</v>
      </c>
      <c r="BK44" s="76"/>
      <c r="BL44" s="76"/>
      <c r="BM44" s="76"/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s="53" customFormat="1" ht="75.599999999999994" customHeight="1" x14ac:dyDescent="0.45">
      <c r="A45" s="45" t="s">
        <v>337</v>
      </c>
      <c r="B45" s="68" t="s">
        <v>204</v>
      </c>
      <c r="C45" s="46" t="s">
        <v>82</v>
      </c>
      <c r="D45" s="81" t="s">
        <v>205</v>
      </c>
      <c r="E45" s="47" t="s">
        <v>213</v>
      </c>
      <c r="F45" s="48"/>
      <c r="G45" s="68" t="s">
        <v>359</v>
      </c>
      <c r="H45" s="46"/>
      <c r="I45" s="81" t="s">
        <v>207</v>
      </c>
      <c r="J45" s="46"/>
      <c r="K45" s="49" t="s">
        <v>106</v>
      </c>
      <c r="L45" s="49" t="s">
        <v>106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/>
      <c r="BD45" s="76"/>
      <c r="BE45" s="76"/>
      <c r="BF45" s="76"/>
      <c r="BG45" s="77"/>
      <c r="BH45" s="77"/>
      <c r="BI45" s="76"/>
      <c r="BJ45" s="76">
        <v>1</v>
      </c>
      <c r="BK45" s="76">
        <v>1</v>
      </c>
      <c r="BL45" s="76">
        <v>1</v>
      </c>
      <c r="BM45" s="76">
        <v>1</v>
      </c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s="53" customFormat="1" ht="75.599999999999994" customHeight="1" x14ac:dyDescent="0.45">
      <c r="A46" s="45" t="s">
        <v>360</v>
      </c>
      <c r="B46" s="68" t="s">
        <v>204</v>
      </c>
      <c r="C46" s="46" t="s">
        <v>82</v>
      </c>
      <c r="D46" s="81" t="s">
        <v>205</v>
      </c>
      <c r="E46" s="47" t="s">
        <v>213</v>
      </c>
      <c r="F46" s="48"/>
      <c r="G46" s="68" t="s">
        <v>361</v>
      </c>
      <c r="H46" s="46"/>
      <c r="I46" s="81" t="s">
        <v>207</v>
      </c>
      <c r="J46" s="46"/>
      <c r="K46" s="49" t="s">
        <v>106</v>
      </c>
      <c r="L46" s="49" t="s">
        <v>106</v>
      </c>
      <c r="M46" s="50" t="s">
        <v>106</v>
      </c>
      <c r="N46" s="50" t="s">
        <v>106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/>
      <c r="BF46" s="76"/>
      <c r="BG46" s="77"/>
      <c r="BH46" s="77"/>
      <c r="BI46" s="76"/>
      <c r="BJ46" s="76"/>
      <c r="BK46" s="76"/>
      <c r="BL46" s="76"/>
      <c r="BM46" s="76">
        <v>1</v>
      </c>
      <c r="BN46" s="77"/>
      <c r="BO46" s="77"/>
      <c r="BP46" s="76">
        <v>1</v>
      </c>
      <c r="BQ46" s="76"/>
      <c r="BR46" s="76"/>
      <c r="BS46" s="76"/>
      <c r="BT46" s="76"/>
      <c r="BU46" s="77"/>
      <c r="BV46" s="77"/>
      <c r="BW46" s="76">
        <v>1</v>
      </c>
      <c r="BX46" s="76"/>
      <c r="BY46" s="76"/>
      <c r="BZ46" s="76"/>
      <c r="CA46" s="76"/>
    </row>
    <row r="47" spans="1:79" s="53" customFormat="1" ht="75.599999999999994" customHeight="1" x14ac:dyDescent="0.45">
      <c r="A47" s="45" t="s">
        <v>362</v>
      </c>
      <c r="B47" s="68" t="s">
        <v>204</v>
      </c>
      <c r="C47" s="46" t="s">
        <v>82</v>
      </c>
      <c r="D47" s="81" t="s">
        <v>205</v>
      </c>
      <c r="E47" s="47" t="s">
        <v>213</v>
      </c>
      <c r="F47" s="48"/>
      <c r="G47" s="68" t="s">
        <v>363</v>
      </c>
      <c r="H47" s="46"/>
      <c r="I47" s="81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/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/>
      <c r="BE47" s="76"/>
      <c r="BF47" s="76"/>
      <c r="BG47" s="77"/>
      <c r="BH47" s="77"/>
      <c r="BI47" s="76"/>
      <c r="BJ47" s="76"/>
      <c r="BK47" s="76"/>
      <c r="BL47" s="76"/>
      <c r="BM47" s="76"/>
      <c r="BN47" s="77"/>
      <c r="BO47" s="77"/>
      <c r="BP47" s="76"/>
      <c r="BQ47" s="76"/>
      <c r="BR47" s="76"/>
      <c r="BS47" s="76">
        <v>1</v>
      </c>
      <c r="BT47" s="76">
        <v>1</v>
      </c>
      <c r="BU47" s="77"/>
      <c r="BV47" s="77"/>
      <c r="BW47" s="76"/>
      <c r="BX47" s="76"/>
      <c r="BY47" s="76"/>
      <c r="BZ47" s="76">
        <v>1</v>
      </c>
      <c r="CA47" s="76">
        <v>1</v>
      </c>
    </row>
    <row r="48" spans="1:79" s="53" customFormat="1" ht="75.599999999999994" customHeight="1" x14ac:dyDescent="0.45">
      <c r="A48" s="45" t="s">
        <v>338</v>
      </c>
      <c r="B48" s="68" t="s">
        <v>204</v>
      </c>
      <c r="C48" s="46" t="s">
        <v>82</v>
      </c>
      <c r="D48" s="81" t="s">
        <v>205</v>
      </c>
      <c r="E48" s="47" t="s">
        <v>213</v>
      </c>
      <c r="F48" s="48"/>
      <c r="G48" s="68" t="s">
        <v>339</v>
      </c>
      <c r="H48" s="46"/>
      <c r="I48" s="81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>
        <v>1</v>
      </c>
      <c r="BF48" s="76">
        <v>1</v>
      </c>
      <c r="BG48" s="77"/>
      <c r="BH48" s="77"/>
      <c r="BI48" s="76">
        <v>1</v>
      </c>
      <c r="BJ48" s="76">
        <v>1</v>
      </c>
      <c r="BK48" s="76"/>
      <c r="BL48" s="76"/>
      <c r="BM48" s="76"/>
      <c r="BN48" s="77"/>
      <c r="BO48" s="77"/>
      <c r="BP48" s="76">
        <v>1</v>
      </c>
      <c r="BQ48" s="76">
        <v>1</v>
      </c>
      <c r="BR48" s="76"/>
      <c r="BS48" s="76"/>
      <c r="BT48" s="76"/>
      <c r="BU48" s="77"/>
      <c r="BV48" s="77"/>
      <c r="BW48" s="76">
        <v>1</v>
      </c>
      <c r="BX48" s="76">
        <v>1</v>
      </c>
      <c r="BY48" s="76"/>
      <c r="BZ48" s="76"/>
      <c r="CA48" s="76"/>
    </row>
    <row r="49" spans="1:79" s="53" customFormat="1" ht="75.599999999999994" customHeight="1" x14ac:dyDescent="0.45">
      <c r="A49" s="45" t="s">
        <v>341</v>
      </c>
      <c r="B49" s="68" t="s">
        <v>204</v>
      </c>
      <c r="C49" s="46" t="s">
        <v>82</v>
      </c>
      <c r="D49" s="81" t="s">
        <v>205</v>
      </c>
      <c r="E49" s="47"/>
      <c r="F49" s="48"/>
      <c r="G49" s="68" t="s">
        <v>340</v>
      </c>
      <c r="H49" s="46"/>
      <c r="I49" s="81" t="s">
        <v>280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/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/>
      <c r="BF49" s="76"/>
      <c r="BG49" s="77"/>
      <c r="BH49" s="77"/>
      <c r="BI49" s="76"/>
      <c r="BJ49" s="76">
        <v>1</v>
      </c>
      <c r="BK49" s="76">
        <v>1</v>
      </c>
      <c r="BL49" s="76">
        <v>1</v>
      </c>
      <c r="BM49" s="76"/>
      <c r="BN49" s="77"/>
      <c r="BO49" s="77"/>
      <c r="BP49" s="76"/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s="53" customFormat="1" ht="75.599999999999994" customHeight="1" x14ac:dyDescent="0.45">
      <c r="A50" s="45" t="s">
        <v>364</v>
      </c>
      <c r="B50" s="68" t="s">
        <v>204</v>
      </c>
      <c r="C50" s="46" t="s">
        <v>82</v>
      </c>
      <c r="D50" s="81" t="s">
        <v>205</v>
      </c>
      <c r="E50" s="47"/>
      <c r="F50" s="48"/>
      <c r="G50" s="68" t="s">
        <v>367</v>
      </c>
      <c r="H50" s="46"/>
      <c r="I50" s="81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/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>
        <v>1</v>
      </c>
      <c r="BS50" s="76">
        <v>1</v>
      </c>
      <c r="BT50" s="76">
        <v>1</v>
      </c>
      <c r="BU50" s="77"/>
      <c r="BV50" s="77"/>
      <c r="BW50" s="76">
        <v>1</v>
      </c>
      <c r="BX50" s="76">
        <v>1</v>
      </c>
      <c r="BY50" s="76">
        <v>1</v>
      </c>
      <c r="BZ50" s="76">
        <v>1</v>
      </c>
      <c r="CA50" s="76">
        <v>1</v>
      </c>
    </row>
    <row r="51" spans="1:79" s="53" customFormat="1" ht="75.599999999999994" customHeight="1" x14ac:dyDescent="0.45">
      <c r="A51" s="45" t="s">
        <v>373</v>
      </c>
      <c r="B51" s="68" t="s">
        <v>204</v>
      </c>
      <c r="C51" s="46" t="s">
        <v>82</v>
      </c>
      <c r="D51" s="81" t="s">
        <v>205</v>
      </c>
      <c r="E51" s="47"/>
      <c r="F51" s="48"/>
      <c r="G51" s="82" t="s">
        <v>374</v>
      </c>
      <c r="H51" s="46"/>
      <c r="I51" s="81" t="s">
        <v>207</v>
      </c>
      <c r="J51" s="46" t="s">
        <v>375</v>
      </c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>
        <v>2</v>
      </c>
      <c r="BC51" s="76">
        <v>2</v>
      </c>
      <c r="BD51" s="76">
        <v>1</v>
      </c>
      <c r="BE51" s="76">
        <v>1</v>
      </c>
      <c r="BF51" s="76">
        <v>1</v>
      </c>
      <c r="BG51" s="77"/>
      <c r="BH51" s="77"/>
      <c r="BI51" s="76">
        <v>1</v>
      </c>
      <c r="BJ51" s="76">
        <v>1</v>
      </c>
      <c r="BK51" s="76">
        <v>1</v>
      </c>
      <c r="BL51" s="76">
        <v>1</v>
      </c>
      <c r="BM51" s="76">
        <v>1</v>
      </c>
      <c r="BN51" s="77"/>
      <c r="BO51" s="77"/>
      <c r="BP51" s="76"/>
      <c r="BQ51" s="76"/>
      <c r="BR51" s="76"/>
      <c r="BS51" s="76"/>
      <c r="BT51" s="76"/>
      <c r="BU51" s="77"/>
      <c r="BV51" s="77"/>
      <c r="BW51" s="76"/>
      <c r="BX51" s="76"/>
      <c r="BY51" s="76"/>
      <c r="BZ51" s="76"/>
      <c r="CA51" s="76"/>
    </row>
    <row r="52" spans="1:79" s="53" customFormat="1" ht="75.599999999999994" customHeight="1" x14ac:dyDescent="0.45">
      <c r="A52" s="45" t="s">
        <v>365</v>
      </c>
      <c r="B52" s="68" t="s">
        <v>204</v>
      </c>
      <c r="C52" s="46" t="s">
        <v>82</v>
      </c>
      <c r="D52" s="81" t="s">
        <v>205</v>
      </c>
      <c r="E52" s="47"/>
      <c r="F52" s="48"/>
      <c r="G52" s="68" t="s">
        <v>366</v>
      </c>
      <c r="H52" s="46"/>
      <c r="I52" s="81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>
        <v>1</v>
      </c>
      <c r="BL52" s="76">
        <v>1</v>
      </c>
      <c r="BM52" s="76">
        <v>1</v>
      </c>
      <c r="BN52" s="77"/>
      <c r="BO52" s="77"/>
      <c r="BP52" s="76">
        <v>1</v>
      </c>
      <c r="BQ52" s="76">
        <v>1</v>
      </c>
      <c r="BR52" s="76">
        <v>1</v>
      </c>
      <c r="BS52" s="76">
        <v>1</v>
      </c>
      <c r="BT52" s="76">
        <v>1</v>
      </c>
      <c r="BU52" s="77"/>
      <c r="BV52" s="77"/>
      <c r="BW52" s="76">
        <v>1</v>
      </c>
      <c r="BX52" s="76">
        <v>1</v>
      </c>
      <c r="BY52" s="76">
        <v>1</v>
      </c>
      <c r="BZ52" s="76">
        <v>1</v>
      </c>
      <c r="CA52" s="76">
        <v>1</v>
      </c>
    </row>
    <row r="53" spans="1:79" s="53" customFormat="1" ht="75.599999999999994" customHeight="1" x14ac:dyDescent="0.45">
      <c r="A53" s="45" t="s">
        <v>315</v>
      </c>
      <c r="B53" s="68" t="s">
        <v>204</v>
      </c>
      <c r="C53" s="46" t="s">
        <v>125</v>
      </c>
      <c r="D53" s="81" t="s">
        <v>205</v>
      </c>
      <c r="E53" s="47"/>
      <c r="F53" s="48"/>
      <c r="G53" s="79" t="s">
        <v>314</v>
      </c>
      <c r="H53" s="46"/>
      <c r="I53" s="81" t="s">
        <v>132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>
        <v>2</v>
      </c>
      <c r="AR53" s="76">
        <v>2</v>
      </c>
      <c r="AS53" s="77"/>
      <c r="AT53" s="77"/>
      <c r="AU53" s="76">
        <v>2</v>
      </c>
      <c r="AV53" s="76"/>
      <c r="AW53" s="76"/>
      <c r="AX53" s="76"/>
      <c r="AY53" s="76"/>
      <c r="AZ53" s="77"/>
      <c r="BA53" s="77"/>
      <c r="BB53" s="76">
        <v>2</v>
      </c>
      <c r="BC53" s="76">
        <v>2</v>
      </c>
      <c r="BD53" s="76">
        <v>1</v>
      </c>
      <c r="BE53" s="76">
        <v>1</v>
      </c>
      <c r="BF53" s="76">
        <v>1</v>
      </c>
      <c r="BG53" s="77"/>
      <c r="BH53" s="77"/>
      <c r="BI53" s="76"/>
      <c r="BJ53" s="76"/>
      <c r="BK53" s="76"/>
      <c r="BL53" s="76"/>
      <c r="BM53" s="76"/>
      <c r="BN53" s="77"/>
      <c r="BO53" s="77"/>
      <c r="BP53" s="76"/>
      <c r="BQ53" s="76"/>
      <c r="BR53" s="76"/>
      <c r="BS53" s="76"/>
      <c r="BT53" s="76"/>
      <c r="BU53" s="77"/>
      <c r="BV53" s="77"/>
      <c r="BW53" s="76"/>
      <c r="BX53" s="76"/>
      <c r="BY53" s="76"/>
      <c r="BZ53" s="76"/>
      <c r="CA53" s="76"/>
    </row>
    <row r="54" spans="1:79" s="53" customFormat="1" ht="75.599999999999994" customHeight="1" x14ac:dyDescent="0.45">
      <c r="A54" s="45" t="s">
        <v>316</v>
      </c>
      <c r="B54" s="68" t="s">
        <v>204</v>
      </c>
      <c r="C54" s="46" t="s">
        <v>125</v>
      </c>
      <c r="D54" s="81" t="s">
        <v>205</v>
      </c>
      <c r="E54" s="47"/>
      <c r="F54" s="48"/>
      <c r="G54" s="79" t="s">
        <v>317</v>
      </c>
      <c r="H54" s="46"/>
      <c r="I54" s="81" t="s">
        <v>132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 t="s">
        <v>382</v>
      </c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>
        <v>2</v>
      </c>
      <c r="AW54" s="76">
        <v>2</v>
      </c>
      <c r="AX54" s="76">
        <v>2</v>
      </c>
      <c r="AY54" s="76"/>
      <c r="AZ54" s="77"/>
      <c r="BA54" s="77"/>
      <c r="BB54" s="76">
        <v>2</v>
      </c>
      <c r="BC54" s="76">
        <v>2</v>
      </c>
      <c r="BD54" s="76">
        <v>1</v>
      </c>
      <c r="BE54" s="76">
        <v>1</v>
      </c>
      <c r="BF54" s="76">
        <v>1</v>
      </c>
      <c r="BG54" s="77"/>
      <c r="BH54" s="77"/>
      <c r="BI54" s="76"/>
      <c r="BJ54" s="76"/>
      <c r="BK54" s="76"/>
      <c r="BL54" s="76"/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s="53" customFormat="1" ht="75.599999999999994" customHeight="1" x14ac:dyDescent="0.45">
      <c r="A55" s="45" t="s">
        <v>316</v>
      </c>
      <c r="B55" s="68" t="s">
        <v>204</v>
      </c>
      <c r="C55" s="46" t="s">
        <v>125</v>
      </c>
      <c r="D55" s="81" t="s">
        <v>205</v>
      </c>
      <c r="E55" s="47"/>
      <c r="F55" s="48"/>
      <c r="G55" s="79" t="s">
        <v>369</v>
      </c>
      <c r="H55" s="46"/>
      <c r="I55" s="81" t="s">
        <v>132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 t="s">
        <v>380</v>
      </c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>
        <v>0</v>
      </c>
      <c r="BC55" s="76">
        <v>0</v>
      </c>
      <c r="BD55" s="76">
        <v>1</v>
      </c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/>
      <c r="BQ55" s="76"/>
      <c r="BR55" s="76"/>
      <c r="BS55" s="76"/>
      <c r="BT55" s="76"/>
      <c r="BU55" s="77"/>
      <c r="BV55" s="77"/>
      <c r="BW55" s="76"/>
      <c r="BX55" s="76"/>
      <c r="BY55" s="76"/>
      <c r="BZ55" s="76"/>
      <c r="CA55" s="76"/>
    </row>
    <row r="56" spans="1:79" s="53" customFormat="1" ht="75.599999999999994" customHeight="1" x14ac:dyDescent="0.45">
      <c r="A56" s="45" t="s">
        <v>318</v>
      </c>
      <c r="B56" s="68" t="s">
        <v>204</v>
      </c>
      <c r="C56" s="46" t="s">
        <v>125</v>
      </c>
      <c r="D56" s="46" t="s">
        <v>205</v>
      </c>
      <c r="E56" s="47"/>
      <c r="F56" s="48"/>
      <c r="G56" s="46" t="s">
        <v>319</v>
      </c>
      <c r="H56" s="46"/>
      <c r="I56" s="46" t="s">
        <v>132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/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>
        <v>2</v>
      </c>
      <c r="AZ56" s="77"/>
      <c r="BA56" s="77"/>
      <c r="BB56" s="76"/>
      <c r="BC56" s="76"/>
      <c r="BD56" s="76"/>
      <c r="BE56" s="76"/>
      <c r="BF56" s="76"/>
      <c r="BG56" s="77"/>
      <c r="BH56" s="77"/>
      <c r="BI56" s="76"/>
      <c r="BJ56" s="76"/>
      <c r="BK56" s="76"/>
      <c r="BL56" s="76"/>
      <c r="BM56" s="76"/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s="53" customFormat="1" ht="75.599999999999994" customHeight="1" x14ac:dyDescent="0.45">
      <c r="A57" s="45" t="s">
        <v>321</v>
      </c>
      <c r="B57" s="68" t="s">
        <v>204</v>
      </c>
      <c r="C57" s="46" t="s">
        <v>125</v>
      </c>
      <c r="D57" s="46" t="s">
        <v>205</v>
      </c>
      <c r="E57" s="47"/>
      <c r="F57" s="48"/>
      <c r="G57" s="46" t="s">
        <v>320</v>
      </c>
      <c r="H57" s="46"/>
      <c r="I57" s="46" t="s">
        <v>132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/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/>
      <c r="BQ57" s="76"/>
      <c r="BR57" s="76"/>
      <c r="BS57" s="76"/>
      <c r="BT57" s="76"/>
      <c r="BU57" s="77"/>
      <c r="BV57" s="77"/>
      <c r="BW57" s="76"/>
      <c r="BX57" s="76"/>
      <c r="BY57" s="76"/>
      <c r="BZ57" s="76"/>
      <c r="CA57" s="76"/>
    </row>
  </sheetData>
  <sheetProtection formatCells="0" insertRows="0" deleteRows="0"/>
  <autoFilter ref="A5:AL57" xr:uid="{8AC1B199-1857-4498-B73F-442B728C308F}"/>
  <mergeCells count="12">
    <mergeCell ref="BA3:BG3"/>
    <mergeCell ref="R3:X3"/>
    <mergeCell ref="Y3:AE3"/>
    <mergeCell ref="AF3:AL3"/>
    <mergeCell ref="AM3:AS3"/>
    <mergeCell ref="AT3:AZ3"/>
    <mergeCell ref="BV3:CB3"/>
    <mergeCell ref="BO3:BU3"/>
    <mergeCell ref="BR2:BU2"/>
    <mergeCell ref="BN2:BP2"/>
    <mergeCell ref="BJ2:BL2"/>
    <mergeCell ref="BH3:BN3"/>
  </mergeCells>
  <dataValidations disablePrompts="1" count="1">
    <dataValidation type="whole" allowBlank="1" showInputMessage="1" showErrorMessage="1" sqref="R6:CB57 BM2 BI2 BQ2" xr:uid="{ED3E109C-36F4-4BA3-99C0-DB4528D9ACCC}">
      <formula1>0</formula1>
      <formula2>2</formula2>
    </dataValidation>
  </dataValidations>
  <pageMargins left="0.51181102362204722" right="0.51181102362204722" top="0.39370078740157483" bottom="0.39370078740157483" header="0.31496062992125984" footer="0.31496062992125984"/>
  <pageSetup paperSize="8" scale="52" fitToHeight="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248" id="{6B40D667-FDF0-4309-A7B4-4E737E27F7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R6:R57</xm:sqref>
        </x14:conditionalFormatting>
        <x14:conditionalFormatting xmlns:xm="http://schemas.microsoft.com/office/excel/2006/main">
          <x14:cfRule type="iconSet" priority="2250" id="{2F1EEADF-F333-45E0-8CEA-7674DB17076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S6:S30</xm:sqref>
        </x14:conditionalFormatting>
        <x14:conditionalFormatting xmlns:xm="http://schemas.microsoft.com/office/excel/2006/main">
          <x14:cfRule type="iconSet" priority="1839" id="{68C56876-AE75-48FC-B9DC-FFEB8A84F8F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S31:S33</xm:sqref>
        </x14:conditionalFormatting>
        <x14:conditionalFormatting xmlns:xm="http://schemas.microsoft.com/office/excel/2006/main">
          <x14:cfRule type="iconSet" priority="1982" id="{B095F0B9-BAE6-4701-AECB-234D7FB4F40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S34:S57</xm:sqref>
        </x14:conditionalFormatting>
        <x14:conditionalFormatting xmlns:xm="http://schemas.microsoft.com/office/excel/2006/main">
          <x14:cfRule type="iconSet" priority="1902" id="{C0DB0659-C47B-4618-92FA-92566883D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T31:T33</xm:sqref>
        </x14:conditionalFormatting>
        <x14:conditionalFormatting xmlns:xm="http://schemas.microsoft.com/office/excel/2006/main">
          <x14:cfRule type="iconSet" priority="1916" id="{3B5CB4FB-AAA4-45B6-A138-62A4797973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T34:U52</xm:sqref>
        </x14:conditionalFormatting>
        <x14:conditionalFormatting xmlns:xm="http://schemas.microsoft.com/office/excel/2006/main">
          <x14:cfRule type="iconSet" priority="1963" id="{31E18461-38FB-438E-A622-65F07B2F6A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T53:U57</xm:sqref>
        </x14:conditionalFormatting>
        <x14:conditionalFormatting xmlns:xm="http://schemas.microsoft.com/office/excel/2006/main">
          <x14:cfRule type="iconSet" priority="2180" id="{377AAE05-FAF8-40B1-87C3-183C45A92E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T6:W29</xm:sqref>
        </x14:conditionalFormatting>
        <x14:conditionalFormatting xmlns:xm="http://schemas.microsoft.com/office/excel/2006/main">
          <x14:cfRule type="iconSet" priority="2220" id="{309FE8EE-79E0-4D83-AA32-9C1C6FA3CE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T30:W30</xm:sqref>
        </x14:conditionalFormatting>
        <x14:conditionalFormatting xmlns:xm="http://schemas.microsoft.com/office/excel/2006/main">
          <x14:cfRule type="iconSet" priority="1842" id="{1141DECC-B6A9-4629-9B9B-B2742BC752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U31:W33</xm:sqref>
        </x14:conditionalFormatting>
        <x14:conditionalFormatting xmlns:xm="http://schemas.microsoft.com/office/excel/2006/main">
          <x14:cfRule type="iconSet" priority="1984" id="{BD30485D-C45F-4209-B9FE-70FAD026E2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V34:V57</xm:sqref>
        </x14:conditionalFormatting>
        <x14:conditionalFormatting xmlns:xm="http://schemas.microsoft.com/office/excel/2006/main">
          <x14:cfRule type="iconSet" priority="1986" id="{49A08F48-3A65-4F6D-91E4-CD01601F1F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W34:W57</xm:sqref>
        </x14:conditionalFormatting>
        <x14:conditionalFormatting xmlns:xm="http://schemas.microsoft.com/office/excel/2006/main">
          <x14:cfRule type="iconSet" priority="1917" id="{DF19227C-62D1-4107-8E1D-4A6C6C4056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Z34:Z52</xm:sqref>
        </x14:conditionalFormatting>
        <x14:conditionalFormatting xmlns:xm="http://schemas.microsoft.com/office/excel/2006/main">
          <x14:cfRule type="iconSet" priority="1964" id="{23A7548F-1EAE-42C5-80AE-6357A5F80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Z53:AA57</xm:sqref>
        </x14:conditionalFormatting>
        <x14:conditionalFormatting xmlns:xm="http://schemas.microsoft.com/office/excel/2006/main">
          <x14:cfRule type="iconSet" priority="2181" id="{65564A73-AD10-431C-B15E-19A0B221CA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Z6:AD29</xm:sqref>
        </x14:conditionalFormatting>
        <x14:conditionalFormatting xmlns:xm="http://schemas.microsoft.com/office/excel/2006/main">
          <x14:cfRule type="iconSet" priority="2221" id="{319EF0BC-29E6-4FAB-89E7-D81E41D9B16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Z30:AD30</xm:sqref>
        </x14:conditionalFormatting>
        <x14:conditionalFormatting xmlns:xm="http://schemas.microsoft.com/office/excel/2006/main">
          <x14:cfRule type="iconSet" priority="1939" id="{47FDA393-31EA-46F0-BFFE-B546C0CD43A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Z31:AD33</xm:sqref>
        </x14:conditionalFormatting>
        <x14:conditionalFormatting xmlns:xm="http://schemas.microsoft.com/office/excel/2006/main">
          <x14:cfRule type="iconSet" priority="1918" id="{108818CB-E13F-4816-8AD6-A58BE94B60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AA34:AA52</xm:sqref>
        </x14:conditionalFormatting>
        <x14:conditionalFormatting xmlns:xm="http://schemas.microsoft.com/office/excel/2006/main">
          <x14:cfRule type="iconSet" priority="1990" id="{113FBBEB-F756-4395-86DC-1E9E193014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AB34:AB57</xm:sqref>
        </x14:conditionalFormatting>
        <x14:conditionalFormatting xmlns:xm="http://schemas.microsoft.com/office/excel/2006/main">
          <x14:cfRule type="iconSet" priority="1920" id="{279BF620-F8F1-4F52-8534-246FAB4DE14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AC34:AC52</xm:sqref>
        </x14:conditionalFormatting>
        <x14:conditionalFormatting xmlns:xm="http://schemas.microsoft.com/office/excel/2006/main">
          <x14:cfRule type="iconSet" priority="1988" id="{86F4D9A4-2DBB-4F69-ACD6-632DD1B76CC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AC53:AC57</xm:sqref>
        </x14:conditionalFormatting>
        <x14:conditionalFormatting xmlns:xm="http://schemas.microsoft.com/office/excel/2006/main">
          <x14:cfRule type="iconSet" priority="1921" id="{C28D504A-FA59-4958-B6FC-AAE426535B5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AD34:AD52</xm:sqref>
        </x14:conditionalFormatting>
        <x14:conditionalFormatting xmlns:xm="http://schemas.microsoft.com/office/excel/2006/main">
          <x14:cfRule type="iconSet" priority="1989" id="{1E75DF41-DA47-4D59-ADDC-C5557A4B0F1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AD53:AD57</xm:sqref>
        </x14:conditionalFormatting>
        <x14:conditionalFormatting xmlns:xm="http://schemas.microsoft.com/office/excel/2006/main">
          <x14:cfRule type="iconSet" priority="2182" id="{A484CD62-00EA-4E3E-9D8D-70EC04DC3A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AE6:AF29 X6:Y29</xm:sqref>
        </x14:conditionalFormatting>
        <x14:conditionalFormatting xmlns:xm="http://schemas.microsoft.com/office/excel/2006/main">
          <x14:cfRule type="iconSet" priority="2222" id="{B713FB61-2B33-4AC6-B900-30481E96C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AE30:AF30 X30:Y30</xm:sqref>
        </x14:conditionalFormatting>
        <x14:conditionalFormatting xmlns:xm="http://schemas.microsoft.com/office/excel/2006/main">
          <x14:cfRule type="iconSet" priority="1940" id="{2113640A-ACB5-4117-A64E-13533FD7EE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AE31:AF33 X31:Y33</xm:sqref>
        </x14:conditionalFormatting>
        <x14:conditionalFormatting xmlns:xm="http://schemas.microsoft.com/office/excel/2006/main">
          <x14:cfRule type="iconSet" priority="1922" id="{C784892E-D839-4537-BDAA-9D8D25D80F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AE34:AF52 X34:Y52</xm:sqref>
        </x14:conditionalFormatting>
        <x14:conditionalFormatting xmlns:xm="http://schemas.microsoft.com/office/excel/2006/main">
          <x14:cfRule type="iconSet" priority="1965" id="{4F9EAF19-88B2-453A-AA01-CBDD530785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AE53:AF57 X53:Y57</xm:sqref>
        </x14:conditionalFormatting>
        <x14:conditionalFormatting xmlns:xm="http://schemas.microsoft.com/office/excel/2006/main">
          <x14:cfRule type="iconSet" priority="2251" id="{29AE264A-28C7-409A-B994-DDADE0EC2C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AG6:AG30</xm:sqref>
        </x14:conditionalFormatting>
        <x14:conditionalFormatting xmlns:xm="http://schemas.microsoft.com/office/excel/2006/main">
          <x14:cfRule type="iconSet" priority="1992" id="{DC5DA93F-79E2-4EEC-A372-02D6899A23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AG34:AG57</xm:sqref>
        </x14:conditionalFormatting>
        <x14:conditionalFormatting xmlns:xm="http://schemas.microsoft.com/office/excel/2006/main">
          <x14:cfRule type="iconSet" priority="1866" id="{4B793485-F5EB-4A83-8BFD-1C800A7022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AG31:AK33</xm:sqref>
        </x14:conditionalFormatting>
        <x14:conditionalFormatting xmlns:xm="http://schemas.microsoft.com/office/excel/2006/main">
          <x14:cfRule type="iconSet" priority="2186" id="{706C003E-B79C-40A5-B656-4B1A8AF745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AH6:AH29</xm:sqref>
        </x14:conditionalFormatting>
        <x14:conditionalFormatting xmlns:xm="http://schemas.microsoft.com/office/excel/2006/main">
          <x14:cfRule type="iconSet" priority="2227" id="{3BA66398-DCE8-4057-9A23-C486E92FEE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AH30</xm:sqref>
        </x14:conditionalFormatting>
        <x14:conditionalFormatting xmlns:xm="http://schemas.microsoft.com/office/excel/2006/main">
          <x14:cfRule type="iconSet" priority="1980" id="{BFB2BE96-73D1-48EA-95C0-814833FB4B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AH34:AH57</xm:sqref>
        </x14:conditionalFormatting>
        <x14:conditionalFormatting xmlns:xm="http://schemas.microsoft.com/office/excel/2006/main">
          <x14:cfRule type="iconSet" priority="2187" id="{59297F5A-A4E5-49F6-829F-1C94B0F77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AI6:AI29</xm:sqref>
        </x14:conditionalFormatting>
        <x14:conditionalFormatting xmlns:xm="http://schemas.microsoft.com/office/excel/2006/main">
          <x14:cfRule type="iconSet" priority="2228" id="{632D960B-738D-4572-B54D-37C5500B8B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AI30</xm:sqref>
        </x14:conditionalFormatting>
        <x14:conditionalFormatting xmlns:xm="http://schemas.microsoft.com/office/excel/2006/main">
          <x14:cfRule type="iconSet" priority="1926" id="{C45A6BA9-1A73-4C13-B2AC-D42A93F2C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AI34:AK52</xm:sqref>
        </x14:conditionalFormatting>
        <x14:conditionalFormatting xmlns:xm="http://schemas.microsoft.com/office/excel/2006/main">
          <x14:cfRule type="iconSet" priority="1967" id="{62D3299F-B51D-4187-A5A1-0B5CD3822E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AI53:AK57</xm:sqref>
        </x14:conditionalFormatting>
        <x14:conditionalFormatting xmlns:xm="http://schemas.microsoft.com/office/excel/2006/main">
          <x14:cfRule type="iconSet" priority="2229" id="{8E3A94B6-273F-4767-A5CB-1F99CB54379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AJ30</xm:sqref>
        </x14:conditionalFormatting>
        <x14:conditionalFormatting xmlns:xm="http://schemas.microsoft.com/office/excel/2006/main">
          <x14:cfRule type="iconSet" priority="2188" id="{198173F4-3190-48C1-93F9-8AA3AB609B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AJ6:AK29</xm:sqref>
        </x14:conditionalFormatting>
        <x14:conditionalFormatting xmlns:xm="http://schemas.microsoft.com/office/excel/2006/main">
          <x14:cfRule type="iconSet" priority="2230" id="{68937B64-0C86-4EB7-8C01-EABA793E04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AK30</xm:sqref>
        </x14:conditionalFormatting>
        <x14:conditionalFormatting xmlns:xm="http://schemas.microsoft.com/office/excel/2006/main">
          <x14:cfRule type="iconSet" priority="1927" id="{86936CFF-79CE-4475-9509-659B20AA575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AL34:AM52</xm:sqref>
        </x14:conditionalFormatting>
        <x14:conditionalFormatting xmlns:xm="http://schemas.microsoft.com/office/excel/2006/main">
          <x14:cfRule type="iconSet" priority="1968" id="{112A61EA-5357-4789-8AD8-0F8A787DD1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AL53:AM57</xm:sqref>
        </x14:conditionalFormatting>
        <x14:conditionalFormatting xmlns:xm="http://schemas.microsoft.com/office/excel/2006/main">
          <x14:cfRule type="iconSet" priority="2189" id="{AA5426DB-D072-4FF4-BF95-EA84E4B7A33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AN6:AO29</xm:sqref>
        </x14:conditionalFormatting>
        <x14:conditionalFormatting xmlns:xm="http://schemas.microsoft.com/office/excel/2006/main">
          <x14:cfRule type="iconSet" priority="2231" id="{59E09A5E-D497-42F8-8B2F-DE80FD2ED6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AN30:AO30</xm:sqref>
        </x14:conditionalFormatting>
        <x14:conditionalFormatting xmlns:xm="http://schemas.microsoft.com/office/excel/2006/main">
          <x14:cfRule type="iconSet" priority="1870" id="{217AF2DB-2A15-46B7-BE1B-D6EF442B8C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AN31:AO33</xm:sqref>
        </x14:conditionalFormatting>
        <x14:conditionalFormatting xmlns:xm="http://schemas.microsoft.com/office/excel/2006/main">
          <x14:cfRule type="iconSet" priority="1928" id="{2FF80788-763A-474E-806D-750344389E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AN34:AP52</xm:sqref>
        </x14:conditionalFormatting>
        <x14:conditionalFormatting xmlns:xm="http://schemas.microsoft.com/office/excel/2006/main">
          <x14:cfRule type="iconSet" priority="1969" id="{BDE4B842-F73D-49BB-8891-E5663B0369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AN53:AP57</xm:sqref>
        </x14:conditionalFormatting>
        <x14:conditionalFormatting xmlns:xm="http://schemas.microsoft.com/office/excel/2006/main">
          <x14:cfRule type="iconSet" priority="2252" id="{C3ECBC92-B457-48C7-8DB1-FF54B7596D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AP6:AP33 AL6:AM33</xm:sqref>
        </x14:conditionalFormatting>
        <x14:conditionalFormatting xmlns:xm="http://schemas.microsoft.com/office/excel/2006/main">
          <x14:cfRule type="iconSet" priority="1970" id="{A8B340AF-DD53-47C1-B2D0-06BB5A8EEB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AQ53:AQ57</xm:sqref>
        </x14:conditionalFormatting>
        <x14:conditionalFormatting xmlns:xm="http://schemas.microsoft.com/office/excel/2006/main">
          <x14:cfRule type="iconSet" priority="2194" id="{4ECA3855-9D3F-41EE-913A-93ADF59DFD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AQ6:AR29</xm:sqref>
        </x14:conditionalFormatting>
        <x14:conditionalFormatting xmlns:xm="http://schemas.microsoft.com/office/excel/2006/main">
          <x14:cfRule type="iconSet" priority="2232" id="{FFF409F0-FE60-4ED8-9F83-E1E42CC8014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AQ30:AR30</xm:sqref>
        </x14:conditionalFormatting>
        <x14:conditionalFormatting xmlns:xm="http://schemas.microsoft.com/office/excel/2006/main">
          <x14:cfRule type="iconSet" priority="1913" id="{98E6662C-B94C-4D28-A4D9-378FA4DFF4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AQ31:AR33</xm:sqref>
        </x14:conditionalFormatting>
        <x14:conditionalFormatting xmlns:xm="http://schemas.microsoft.com/office/excel/2006/main">
          <x14:cfRule type="iconSet" priority="1929" id="{997E4D3C-A448-4C29-8E53-601B86274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AQ34:AR52</xm:sqref>
        </x14:conditionalFormatting>
        <x14:conditionalFormatting xmlns:xm="http://schemas.microsoft.com/office/excel/2006/main">
          <x14:cfRule type="iconSet" priority="1971" id="{73F71C13-1C53-4835-9DDF-7E073671F2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AR53:AR57</xm:sqref>
        </x14:conditionalFormatting>
        <x14:conditionalFormatting xmlns:xm="http://schemas.microsoft.com/office/excel/2006/main">
          <x14:cfRule type="iconSet" priority="2256" id="{3A6CFFEE-E842-4393-8097-5E5EAFAC477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AS6:AS30</xm:sqref>
        </x14:conditionalFormatting>
        <x14:conditionalFormatting xmlns:xm="http://schemas.microsoft.com/office/excel/2006/main">
          <x14:cfRule type="iconSet" priority="1942" id="{D88A6F78-F7D6-47ED-8F1C-C81A9EB796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AS31:AS33</xm:sqref>
        </x14:conditionalFormatting>
        <x14:conditionalFormatting xmlns:xm="http://schemas.microsoft.com/office/excel/2006/main">
          <x14:cfRule type="iconSet" priority="1994" id="{41C593D2-9C13-4906-8627-23C2CEA9EE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AS34:AS57</xm:sqref>
        </x14:conditionalFormatting>
        <x14:conditionalFormatting xmlns:xm="http://schemas.microsoft.com/office/excel/2006/main">
          <x14:cfRule type="iconSet" priority="2197" id="{14C953A9-E555-47A6-9A77-023DCED52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AT6:AT29</xm:sqref>
        </x14:conditionalFormatting>
        <x14:conditionalFormatting xmlns:xm="http://schemas.microsoft.com/office/excel/2006/main">
          <x14:cfRule type="iconSet" priority="2233" id="{2FB53F37-651C-4B28-A901-88384DC5D0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AT30</xm:sqref>
        </x14:conditionalFormatting>
        <x14:conditionalFormatting xmlns:xm="http://schemas.microsoft.com/office/excel/2006/main">
          <x14:cfRule type="iconSet" priority="1943" id="{3CA30223-88D7-4FB0-8A6D-84C1F39DF3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AT31:AT33</xm:sqref>
        </x14:conditionalFormatting>
        <x14:conditionalFormatting xmlns:xm="http://schemas.microsoft.com/office/excel/2006/main">
          <x14:cfRule type="iconSet" priority="1931" id="{A6D7AF07-FD8E-4613-BB2D-62F6EC341C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AT34:AT52</xm:sqref>
        </x14:conditionalFormatting>
        <x14:conditionalFormatting xmlns:xm="http://schemas.microsoft.com/office/excel/2006/main">
          <x14:cfRule type="iconSet" priority="1972" id="{A8B093E0-BBA1-419E-B426-89B2EC02C41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AT53:AT57</xm:sqref>
        </x14:conditionalFormatting>
        <x14:conditionalFormatting xmlns:xm="http://schemas.microsoft.com/office/excel/2006/main">
          <x14:cfRule type="iconSet" priority="2257" id="{9913FFB0-DD87-4529-8DEF-686583E62B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AU6:AU15 AU17:AU30</xm:sqref>
        </x14:conditionalFormatting>
        <x14:conditionalFormatting xmlns:xm="http://schemas.microsoft.com/office/excel/2006/main">
          <x14:cfRule type="iconSet" priority="52" id="{0D853605-7382-482F-8A27-E18E593BC9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AU16</xm:sqref>
        </x14:conditionalFormatting>
        <x14:conditionalFormatting xmlns:xm="http://schemas.microsoft.com/office/excel/2006/main">
          <x14:cfRule type="iconSet" priority="1955" id="{ED250BEB-3129-4784-8745-9E33DB4545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AU34:AU52</xm:sqref>
        </x14:conditionalFormatting>
        <x14:conditionalFormatting xmlns:xm="http://schemas.microsoft.com/office/excel/2006/main">
          <x14:cfRule type="iconSet" priority="1973" id="{B6E94CF3-DAFF-4370-9026-5C747C38B9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AU53:AU57</xm:sqref>
        </x14:conditionalFormatting>
        <x14:conditionalFormatting xmlns:xm="http://schemas.microsoft.com/office/excel/2006/main">
          <x14:cfRule type="iconSet" priority="1878" id="{C5686E7A-5F9E-4DA1-BC7D-5BC8D5A9733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AU31:AY33</xm:sqref>
        </x14:conditionalFormatting>
        <x14:conditionalFormatting xmlns:xm="http://schemas.microsoft.com/office/excel/2006/main">
          <x14:cfRule type="iconSet" priority="2200" id="{3CB8B7D6-E60D-4470-8571-F84C5A9209B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AV6:AV15 AV17:AV29</xm:sqref>
        </x14:conditionalFormatting>
        <x14:conditionalFormatting xmlns:xm="http://schemas.microsoft.com/office/excel/2006/main">
          <x14:cfRule type="iconSet" priority="51" id="{7F3F9746-2659-4B3F-8652-209B1EDFF49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AV16</xm:sqref>
        </x14:conditionalFormatting>
        <x14:conditionalFormatting xmlns:xm="http://schemas.microsoft.com/office/excel/2006/main">
          <x14:cfRule type="iconSet" priority="2234" id="{535F156C-A8AD-4885-B84D-336AF68C01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AV30</xm:sqref>
        </x14:conditionalFormatting>
        <x14:conditionalFormatting xmlns:xm="http://schemas.microsoft.com/office/excel/2006/main">
          <x14:cfRule type="iconSet" priority="1932" id="{EEDAE309-2D28-43A7-9C49-5EFBE6F95F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AV34:AV52</xm:sqref>
        </x14:conditionalFormatting>
        <x14:conditionalFormatting xmlns:xm="http://schemas.microsoft.com/office/excel/2006/main">
          <x14:cfRule type="iconSet" priority="1974" id="{C2FB663C-12FC-41F0-805F-134C8425D4A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AV53:AV57</xm:sqref>
        </x14:conditionalFormatting>
        <x14:conditionalFormatting xmlns:xm="http://schemas.microsoft.com/office/excel/2006/main">
          <x14:cfRule type="iconSet" priority="2201" id="{AD6429C6-F3C0-4F12-B72A-329C5EE7A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AW6:AW15 AW17:AW29</xm:sqref>
        </x14:conditionalFormatting>
        <x14:conditionalFormatting xmlns:xm="http://schemas.microsoft.com/office/excel/2006/main">
          <x14:cfRule type="iconSet" priority="57" id="{969FDCC1-8D5C-4248-A316-7DD0584597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AW16</xm:sqref>
        </x14:conditionalFormatting>
        <x14:conditionalFormatting xmlns:xm="http://schemas.microsoft.com/office/excel/2006/main">
          <x14:cfRule type="iconSet" priority="2235" id="{643727B8-DDDE-4715-9972-AF36AC1AAA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AW30</xm:sqref>
        </x14:conditionalFormatting>
        <x14:conditionalFormatting xmlns:xm="http://schemas.microsoft.com/office/excel/2006/main">
          <x14:cfRule type="iconSet" priority="1933" id="{FC7AF7B2-6A41-4D49-B341-ADCDF125E6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AW34:AY52</xm:sqref>
        </x14:conditionalFormatting>
        <x14:conditionalFormatting xmlns:xm="http://schemas.microsoft.com/office/excel/2006/main">
          <x14:cfRule type="iconSet" priority="1975" id="{236A2695-B59D-46E8-A607-CA9A363D30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AW53:AY57</xm:sqref>
        </x14:conditionalFormatting>
        <x14:conditionalFormatting xmlns:xm="http://schemas.microsoft.com/office/excel/2006/main">
          <x14:cfRule type="iconSet" priority="53" id="{3A5CBA16-5A66-4BC6-BE6D-F499C5F368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AX16</xm:sqref>
        </x14:conditionalFormatting>
        <x14:conditionalFormatting xmlns:xm="http://schemas.microsoft.com/office/excel/2006/main">
          <x14:cfRule type="iconSet" priority="2236" id="{6B7F1955-DC6A-4369-8D15-5836583856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AX30</xm:sqref>
        </x14:conditionalFormatting>
        <x14:conditionalFormatting xmlns:xm="http://schemas.microsoft.com/office/excel/2006/main">
          <x14:cfRule type="iconSet" priority="2202" id="{46063DFF-75AB-487E-8C79-88320BE4E62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AX6:AY15 AX17:AY29</xm:sqref>
        </x14:conditionalFormatting>
        <x14:conditionalFormatting xmlns:xm="http://schemas.microsoft.com/office/excel/2006/main">
          <x14:cfRule type="iconSet" priority="50" id="{16281C62-7A65-44DD-A6EE-E847276A64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AY16</xm:sqref>
        </x14:conditionalFormatting>
        <x14:conditionalFormatting xmlns:xm="http://schemas.microsoft.com/office/excel/2006/main">
          <x14:cfRule type="iconSet" priority="2237" id="{4B164A1D-6885-488C-8921-931A9FEF10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AY30</xm:sqref>
        </x14:conditionalFormatting>
        <x14:conditionalFormatting xmlns:xm="http://schemas.microsoft.com/office/excel/2006/main">
          <x14:cfRule type="iconSet" priority="2258" id="{77E9B9DC-CBDA-425C-B323-DF8B99F089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AZ6:AZ30</xm:sqref>
        </x14:conditionalFormatting>
        <x14:conditionalFormatting xmlns:xm="http://schemas.microsoft.com/office/excel/2006/main">
          <x14:cfRule type="iconSet" priority="1944" id="{48CDDAF9-6F7B-4CAD-BEEA-38DC813040D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AZ31:AZ33</xm:sqref>
        </x14:conditionalFormatting>
        <x14:conditionalFormatting xmlns:xm="http://schemas.microsoft.com/office/excel/2006/main">
          <x14:cfRule type="iconSet" priority="1996" id="{76139731-483E-45D6-8E31-3D54FF73F3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AZ34:AZ57</xm:sqref>
        </x14:conditionalFormatting>
        <x14:conditionalFormatting xmlns:xm="http://schemas.microsoft.com/office/excel/2006/main">
          <x14:cfRule type="iconSet" priority="2205" id="{95D88E7B-F2E7-456D-976E-6C1D37A4EBA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BA6:BA29</xm:sqref>
        </x14:conditionalFormatting>
        <x14:conditionalFormatting xmlns:xm="http://schemas.microsoft.com/office/excel/2006/main">
          <x14:cfRule type="iconSet" priority="2238" id="{E4A332D4-5812-4948-A031-4C3C21D6C7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BA30</xm:sqref>
        </x14:conditionalFormatting>
        <x14:conditionalFormatting xmlns:xm="http://schemas.microsoft.com/office/excel/2006/main">
          <x14:cfRule type="iconSet" priority="1945" id="{FF170D85-7EE5-40BA-82C3-695A39667AE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BA31:BA33</xm:sqref>
        </x14:conditionalFormatting>
        <x14:conditionalFormatting xmlns:xm="http://schemas.microsoft.com/office/excel/2006/main">
          <x14:cfRule type="iconSet" priority="1935" id="{E90419CE-9F9C-4F4C-A269-C3CD77BEB6C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BA34:BA52</xm:sqref>
        </x14:conditionalFormatting>
        <x14:conditionalFormatting xmlns:xm="http://schemas.microsoft.com/office/excel/2006/main">
          <x14:cfRule type="iconSet" priority="1976" id="{63543A45-8F50-402F-BF90-CF341B4DE5F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BA53:BA57</xm:sqref>
        </x14:conditionalFormatting>
        <x14:conditionalFormatting xmlns:xm="http://schemas.microsoft.com/office/excel/2006/main">
          <x14:cfRule type="iconSet" priority="2259" id="{56A8C699-45A2-4FAF-8649-07198E3C8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BB6:BB30</xm:sqref>
        </x14:conditionalFormatting>
        <x14:conditionalFormatting xmlns:xm="http://schemas.microsoft.com/office/excel/2006/main">
          <x14:cfRule type="iconSet" priority="1956" id="{CF049AE1-EF76-4738-964B-93949F9924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BB34:BB52</xm:sqref>
        </x14:conditionalFormatting>
        <x14:conditionalFormatting xmlns:xm="http://schemas.microsoft.com/office/excel/2006/main">
          <x14:cfRule type="iconSet" priority="1977" id="{57B04FA2-447A-459E-BF6C-407EF09AF8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BB53:BB57</xm:sqref>
        </x14:conditionalFormatting>
        <x14:conditionalFormatting xmlns:xm="http://schemas.microsoft.com/office/excel/2006/main">
          <x14:cfRule type="iconSet" priority="1885" id="{DA9EC96C-E385-4486-8048-2CFEBA8CC3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BB31:BF33</xm:sqref>
        </x14:conditionalFormatting>
        <x14:conditionalFormatting xmlns:xm="http://schemas.microsoft.com/office/excel/2006/main">
          <x14:cfRule type="iconSet" priority="2208" id="{D84D76CC-F5B3-4FBF-97B0-F40722F4E46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BC6:BC29</xm:sqref>
        </x14:conditionalFormatting>
        <x14:conditionalFormatting xmlns:xm="http://schemas.microsoft.com/office/excel/2006/main">
          <x14:cfRule type="iconSet" priority="2239" id="{81773456-2133-4319-8924-D2E0D18EA8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BC30</xm:sqref>
        </x14:conditionalFormatting>
        <x14:conditionalFormatting xmlns:xm="http://schemas.microsoft.com/office/excel/2006/main">
          <x14:cfRule type="iconSet" priority="1936" id="{71DD64E4-C37B-4FE6-B331-2BF328CCE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BC34:BC52</xm:sqref>
        </x14:conditionalFormatting>
        <x14:conditionalFormatting xmlns:xm="http://schemas.microsoft.com/office/excel/2006/main">
          <x14:cfRule type="iconSet" priority="1978" id="{1FC1EDA5-8B9F-44B4-B832-2300509789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BC53:BC57</xm:sqref>
        </x14:conditionalFormatting>
        <x14:conditionalFormatting xmlns:xm="http://schemas.microsoft.com/office/excel/2006/main">
          <x14:cfRule type="iconSet" priority="2209" id="{0FE97F05-3B1C-4201-AF28-DCDA507AF8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BD6:BD29</xm:sqref>
        </x14:conditionalFormatting>
        <x14:conditionalFormatting xmlns:xm="http://schemas.microsoft.com/office/excel/2006/main">
          <x14:cfRule type="iconSet" priority="2240" id="{36A63654-0350-4AEE-8E27-A07A30A7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BD30</xm:sqref>
        </x14:conditionalFormatting>
        <x14:conditionalFormatting xmlns:xm="http://schemas.microsoft.com/office/excel/2006/main">
          <x14:cfRule type="iconSet" priority="1937" id="{59C17B3B-B648-451E-8E82-348F3CD8744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BD34:BF52</xm:sqref>
        </x14:conditionalFormatting>
        <x14:conditionalFormatting xmlns:xm="http://schemas.microsoft.com/office/excel/2006/main">
          <x14:cfRule type="iconSet" priority="1979" id="{E06C764F-09D9-4516-B502-D69138B1683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BD53:BF57</xm:sqref>
        </x14:conditionalFormatting>
        <x14:conditionalFormatting xmlns:xm="http://schemas.microsoft.com/office/excel/2006/main">
          <x14:cfRule type="iconSet" priority="2241" id="{2A01337F-6078-4988-8654-1DBF275F1C5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BE30</xm:sqref>
        </x14:conditionalFormatting>
        <x14:conditionalFormatting xmlns:xm="http://schemas.microsoft.com/office/excel/2006/main">
          <x14:cfRule type="iconSet" priority="2210" id="{345E0E8E-94A7-4CAA-8653-91DFB8B25D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BE6:BF29</xm:sqref>
        </x14:conditionalFormatting>
        <x14:conditionalFormatting xmlns:xm="http://schemas.microsoft.com/office/excel/2006/main">
          <x14:cfRule type="iconSet" priority="2242" id="{B25A9C60-4FF9-4077-8890-3D7DF509A7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BF30</xm:sqref>
        </x14:conditionalFormatting>
        <x14:conditionalFormatting xmlns:xm="http://schemas.microsoft.com/office/excel/2006/main">
          <x14:cfRule type="iconSet" priority="2260" id="{30B25CF6-AA25-456F-97F9-986501F7C9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BG6:BG30</xm:sqref>
        </x14:conditionalFormatting>
        <x14:conditionalFormatting xmlns:xm="http://schemas.microsoft.com/office/excel/2006/main">
          <x14:cfRule type="iconSet" priority="1946" id="{C8B97F32-6E83-4872-AAF7-35112E8C03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BG31:BG33</xm:sqref>
        </x14:conditionalFormatting>
        <x14:conditionalFormatting xmlns:xm="http://schemas.microsoft.com/office/excel/2006/main">
          <x14:cfRule type="iconSet" priority="1998" id="{6A871982-752D-469A-9F75-140D165A29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BG34:BG57</xm:sqref>
        </x14:conditionalFormatting>
        <x14:conditionalFormatting xmlns:xm="http://schemas.microsoft.com/office/excel/2006/main">
          <x14:cfRule type="iconSet" priority="2213" id="{F3937555-22E1-4EBB-A4A6-B87578893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BH6:BH29</xm:sqref>
        </x14:conditionalFormatting>
        <x14:conditionalFormatting xmlns:xm="http://schemas.microsoft.com/office/excel/2006/main">
          <x14:cfRule type="iconSet" priority="2243" id="{B06851B6-922B-4F0F-BB91-A32DF3BA19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BH30</xm:sqref>
        </x14:conditionalFormatting>
        <x14:conditionalFormatting xmlns:xm="http://schemas.microsoft.com/office/excel/2006/main">
          <x14:cfRule type="iconSet" priority="68" id="{006721E6-72E5-4B89-A9B2-42D8164191D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BH31:BH33</xm:sqref>
        </x14:conditionalFormatting>
        <x14:conditionalFormatting xmlns:xm="http://schemas.microsoft.com/office/excel/2006/main">
          <x14:cfRule type="iconSet" priority="65" id="{6F6B2E12-45A3-4272-B21E-AD68158106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BH34:BH52</xm:sqref>
        </x14:conditionalFormatting>
        <x14:conditionalFormatting xmlns:xm="http://schemas.microsoft.com/office/excel/2006/main">
          <x14:cfRule type="iconSet" priority="71" id="{5187CB2B-A731-40EC-A79E-62A9EDC659C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BH53:BH57</xm:sqref>
        </x14:conditionalFormatting>
        <x14:conditionalFormatting xmlns:xm="http://schemas.microsoft.com/office/excel/2006/main">
          <x14:cfRule type="iconSet" priority="24" id="{2CBB3466-5331-4008-BFF7-EE56559FC1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BI2</xm:sqref>
        </x14:conditionalFormatting>
        <x14:conditionalFormatting xmlns:xm="http://schemas.microsoft.com/office/excel/2006/main">
          <x14:cfRule type="iconSet" priority="2261" id="{5B830B1C-038F-494B-9031-BF5F9DA5F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BI6:BI30</xm:sqref>
        </x14:conditionalFormatting>
        <x14:conditionalFormatting xmlns:xm="http://schemas.microsoft.com/office/excel/2006/main">
          <x14:cfRule type="iconSet" priority="70" id="{4451AC29-6CF4-452D-A908-8FEBF65F039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BI34:BI52</xm:sqref>
        </x14:conditionalFormatting>
        <x14:conditionalFormatting xmlns:xm="http://schemas.microsoft.com/office/excel/2006/main">
          <x14:cfRule type="iconSet" priority="72" id="{57EA30C5-CE79-4650-94FC-93B8E07CF26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BI53:BI57</xm:sqref>
        </x14:conditionalFormatting>
        <x14:conditionalFormatting xmlns:xm="http://schemas.microsoft.com/office/excel/2006/main">
          <x14:cfRule type="iconSet" priority="62" id="{959D9408-85F5-4C01-BE40-37302039453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BI31:BM33</xm:sqref>
        </x14:conditionalFormatting>
        <x14:conditionalFormatting xmlns:xm="http://schemas.microsoft.com/office/excel/2006/main">
          <x14:cfRule type="iconSet" priority="2216" id="{E8582EA4-43AC-4330-BF28-2A7065952DC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BJ6:BJ29</xm:sqref>
        </x14:conditionalFormatting>
        <x14:conditionalFormatting xmlns:xm="http://schemas.microsoft.com/office/excel/2006/main">
          <x14:cfRule type="iconSet" priority="2244" id="{8A3D8CC0-905E-47DF-9DC3-EC7E95CE3F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BJ30</xm:sqref>
        </x14:conditionalFormatting>
        <x14:conditionalFormatting xmlns:xm="http://schemas.microsoft.com/office/excel/2006/main">
          <x14:cfRule type="iconSet" priority="66" id="{4864CF5F-161B-490C-8E0B-0FD39CCBED9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BJ34:BJ52</xm:sqref>
        </x14:conditionalFormatting>
        <x14:conditionalFormatting xmlns:xm="http://schemas.microsoft.com/office/excel/2006/main">
          <x14:cfRule type="iconSet" priority="73" id="{DD429A28-BE3D-438A-9A34-728F669845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BJ53:BJ57</xm:sqref>
        </x14:conditionalFormatting>
        <x14:conditionalFormatting xmlns:xm="http://schemas.microsoft.com/office/excel/2006/main">
          <x14:cfRule type="iconSet" priority="2217" id="{006219F5-E7EC-48DF-82CF-15A84EF64E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BK6:BK29</xm:sqref>
        </x14:conditionalFormatting>
        <x14:conditionalFormatting xmlns:xm="http://schemas.microsoft.com/office/excel/2006/main">
          <x14:cfRule type="iconSet" priority="2245" id="{097331B7-A01B-4475-B4A3-A3084F2417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BK30</xm:sqref>
        </x14:conditionalFormatting>
        <x14:conditionalFormatting xmlns:xm="http://schemas.microsoft.com/office/excel/2006/main">
          <x14:cfRule type="iconSet" priority="67" id="{A5D1C688-C268-42F0-97F1-195AE7B14B1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BK34:BM52</xm:sqref>
        </x14:conditionalFormatting>
        <x14:conditionalFormatting xmlns:xm="http://schemas.microsoft.com/office/excel/2006/main">
          <x14:cfRule type="iconSet" priority="74" id="{65146470-1B4A-45B2-B76D-0F5967C0AB2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BK53:BM57</xm:sqref>
        </x14:conditionalFormatting>
        <x14:conditionalFormatting xmlns:xm="http://schemas.microsoft.com/office/excel/2006/main">
          <x14:cfRule type="iconSet" priority="2246" id="{A8078F13-ACD9-4957-93B7-7CBE102278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BL30</xm:sqref>
        </x14:conditionalFormatting>
        <x14:conditionalFormatting xmlns:xm="http://schemas.microsoft.com/office/excel/2006/main">
          <x14:cfRule type="iconSet" priority="2218" id="{EE031041-96CC-48EE-B862-3605BF8379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BL6:BM29</xm:sqref>
        </x14:conditionalFormatting>
        <x14:conditionalFormatting xmlns:xm="http://schemas.microsoft.com/office/excel/2006/main">
          <x14:cfRule type="iconSet" priority="25" id="{394101C4-827D-4801-8510-D02B954D5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BM2</xm:sqref>
        </x14:conditionalFormatting>
        <x14:conditionalFormatting xmlns:xm="http://schemas.microsoft.com/office/excel/2006/main">
          <x14:cfRule type="iconSet" priority="2247" id="{6E11012C-CAE1-4AAE-B7CE-9FF0E636DC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BM30</xm:sqref>
        </x14:conditionalFormatting>
        <x14:conditionalFormatting xmlns:xm="http://schemas.microsoft.com/office/excel/2006/main">
          <x14:cfRule type="iconSet" priority="2262" id="{7FC37ADC-2ACC-4D54-B4C3-1A3502F7C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BN6:BN30</xm:sqref>
        </x14:conditionalFormatting>
        <x14:conditionalFormatting xmlns:xm="http://schemas.microsoft.com/office/excel/2006/main">
          <x14:cfRule type="iconSet" priority="69" id="{67C5B356-1CA8-4609-B376-056E499CAB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BN31:BN33</xm:sqref>
        </x14:conditionalFormatting>
        <x14:conditionalFormatting xmlns:xm="http://schemas.microsoft.com/office/excel/2006/main">
          <x14:cfRule type="iconSet" priority="75" id="{1248CFE7-A015-4E9B-B2D8-059ED3D82CF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BN34:BN57</xm:sqref>
        </x14:conditionalFormatting>
        <x14:conditionalFormatting xmlns:xm="http://schemas.microsoft.com/office/excel/2006/main">
          <x14:cfRule type="iconSet" priority="39" id="{5770165C-FA13-4DB0-94E3-63418B4324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BO6:BO29</xm:sqref>
        </x14:conditionalFormatting>
        <x14:conditionalFormatting xmlns:xm="http://schemas.microsoft.com/office/excel/2006/main">
          <x14:cfRule type="iconSet" priority="43" id="{73F074A3-959C-465A-AC53-0B890E8D51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BO30</xm:sqref>
        </x14:conditionalFormatting>
        <x14:conditionalFormatting xmlns:xm="http://schemas.microsoft.com/office/excel/2006/main">
          <x14:cfRule type="iconSet" priority="31" id="{E5274AE8-73DA-4034-808B-DAB8D295177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BO31:BO33</xm:sqref>
        </x14:conditionalFormatting>
        <x14:conditionalFormatting xmlns:xm="http://schemas.microsoft.com/office/excel/2006/main">
          <x14:cfRule type="iconSet" priority="28" id="{0EA26620-E46A-4B5F-92AC-E718B4B25D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BO34:BO52</xm:sqref>
        </x14:conditionalFormatting>
        <x14:conditionalFormatting xmlns:xm="http://schemas.microsoft.com/office/excel/2006/main">
          <x14:cfRule type="iconSet" priority="34" id="{13AF7192-D6C9-4DD2-9DF3-33BA6FCF2F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BO53:BO57</xm:sqref>
        </x14:conditionalFormatting>
        <x14:conditionalFormatting xmlns:xm="http://schemas.microsoft.com/office/excel/2006/main">
          <x14:cfRule type="iconSet" priority="48" id="{45FE42FC-9022-49F5-85CA-A2A6C09F5E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BP6:BP30</xm:sqref>
        </x14:conditionalFormatting>
        <x14:conditionalFormatting xmlns:xm="http://schemas.microsoft.com/office/excel/2006/main">
          <x14:cfRule type="iconSet" priority="33" id="{F1A9C6A6-9653-44D7-B4B4-7CEAD99E4D7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BP34:BP52</xm:sqref>
        </x14:conditionalFormatting>
        <x14:conditionalFormatting xmlns:xm="http://schemas.microsoft.com/office/excel/2006/main">
          <x14:cfRule type="iconSet" priority="35" id="{C463E862-87FE-47A0-A6C2-010F9D74F9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BP53:BP57</xm:sqref>
        </x14:conditionalFormatting>
        <x14:conditionalFormatting xmlns:xm="http://schemas.microsoft.com/office/excel/2006/main">
          <x14:cfRule type="iconSet" priority="27" id="{CB41B0B1-0399-4CE4-B13B-BA4A47EF90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BP31:BT33</xm:sqref>
        </x14:conditionalFormatting>
        <x14:conditionalFormatting xmlns:xm="http://schemas.microsoft.com/office/excel/2006/main">
          <x14:cfRule type="iconSet" priority="58" id="{CFCCC2C4-DE64-45A2-8E1A-C213C78C0A0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BQ2</xm:sqref>
        </x14:conditionalFormatting>
        <x14:conditionalFormatting xmlns:xm="http://schemas.microsoft.com/office/excel/2006/main">
          <x14:cfRule type="iconSet" priority="40" id="{8D9D5432-8DE8-4FA0-9898-8304FBE65C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BQ6:BQ29</xm:sqref>
        </x14:conditionalFormatting>
        <x14:conditionalFormatting xmlns:xm="http://schemas.microsoft.com/office/excel/2006/main">
          <x14:cfRule type="iconSet" priority="44" id="{93F80935-EA00-4467-B1BF-5CBCE294E34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BQ30</xm:sqref>
        </x14:conditionalFormatting>
        <x14:conditionalFormatting xmlns:xm="http://schemas.microsoft.com/office/excel/2006/main">
          <x14:cfRule type="iconSet" priority="29" id="{F0E3C6CB-4F51-4888-BAD7-B46CBA3ED6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BQ34:BQ52</xm:sqref>
        </x14:conditionalFormatting>
        <x14:conditionalFormatting xmlns:xm="http://schemas.microsoft.com/office/excel/2006/main">
          <x14:cfRule type="iconSet" priority="36" id="{47ADCF6A-A43B-44DF-A04A-ECDFCC89BF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BQ53:BQ57</xm:sqref>
        </x14:conditionalFormatting>
        <x14:conditionalFormatting xmlns:xm="http://schemas.microsoft.com/office/excel/2006/main">
          <x14:cfRule type="iconSet" priority="41" id="{D9D3204E-185F-48F1-B6A8-0723CCE44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BR6:BR29</xm:sqref>
        </x14:conditionalFormatting>
        <x14:conditionalFormatting xmlns:xm="http://schemas.microsoft.com/office/excel/2006/main">
          <x14:cfRule type="iconSet" priority="45" id="{97E56810-B20E-4E3E-97DE-28EEBB6EA4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BR30</xm:sqref>
        </x14:conditionalFormatting>
        <x14:conditionalFormatting xmlns:xm="http://schemas.microsoft.com/office/excel/2006/main">
          <x14:cfRule type="iconSet" priority="30" id="{EE3DAFE6-5B64-4D7D-83CF-0319FF0000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BR34:BT52</xm:sqref>
        </x14:conditionalFormatting>
        <x14:conditionalFormatting xmlns:xm="http://schemas.microsoft.com/office/excel/2006/main">
          <x14:cfRule type="iconSet" priority="37" id="{66D5D3AF-8204-4796-A16E-383B5C374EB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BR53:BT57</xm:sqref>
        </x14:conditionalFormatting>
        <x14:conditionalFormatting xmlns:xm="http://schemas.microsoft.com/office/excel/2006/main">
          <x14:cfRule type="iconSet" priority="46" id="{29843565-28CC-43AD-9F1D-DCAEDA6FA3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BS30</xm:sqref>
        </x14:conditionalFormatting>
        <x14:conditionalFormatting xmlns:xm="http://schemas.microsoft.com/office/excel/2006/main">
          <x14:cfRule type="iconSet" priority="42" id="{DD54BE37-C7E1-4D03-9736-718491AB5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BS6:BT29</xm:sqref>
        </x14:conditionalFormatting>
        <x14:conditionalFormatting xmlns:xm="http://schemas.microsoft.com/office/excel/2006/main">
          <x14:cfRule type="iconSet" priority="47" id="{E2DA8739-A0A1-4C90-8DFA-E8AEC19168D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BT30</xm:sqref>
        </x14:conditionalFormatting>
        <x14:conditionalFormatting xmlns:xm="http://schemas.microsoft.com/office/excel/2006/main">
          <x14:cfRule type="iconSet" priority="49" id="{6F874DBF-CE9F-4817-A432-E24FCE75F2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BU6:BU30</xm:sqref>
        </x14:conditionalFormatting>
        <x14:conditionalFormatting xmlns:xm="http://schemas.microsoft.com/office/excel/2006/main">
          <x14:cfRule type="iconSet" priority="32" id="{F5CAE2D5-D380-40EF-B75F-43B0902BB65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BU31:BU33</xm:sqref>
        </x14:conditionalFormatting>
        <x14:conditionalFormatting xmlns:xm="http://schemas.microsoft.com/office/excel/2006/main">
          <x14:cfRule type="iconSet" priority="38" id="{7251D502-18AC-4E3F-AB4A-671B0A2AE00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BU34:BU57</xm:sqref>
        </x14:conditionalFormatting>
        <x14:conditionalFormatting xmlns:xm="http://schemas.microsoft.com/office/excel/2006/main">
          <x14:cfRule type="iconSet" priority="13" id="{757E5555-9ADD-4D44-A59A-EBCCDC2E1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BV6:BV29</xm:sqref>
        </x14:conditionalFormatting>
        <x14:conditionalFormatting xmlns:xm="http://schemas.microsoft.com/office/excel/2006/main">
          <x14:cfRule type="iconSet" priority="17" id="{B0128B36-8DEE-4221-AD5C-63A5DD7FC00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BV30</xm:sqref>
        </x14:conditionalFormatting>
        <x14:conditionalFormatting xmlns:xm="http://schemas.microsoft.com/office/excel/2006/main">
          <x14:cfRule type="iconSet" priority="5" id="{B79A66BA-DAD8-4DD4-AD0C-F95E309FF6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BV31:BV33</xm:sqref>
        </x14:conditionalFormatting>
        <x14:conditionalFormatting xmlns:xm="http://schemas.microsoft.com/office/excel/2006/main">
          <x14:cfRule type="iconSet" priority="2" id="{EB9A28B6-4A3C-4FA8-9CCA-985A820D4A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BV34:BV52</xm:sqref>
        </x14:conditionalFormatting>
        <x14:conditionalFormatting xmlns:xm="http://schemas.microsoft.com/office/excel/2006/main">
          <x14:cfRule type="iconSet" priority="8" id="{860D36ED-8797-492C-9C56-E461A966806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BV53:BV57</xm:sqref>
        </x14:conditionalFormatting>
        <x14:conditionalFormatting xmlns:xm="http://schemas.microsoft.com/office/excel/2006/main">
          <x14:cfRule type="iconSet" priority="22" id="{A46A1558-B285-4775-A19F-E0B2AA5359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BW6:BW30</xm:sqref>
        </x14:conditionalFormatting>
        <x14:conditionalFormatting xmlns:xm="http://schemas.microsoft.com/office/excel/2006/main">
          <x14:cfRule type="iconSet" priority="7" id="{E74F8122-EFA1-4BCA-A37F-632E0A4164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BW34:BW52</xm:sqref>
        </x14:conditionalFormatting>
        <x14:conditionalFormatting xmlns:xm="http://schemas.microsoft.com/office/excel/2006/main">
          <x14:cfRule type="iconSet" priority="9" id="{6011EE6B-EF3E-4E93-B775-D2F4122C542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BW53:BW57</xm:sqref>
        </x14:conditionalFormatting>
        <x14:conditionalFormatting xmlns:xm="http://schemas.microsoft.com/office/excel/2006/main">
          <x14:cfRule type="iconSet" priority="1" id="{16B7E34C-0C3B-40F2-B2E3-E877D46A5ED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BW31:CA33</xm:sqref>
        </x14:conditionalFormatting>
        <x14:conditionalFormatting xmlns:xm="http://schemas.microsoft.com/office/excel/2006/main">
          <x14:cfRule type="iconSet" priority="14" id="{9C8E9653-AE37-49C4-9406-23C5319B9C8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BX6:BX29</xm:sqref>
        </x14:conditionalFormatting>
        <x14:conditionalFormatting xmlns:xm="http://schemas.microsoft.com/office/excel/2006/main">
          <x14:cfRule type="iconSet" priority="18" id="{3A8466CA-8243-46A7-BF96-35CA29F892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BX30</xm:sqref>
        </x14:conditionalFormatting>
        <x14:conditionalFormatting xmlns:xm="http://schemas.microsoft.com/office/excel/2006/main">
          <x14:cfRule type="iconSet" priority="3" id="{5484A5F9-C3ED-4A26-BA42-C1D52A0F6FA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BX34:BX52</xm:sqref>
        </x14:conditionalFormatting>
        <x14:conditionalFormatting xmlns:xm="http://schemas.microsoft.com/office/excel/2006/main">
          <x14:cfRule type="iconSet" priority="10" id="{767E820C-972B-40C6-932E-229ACD5BBE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BX53:BX57</xm:sqref>
        </x14:conditionalFormatting>
        <x14:conditionalFormatting xmlns:xm="http://schemas.microsoft.com/office/excel/2006/main">
          <x14:cfRule type="iconSet" priority="15" id="{88B5698B-A5A3-4300-9762-96B7C3452A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BY6:BY29</xm:sqref>
        </x14:conditionalFormatting>
        <x14:conditionalFormatting xmlns:xm="http://schemas.microsoft.com/office/excel/2006/main">
          <x14:cfRule type="iconSet" priority="19" id="{040E16F6-0810-4912-B6F4-6CC317DB4D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BY30</xm:sqref>
        </x14:conditionalFormatting>
        <x14:conditionalFormatting xmlns:xm="http://schemas.microsoft.com/office/excel/2006/main">
          <x14:cfRule type="iconSet" priority="4" id="{DA4AF4C6-2C48-4163-9471-3E7047C388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BY34:CA52</xm:sqref>
        </x14:conditionalFormatting>
        <x14:conditionalFormatting xmlns:xm="http://schemas.microsoft.com/office/excel/2006/main">
          <x14:cfRule type="iconSet" priority="11" id="{3702C85E-2F4D-4756-9C27-26081D3926B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BY53:CA57</xm:sqref>
        </x14:conditionalFormatting>
        <x14:conditionalFormatting xmlns:xm="http://schemas.microsoft.com/office/excel/2006/main">
          <x14:cfRule type="iconSet" priority="20" id="{5869041F-8D25-4819-AF79-A3D9F3E90F0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BZ30</xm:sqref>
        </x14:conditionalFormatting>
        <x14:conditionalFormatting xmlns:xm="http://schemas.microsoft.com/office/excel/2006/main">
          <x14:cfRule type="iconSet" priority="16" id="{4BAEB9B8-8B2A-4BE1-A6D8-8C4FEB3D01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BZ6:CA29</xm:sqref>
        </x14:conditionalFormatting>
        <x14:conditionalFormatting xmlns:xm="http://schemas.microsoft.com/office/excel/2006/main">
          <x14:cfRule type="iconSet" priority="21" id="{9060EC4F-54DF-46A3-BEE2-2DFD2A77CF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CA30</xm:sqref>
        </x14:conditionalFormatting>
        <x14:conditionalFormatting xmlns:xm="http://schemas.microsoft.com/office/excel/2006/main">
          <x14:cfRule type="iconSet" priority="23" id="{C17A7BFC-B07D-468A-865B-FDE356E4F9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CB6:CB30</xm:sqref>
        </x14:conditionalFormatting>
        <x14:conditionalFormatting xmlns:xm="http://schemas.microsoft.com/office/excel/2006/main">
          <x14:cfRule type="iconSet" priority="6" id="{1BE4603C-4637-48CF-9FA5-FC54794082F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CB31:CB33</xm:sqref>
        </x14:conditionalFormatting>
        <x14:conditionalFormatting xmlns:xm="http://schemas.microsoft.com/office/excel/2006/main">
          <x14:cfRule type="iconSet" priority="12" id="{1FBFBFAC-0EB9-4D80-BB35-0B3EA07627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CB34:CB57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B7C4-C5F8-4701-8B60-F2E508AEA9C7}">
  <dimension ref="A1:CB63"/>
  <sheetViews>
    <sheetView topLeftCell="B1" zoomScale="23" workbookViewId="0">
      <selection activeCell="H23" sqref="H23"/>
    </sheetView>
  </sheetViews>
  <sheetFormatPr defaultRowHeight="14.4" x14ac:dyDescent="0.3"/>
  <cols>
    <col min="1" max="1" width="18.6640625" customWidth="1"/>
    <col min="2" max="2" width="37" bestFit="1" customWidth="1"/>
    <col min="3" max="3" width="25.5546875" bestFit="1" customWidth="1"/>
    <col min="4" max="4" width="28.33203125" bestFit="1" customWidth="1"/>
    <col min="5" max="5" width="9.109375" bestFit="1" customWidth="1"/>
    <col min="7" max="7" width="63.5546875" bestFit="1" customWidth="1"/>
    <col min="8" max="8" width="18.6640625" bestFit="1" customWidth="1"/>
    <col min="9" max="9" width="37.44140625" bestFit="1" customWidth="1"/>
    <col min="10" max="10" width="37.6640625" bestFit="1" customWidth="1"/>
    <col min="11" max="11" width="9.109375" bestFit="1" customWidth="1"/>
    <col min="13" max="13" width="9.5546875" bestFit="1" customWidth="1"/>
    <col min="14" max="14" width="9.6640625" bestFit="1" customWidth="1"/>
    <col min="15" max="15" width="40.109375" customWidth="1"/>
    <col min="18" max="52" width="14.5546875" hidden="1" customWidth="1"/>
    <col min="53" max="80" width="14.5546875" bestFit="1" customWidth="1"/>
  </cols>
  <sheetData>
    <row r="1" spans="1:80" ht="31.2" x14ac:dyDescent="0.6">
      <c r="A1" s="25"/>
      <c r="B1" s="25"/>
      <c r="C1" s="26"/>
      <c r="D1" s="27"/>
      <c r="E1" s="28"/>
      <c r="F1" s="28"/>
      <c r="G1" s="26"/>
      <c r="H1" s="26"/>
      <c r="I1" s="28"/>
      <c r="J1" s="28"/>
      <c r="K1" s="28"/>
      <c r="L1" s="28"/>
      <c r="M1" s="29"/>
      <c r="N1" s="29"/>
      <c r="O1" s="29"/>
      <c r="P1" s="29"/>
      <c r="Q1" s="29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72"/>
      <c r="AE1" s="71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71"/>
      <c r="BP1" s="52">
        <v>1</v>
      </c>
      <c r="BQ1" s="149" t="s">
        <v>52</v>
      </c>
      <c r="BR1" s="149"/>
      <c r="BS1" s="149"/>
      <c r="BT1" s="52">
        <v>2</v>
      </c>
      <c r="BU1" s="149" t="s">
        <v>53</v>
      </c>
      <c r="BV1" s="149"/>
      <c r="BW1" s="149"/>
      <c r="BX1" s="52">
        <v>0</v>
      </c>
      <c r="BY1" s="150" t="s">
        <v>54</v>
      </c>
      <c r="BZ1" s="150"/>
      <c r="CA1" s="150"/>
      <c r="CB1" s="150"/>
    </row>
    <row r="2" spans="1:80" ht="86.4" customHeight="1" x14ac:dyDescent="0.45">
      <c r="A2" s="30"/>
      <c r="B2" s="30"/>
      <c r="C2" s="31"/>
      <c r="D2" s="32"/>
      <c r="E2" s="33"/>
      <c r="F2" s="33"/>
      <c r="G2" s="66"/>
      <c r="H2" s="66"/>
      <c r="I2" s="34"/>
      <c r="J2" s="34"/>
      <c r="K2" s="33"/>
      <c r="L2" s="33"/>
      <c r="M2" s="69"/>
      <c r="N2" s="33"/>
      <c r="O2" s="33"/>
      <c r="P2" s="33"/>
      <c r="Q2" s="33"/>
      <c r="R2" s="146" t="s">
        <v>57</v>
      </c>
      <c r="S2" s="147"/>
      <c r="T2" s="147"/>
      <c r="U2" s="147"/>
      <c r="V2" s="147"/>
      <c r="W2" s="147"/>
      <c r="X2" s="148"/>
      <c r="Y2" s="146" t="s">
        <v>58</v>
      </c>
      <c r="Z2" s="147"/>
      <c r="AA2" s="147"/>
      <c r="AB2" s="147"/>
      <c r="AC2" s="147"/>
      <c r="AD2" s="147"/>
      <c r="AE2" s="148"/>
      <c r="AF2" s="146" t="s">
        <v>184</v>
      </c>
      <c r="AG2" s="147"/>
      <c r="AH2" s="147"/>
      <c r="AI2" s="147"/>
      <c r="AJ2" s="147"/>
      <c r="AK2" s="147"/>
      <c r="AL2" s="148"/>
      <c r="AM2" s="146" t="s">
        <v>185</v>
      </c>
      <c r="AN2" s="147"/>
      <c r="AO2" s="147"/>
      <c r="AP2" s="147"/>
      <c r="AQ2" s="147"/>
      <c r="AR2" s="147"/>
      <c r="AS2" s="148"/>
      <c r="AT2" s="140" t="s">
        <v>186</v>
      </c>
      <c r="AU2" s="140"/>
      <c r="AV2" s="140"/>
      <c r="AW2" s="140"/>
      <c r="AX2" s="140"/>
      <c r="AY2" s="140"/>
      <c r="AZ2" s="140"/>
      <c r="BA2" s="151" t="s">
        <v>343</v>
      </c>
      <c r="BB2" s="151"/>
      <c r="BC2" s="151"/>
      <c r="BD2" s="151"/>
      <c r="BE2" s="151"/>
      <c r="BF2" s="151"/>
      <c r="BG2" s="151"/>
      <c r="BH2" s="152" t="s">
        <v>344</v>
      </c>
      <c r="BI2" s="152"/>
      <c r="BJ2" s="152"/>
      <c r="BK2" s="152"/>
      <c r="BL2" s="152"/>
      <c r="BM2" s="152"/>
      <c r="BN2" s="152"/>
      <c r="BO2" s="151" t="s">
        <v>385</v>
      </c>
      <c r="BP2" s="151"/>
      <c r="BQ2" s="151"/>
      <c r="BR2" s="151"/>
      <c r="BS2" s="151"/>
      <c r="BT2" s="151"/>
      <c r="BU2" s="151"/>
      <c r="BV2" s="151" t="s">
        <v>386</v>
      </c>
      <c r="BW2" s="151"/>
      <c r="BX2" s="151"/>
      <c r="BY2" s="151"/>
      <c r="BZ2" s="151"/>
      <c r="CA2" s="151"/>
      <c r="CB2" s="151"/>
    </row>
    <row r="3" spans="1:80" ht="23.4" x14ac:dyDescent="0.45">
      <c r="A3" s="30"/>
      <c r="B3" s="30"/>
      <c r="C3" s="31"/>
      <c r="D3" s="32"/>
      <c r="E3" s="33"/>
      <c r="F3" s="33"/>
      <c r="G3" s="66"/>
      <c r="H3" s="66"/>
      <c r="I3" s="34"/>
      <c r="J3" s="34"/>
      <c r="K3" s="33"/>
      <c r="L3" s="33"/>
      <c r="M3" s="33"/>
      <c r="N3" s="70"/>
      <c r="O3" s="70"/>
      <c r="P3" s="70"/>
      <c r="Q3" s="70"/>
      <c r="R3" s="35" t="s">
        <v>59</v>
      </c>
      <c r="S3" s="35" t="s">
        <v>60</v>
      </c>
      <c r="T3" s="35" t="s">
        <v>61</v>
      </c>
      <c r="U3" s="35" t="s">
        <v>62</v>
      </c>
      <c r="V3" s="35" t="s">
        <v>63</v>
      </c>
      <c r="W3" s="35" t="s">
        <v>64</v>
      </c>
      <c r="X3" s="35" t="s">
        <v>65</v>
      </c>
      <c r="Y3" s="35" t="s">
        <v>59</v>
      </c>
      <c r="Z3" s="35" t="s">
        <v>60</v>
      </c>
      <c r="AA3" s="35" t="s">
        <v>61</v>
      </c>
      <c r="AB3" s="35" t="s">
        <v>62</v>
      </c>
      <c r="AC3" s="35" t="s">
        <v>63</v>
      </c>
      <c r="AD3" s="35" t="s">
        <v>64</v>
      </c>
      <c r="AE3" s="35" t="s">
        <v>65</v>
      </c>
      <c r="AF3" s="35" t="s">
        <v>59</v>
      </c>
      <c r="AG3" s="35" t="s">
        <v>60</v>
      </c>
      <c r="AH3" s="35" t="s">
        <v>61</v>
      </c>
      <c r="AI3" s="35" t="s">
        <v>62</v>
      </c>
      <c r="AJ3" s="35" t="s">
        <v>63</v>
      </c>
      <c r="AK3" s="35" t="s">
        <v>64</v>
      </c>
      <c r="AL3" s="35" t="s">
        <v>65</v>
      </c>
      <c r="AM3" s="35" t="s">
        <v>59</v>
      </c>
      <c r="AN3" s="35" t="s">
        <v>60</v>
      </c>
      <c r="AO3" s="35" t="s">
        <v>61</v>
      </c>
      <c r="AP3" s="35" t="s">
        <v>62</v>
      </c>
      <c r="AQ3" s="35" t="s">
        <v>63</v>
      </c>
      <c r="AR3" s="35" t="s">
        <v>64</v>
      </c>
      <c r="AS3" s="35" t="s">
        <v>65</v>
      </c>
      <c r="AT3" s="35" t="s">
        <v>59</v>
      </c>
      <c r="AU3" s="35" t="s">
        <v>60</v>
      </c>
      <c r="AV3" s="35" t="s">
        <v>61</v>
      </c>
      <c r="AW3" s="35" t="s">
        <v>62</v>
      </c>
      <c r="AX3" s="35" t="s">
        <v>63</v>
      </c>
      <c r="AY3" s="35" t="s">
        <v>64</v>
      </c>
      <c r="AZ3" s="35" t="s">
        <v>65</v>
      </c>
      <c r="BA3" s="35" t="s">
        <v>59</v>
      </c>
      <c r="BB3" s="35" t="s">
        <v>60</v>
      </c>
      <c r="BC3" s="35" t="s">
        <v>61</v>
      </c>
      <c r="BD3" s="35" t="s">
        <v>62</v>
      </c>
      <c r="BE3" s="35" t="s">
        <v>63</v>
      </c>
      <c r="BF3" s="35" t="s">
        <v>64</v>
      </c>
      <c r="BG3" s="35" t="s">
        <v>65</v>
      </c>
      <c r="BH3" s="35" t="s">
        <v>59</v>
      </c>
      <c r="BI3" s="35" t="s">
        <v>60</v>
      </c>
      <c r="BJ3" s="35" t="s">
        <v>61</v>
      </c>
      <c r="BK3" s="35" t="s">
        <v>62</v>
      </c>
      <c r="BL3" s="35" t="s">
        <v>63</v>
      </c>
      <c r="BM3" s="35" t="s">
        <v>64</v>
      </c>
      <c r="BN3" s="35" t="s">
        <v>65</v>
      </c>
      <c r="BO3" s="35" t="s">
        <v>59</v>
      </c>
      <c r="BP3" s="35" t="s">
        <v>60</v>
      </c>
      <c r="BQ3" s="35" t="s">
        <v>61</v>
      </c>
      <c r="BR3" s="35" t="s">
        <v>62</v>
      </c>
      <c r="BS3" s="35" t="s">
        <v>63</v>
      </c>
      <c r="BT3" s="35" t="s">
        <v>64</v>
      </c>
      <c r="BU3" s="35" t="s">
        <v>65</v>
      </c>
      <c r="BV3" s="35" t="s">
        <v>59</v>
      </c>
      <c r="BW3" s="35" t="s">
        <v>60</v>
      </c>
      <c r="BX3" s="35" t="s">
        <v>61</v>
      </c>
      <c r="BY3" s="35" t="s">
        <v>62</v>
      </c>
      <c r="BZ3" s="35" t="s">
        <v>63</v>
      </c>
      <c r="CA3" s="35" t="s">
        <v>64</v>
      </c>
      <c r="CB3" s="35" t="s">
        <v>65</v>
      </c>
    </row>
    <row r="4" spans="1:80" ht="140.4" x14ac:dyDescent="0.3">
      <c r="A4" s="36" t="s">
        <v>0</v>
      </c>
      <c r="B4" s="67" t="s">
        <v>66</v>
      </c>
      <c r="C4" s="37" t="s">
        <v>67</v>
      </c>
      <c r="D4" s="38" t="s">
        <v>68</v>
      </c>
      <c r="E4" s="39" t="s">
        <v>69</v>
      </c>
      <c r="F4" s="39" t="s">
        <v>70</v>
      </c>
      <c r="G4" s="39" t="s">
        <v>71</v>
      </c>
      <c r="H4" s="39" t="s">
        <v>72</v>
      </c>
      <c r="I4" s="39" t="s">
        <v>73</v>
      </c>
      <c r="J4" s="40" t="s">
        <v>74</v>
      </c>
      <c r="K4" s="39" t="s">
        <v>75</v>
      </c>
      <c r="L4" s="39" t="s">
        <v>76</v>
      </c>
      <c r="M4" s="41" t="s">
        <v>77</v>
      </c>
      <c r="N4" s="41" t="s">
        <v>78</v>
      </c>
      <c r="O4" s="41" t="s">
        <v>79</v>
      </c>
      <c r="P4" s="41"/>
      <c r="Q4" s="41"/>
      <c r="R4" s="42">
        <v>45312</v>
      </c>
      <c r="S4" s="43">
        <f>R4+1</f>
        <v>45313</v>
      </c>
      <c r="T4" s="43">
        <f t="shared" ref="T4:CB4" si="0">S4+1</f>
        <v>45314</v>
      </c>
      <c r="U4" s="43">
        <f t="shared" si="0"/>
        <v>45315</v>
      </c>
      <c r="V4" s="43">
        <f t="shared" si="0"/>
        <v>45316</v>
      </c>
      <c r="W4" s="43">
        <f t="shared" si="0"/>
        <v>45317</v>
      </c>
      <c r="X4" s="43">
        <f t="shared" si="0"/>
        <v>45318</v>
      </c>
      <c r="Y4" s="43">
        <f t="shared" si="0"/>
        <v>45319</v>
      </c>
      <c r="Z4" s="43">
        <f t="shared" si="0"/>
        <v>45320</v>
      </c>
      <c r="AA4" s="43">
        <f t="shared" si="0"/>
        <v>45321</v>
      </c>
      <c r="AB4" s="43">
        <f t="shared" si="0"/>
        <v>45322</v>
      </c>
      <c r="AC4" s="43">
        <f t="shared" si="0"/>
        <v>45323</v>
      </c>
      <c r="AD4" s="43">
        <f t="shared" si="0"/>
        <v>45324</v>
      </c>
      <c r="AE4" s="43">
        <f t="shared" si="0"/>
        <v>45325</v>
      </c>
      <c r="AF4" s="43">
        <f t="shared" si="0"/>
        <v>45326</v>
      </c>
      <c r="AG4" s="43">
        <f t="shared" si="0"/>
        <v>45327</v>
      </c>
      <c r="AH4" s="43">
        <f t="shared" si="0"/>
        <v>45328</v>
      </c>
      <c r="AI4" s="43">
        <f t="shared" si="0"/>
        <v>45329</v>
      </c>
      <c r="AJ4" s="43">
        <f t="shared" si="0"/>
        <v>45330</v>
      </c>
      <c r="AK4" s="43">
        <f t="shared" si="0"/>
        <v>45331</v>
      </c>
      <c r="AL4" s="43">
        <f t="shared" si="0"/>
        <v>45332</v>
      </c>
      <c r="AM4" s="43">
        <f t="shared" si="0"/>
        <v>45333</v>
      </c>
      <c r="AN4" s="43">
        <f t="shared" si="0"/>
        <v>45334</v>
      </c>
      <c r="AO4" s="43">
        <f t="shared" si="0"/>
        <v>45335</v>
      </c>
      <c r="AP4" s="43">
        <f t="shared" si="0"/>
        <v>45336</v>
      </c>
      <c r="AQ4" s="43">
        <f t="shared" si="0"/>
        <v>45337</v>
      </c>
      <c r="AR4" s="43">
        <f t="shared" si="0"/>
        <v>45338</v>
      </c>
      <c r="AS4" s="43">
        <f t="shared" si="0"/>
        <v>45339</v>
      </c>
      <c r="AT4" s="43">
        <f t="shared" si="0"/>
        <v>45340</v>
      </c>
      <c r="AU4" s="43">
        <f>AT4+1</f>
        <v>45341</v>
      </c>
      <c r="AV4" s="43">
        <f t="shared" si="0"/>
        <v>45342</v>
      </c>
      <c r="AW4" s="43">
        <f t="shared" si="0"/>
        <v>45343</v>
      </c>
      <c r="AX4" s="43">
        <f t="shared" si="0"/>
        <v>45344</v>
      </c>
      <c r="AY4" s="43">
        <f t="shared" si="0"/>
        <v>45345</v>
      </c>
      <c r="AZ4" s="43">
        <f t="shared" si="0"/>
        <v>45346</v>
      </c>
      <c r="BA4" s="43">
        <f t="shared" si="0"/>
        <v>45347</v>
      </c>
      <c r="BB4" s="43">
        <f t="shared" si="0"/>
        <v>45348</v>
      </c>
      <c r="BC4" s="43">
        <f t="shared" si="0"/>
        <v>45349</v>
      </c>
      <c r="BD4" s="43">
        <f t="shared" si="0"/>
        <v>45350</v>
      </c>
      <c r="BE4" s="43">
        <f t="shared" si="0"/>
        <v>45351</v>
      </c>
      <c r="BF4" s="43">
        <f t="shared" si="0"/>
        <v>45352</v>
      </c>
      <c r="BG4" s="43">
        <f t="shared" si="0"/>
        <v>45353</v>
      </c>
      <c r="BH4" s="43">
        <f t="shared" si="0"/>
        <v>45354</v>
      </c>
      <c r="BI4" s="43">
        <f t="shared" si="0"/>
        <v>45355</v>
      </c>
      <c r="BJ4" s="43">
        <f t="shared" si="0"/>
        <v>45356</v>
      </c>
      <c r="BK4" s="43">
        <f t="shared" si="0"/>
        <v>45357</v>
      </c>
      <c r="BL4" s="43">
        <f t="shared" si="0"/>
        <v>45358</v>
      </c>
      <c r="BM4" s="43">
        <f t="shared" si="0"/>
        <v>45359</v>
      </c>
      <c r="BN4" s="43">
        <f t="shared" si="0"/>
        <v>45360</v>
      </c>
      <c r="BO4" s="43">
        <f t="shared" si="0"/>
        <v>45361</v>
      </c>
      <c r="BP4" s="43">
        <f t="shared" si="0"/>
        <v>45362</v>
      </c>
      <c r="BQ4" s="43">
        <f t="shared" si="0"/>
        <v>45363</v>
      </c>
      <c r="BR4" s="43">
        <f t="shared" si="0"/>
        <v>45364</v>
      </c>
      <c r="BS4" s="43">
        <f t="shared" si="0"/>
        <v>45365</v>
      </c>
      <c r="BT4" s="43">
        <f t="shared" si="0"/>
        <v>45366</v>
      </c>
      <c r="BU4" s="43">
        <f t="shared" si="0"/>
        <v>45367</v>
      </c>
      <c r="BV4" s="43">
        <f t="shared" si="0"/>
        <v>45368</v>
      </c>
      <c r="BW4" s="43">
        <f t="shared" si="0"/>
        <v>45369</v>
      </c>
      <c r="BX4" s="43">
        <f t="shared" si="0"/>
        <v>45370</v>
      </c>
      <c r="BY4" s="43">
        <f t="shared" si="0"/>
        <v>45371</v>
      </c>
      <c r="BZ4" s="43">
        <f t="shared" si="0"/>
        <v>45372</v>
      </c>
      <c r="CA4" s="43">
        <f t="shared" si="0"/>
        <v>45373</v>
      </c>
      <c r="CB4" s="43">
        <f t="shared" si="0"/>
        <v>45374</v>
      </c>
    </row>
    <row r="5" spans="1:80" ht="76.2" customHeight="1" x14ac:dyDescent="0.3">
      <c r="A5" s="84" t="s">
        <v>277</v>
      </c>
      <c r="B5" s="85" t="s">
        <v>148</v>
      </c>
      <c r="C5" s="86" t="s">
        <v>125</v>
      </c>
      <c r="D5" s="86" t="s">
        <v>325</v>
      </c>
      <c r="E5" s="47"/>
      <c r="F5" s="48"/>
      <c r="G5" s="86" t="s">
        <v>324</v>
      </c>
      <c r="H5" s="86"/>
      <c r="I5" s="86" t="s">
        <v>127</v>
      </c>
      <c r="J5" s="46"/>
      <c r="K5" s="49" t="s">
        <v>106</v>
      </c>
      <c r="L5" s="49" t="s">
        <v>106</v>
      </c>
      <c r="M5" s="50" t="s">
        <v>106</v>
      </c>
      <c r="N5" s="50" t="s">
        <v>106</v>
      </c>
      <c r="O5" s="55"/>
      <c r="P5" s="55"/>
      <c r="Q5" s="55"/>
      <c r="R5" s="51"/>
      <c r="S5" s="76"/>
      <c r="T5" s="76"/>
      <c r="U5" s="76"/>
      <c r="V5" s="76"/>
      <c r="W5" s="76"/>
      <c r="X5" s="77"/>
      <c r="Y5" s="77"/>
      <c r="Z5" s="52"/>
      <c r="AA5" s="52"/>
      <c r="AB5" s="52"/>
      <c r="AC5" s="52"/>
      <c r="AD5" s="52"/>
      <c r="AE5" s="77"/>
      <c r="AF5" s="77"/>
      <c r="AG5" s="76"/>
      <c r="AH5" s="76"/>
      <c r="AI5" s="76"/>
      <c r="AJ5" s="76"/>
      <c r="AK5" s="76"/>
      <c r="AL5" s="77"/>
      <c r="AM5" s="77"/>
      <c r="AN5" s="78"/>
      <c r="AO5" s="78"/>
      <c r="AP5" s="78"/>
      <c r="AQ5" s="76"/>
      <c r="AR5" s="76"/>
      <c r="AS5" s="77"/>
      <c r="AT5" s="77"/>
      <c r="AU5" s="76">
        <v>2</v>
      </c>
      <c r="AV5" s="76">
        <v>2</v>
      </c>
      <c r="AW5" s="76">
        <v>2</v>
      </c>
      <c r="AX5" s="76">
        <v>2</v>
      </c>
      <c r="AY5" s="76">
        <v>2</v>
      </c>
      <c r="AZ5" s="77"/>
      <c r="BA5" s="77"/>
      <c r="BB5" s="76"/>
      <c r="BC5" s="76"/>
      <c r="BD5" s="76"/>
      <c r="BE5" s="76"/>
      <c r="BF5" s="76"/>
      <c r="BG5" s="77"/>
      <c r="BH5" s="77"/>
      <c r="BI5" s="76"/>
      <c r="BJ5" s="76"/>
      <c r="BK5" s="76"/>
      <c r="BL5" s="76"/>
      <c r="BM5" s="76"/>
      <c r="BN5" s="77"/>
      <c r="BO5" s="77"/>
      <c r="BP5" s="76"/>
      <c r="BQ5" s="76"/>
      <c r="BR5" s="76"/>
      <c r="BS5" s="76"/>
      <c r="BT5" s="76"/>
      <c r="BU5" s="77"/>
      <c r="BV5" s="77"/>
      <c r="BW5" s="76"/>
      <c r="BX5" s="76"/>
      <c r="BY5" s="76"/>
      <c r="BZ5" s="76"/>
      <c r="CA5" s="76"/>
      <c r="CB5" s="77"/>
    </row>
    <row r="6" spans="1:80" ht="76.2" customHeight="1" x14ac:dyDescent="0.3">
      <c r="A6" s="84" t="s">
        <v>277</v>
      </c>
      <c r="B6" s="85" t="s">
        <v>148</v>
      </c>
      <c r="C6" s="86" t="s">
        <v>125</v>
      </c>
      <c r="D6" s="86" t="s">
        <v>351</v>
      </c>
      <c r="E6" s="47"/>
      <c r="F6" s="48"/>
      <c r="G6" s="86" t="s">
        <v>352</v>
      </c>
      <c r="H6" s="86"/>
      <c r="I6" s="86" t="s">
        <v>127</v>
      </c>
      <c r="J6" s="46"/>
      <c r="K6" s="49" t="s">
        <v>106</v>
      </c>
      <c r="L6" s="49" t="s">
        <v>106</v>
      </c>
      <c r="M6" s="50" t="s">
        <v>106</v>
      </c>
      <c r="N6" s="50" t="s">
        <v>106</v>
      </c>
      <c r="O6" s="55"/>
      <c r="P6" s="55"/>
      <c r="Q6" s="55"/>
      <c r="R6" s="51"/>
      <c r="S6" s="76"/>
      <c r="T6" s="76"/>
      <c r="U6" s="76"/>
      <c r="V6" s="76"/>
      <c r="W6" s="76"/>
      <c r="X6" s="77"/>
      <c r="Y6" s="77"/>
      <c r="Z6" s="52"/>
      <c r="AA6" s="52"/>
      <c r="AB6" s="52"/>
      <c r="AC6" s="52"/>
      <c r="AD6" s="52"/>
      <c r="AE6" s="77"/>
      <c r="AF6" s="77"/>
      <c r="AG6" s="76"/>
      <c r="AH6" s="76"/>
      <c r="AI6" s="76"/>
      <c r="AJ6" s="76"/>
      <c r="AK6" s="76"/>
      <c r="AL6" s="77"/>
      <c r="AM6" s="77"/>
      <c r="AN6" s="78"/>
      <c r="AO6" s="78"/>
      <c r="AP6" s="78"/>
      <c r="AQ6" s="76"/>
      <c r="AR6" s="76"/>
      <c r="AS6" s="77"/>
      <c r="AT6" s="77"/>
      <c r="AU6" s="76"/>
      <c r="AV6" s="76"/>
      <c r="AW6" s="76"/>
      <c r="AX6" s="76"/>
      <c r="AY6" s="76"/>
      <c r="AZ6" s="77"/>
      <c r="BA6" s="77"/>
      <c r="BB6" s="76"/>
      <c r="BC6" s="76"/>
      <c r="BD6" s="76"/>
      <c r="BE6" s="76"/>
      <c r="BF6" s="76"/>
      <c r="BG6" s="77"/>
      <c r="BH6" s="77"/>
      <c r="BI6" s="76"/>
      <c r="BJ6" s="76"/>
      <c r="BK6" s="76"/>
      <c r="BL6" s="76"/>
      <c r="BM6" s="76"/>
      <c r="BN6" s="77"/>
      <c r="BO6" s="77"/>
      <c r="BP6" s="76"/>
      <c r="BQ6" s="76"/>
      <c r="BR6" s="76"/>
      <c r="BS6" s="76"/>
      <c r="BT6" s="76"/>
      <c r="BU6" s="77"/>
      <c r="BV6" s="77"/>
      <c r="BW6" s="76"/>
      <c r="BX6" s="76"/>
      <c r="BY6" s="76"/>
      <c r="BZ6" s="76"/>
      <c r="CA6" s="76"/>
      <c r="CB6" s="77"/>
    </row>
    <row r="7" spans="1:80" ht="76.2" customHeight="1" x14ac:dyDescent="0.3">
      <c r="A7" s="84" t="s">
        <v>275</v>
      </c>
      <c r="B7" s="85" t="s">
        <v>148</v>
      </c>
      <c r="C7" s="86" t="s">
        <v>125</v>
      </c>
      <c r="D7" s="86" t="s">
        <v>325</v>
      </c>
      <c r="E7" s="47"/>
      <c r="F7" s="48"/>
      <c r="G7" s="86" t="s">
        <v>323</v>
      </c>
      <c r="H7" s="86"/>
      <c r="I7" s="86" t="s">
        <v>127</v>
      </c>
      <c r="J7" s="46"/>
      <c r="K7" s="49" t="s">
        <v>106</v>
      </c>
      <c r="L7" s="49" t="s">
        <v>106</v>
      </c>
      <c r="M7" s="50" t="s">
        <v>106</v>
      </c>
      <c r="N7" s="50" t="s">
        <v>106</v>
      </c>
      <c r="O7" s="55"/>
      <c r="P7" s="55"/>
      <c r="Q7" s="55"/>
      <c r="R7" s="51"/>
      <c r="S7" s="76"/>
      <c r="T7" s="76"/>
      <c r="U7" s="76"/>
      <c r="V7" s="76"/>
      <c r="W7" s="76"/>
      <c r="X7" s="77"/>
      <c r="Y7" s="77"/>
      <c r="Z7" s="52"/>
      <c r="AA7" s="52"/>
      <c r="AB7" s="52"/>
      <c r="AC7" s="52"/>
      <c r="AD7" s="52"/>
      <c r="AE7" s="77"/>
      <c r="AF7" s="77"/>
      <c r="AG7" s="76"/>
      <c r="AH7" s="76"/>
      <c r="AI7" s="76"/>
      <c r="AJ7" s="76"/>
      <c r="AK7" s="76"/>
      <c r="AL7" s="77"/>
      <c r="AM7" s="77"/>
      <c r="AN7" s="78"/>
      <c r="AO7" s="78"/>
      <c r="AP7" s="78"/>
      <c r="AQ7" s="76"/>
      <c r="AR7" s="76"/>
      <c r="AS7" s="77"/>
      <c r="AT7" s="77"/>
      <c r="AU7" s="76">
        <v>2</v>
      </c>
      <c r="AV7" s="76">
        <v>2</v>
      </c>
      <c r="AW7" s="76">
        <v>2</v>
      </c>
      <c r="AX7" s="76">
        <v>2</v>
      </c>
      <c r="AY7" s="76">
        <v>2</v>
      </c>
      <c r="AZ7" s="77"/>
      <c r="BA7" s="77"/>
      <c r="BB7" s="76"/>
      <c r="BC7" s="76"/>
      <c r="BD7" s="76"/>
      <c r="BE7" s="76"/>
      <c r="BF7" s="76"/>
      <c r="BG7" s="77"/>
      <c r="BH7" s="77"/>
      <c r="BI7" s="76"/>
      <c r="BJ7" s="76"/>
      <c r="BK7" s="76"/>
      <c r="BL7" s="76"/>
      <c r="BM7" s="76"/>
      <c r="BN7" s="77"/>
      <c r="BO7" s="77"/>
      <c r="BP7" s="76"/>
      <c r="BQ7" s="76"/>
      <c r="BR7" s="76"/>
      <c r="BS7" s="76"/>
      <c r="BT7" s="76"/>
      <c r="BU7" s="77"/>
      <c r="BV7" s="77"/>
      <c r="BW7" s="76"/>
      <c r="BX7" s="76"/>
      <c r="BY7" s="76"/>
      <c r="BZ7" s="76"/>
      <c r="CA7" s="76"/>
      <c r="CB7" s="77"/>
    </row>
    <row r="8" spans="1:80" ht="76.2" customHeight="1" x14ac:dyDescent="0.3">
      <c r="A8" s="84" t="s">
        <v>274</v>
      </c>
      <c r="B8" s="85" t="s">
        <v>148</v>
      </c>
      <c r="C8" s="86" t="s">
        <v>125</v>
      </c>
      <c r="D8" s="86" t="s">
        <v>326</v>
      </c>
      <c r="E8" s="47"/>
      <c r="F8" s="48"/>
      <c r="G8" s="86" t="s">
        <v>322</v>
      </c>
      <c r="H8" s="86"/>
      <c r="I8" s="86" t="s">
        <v>127</v>
      </c>
      <c r="J8" s="46"/>
      <c r="K8" s="49" t="s">
        <v>106</v>
      </c>
      <c r="L8" s="49" t="s">
        <v>106</v>
      </c>
      <c r="M8" s="50" t="s">
        <v>106</v>
      </c>
      <c r="N8" s="50" t="s">
        <v>106</v>
      </c>
      <c r="O8" s="55"/>
      <c r="P8" s="55"/>
      <c r="Q8" s="55"/>
      <c r="R8" s="51"/>
      <c r="S8" s="76"/>
      <c r="T8" s="76"/>
      <c r="U8" s="76"/>
      <c r="V8" s="76"/>
      <c r="W8" s="76"/>
      <c r="X8" s="77"/>
      <c r="Y8" s="77"/>
      <c r="Z8" s="52"/>
      <c r="AA8" s="52"/>
      <c r="AB8" s="52"/>
      <c r="AC8" s="52"/>
      <c r="AD8" s="52"/>
      <c r="AE8" s="77"/>
      <c r="AF8" s="77"/>
      <c r="AG8" s="76"/>
      <c r="AH8" s="76"/>
      <c r="AI8" s="76"/>
      <c r="AJ8" s="76"/>
      <c r="AK8" s="76"/>
      <c r="AL8" s="77"/>
      <c r="AM8" s="77"/>
      <c r="AN8" s="78"/>
      <c r="AO8" s="78"/>
      <c r="AP8" s="78"/>
      <c r="AQ8" s="76"/>
      <c r="AR8" s="76"/>
      <c r="AS8" s="77"/>
      <c r="AT8" s="77"/>
      <c r="AU8" s="76"/>
      <c r="AV8" s="76"/>
      <c r="AW8" s="76"/>
      <c r="AX8" s="76"/>
      <c r="AY8" s="76"/>
      <c r="AZ8" s="77"/>
      <c r="BA8" s="77"/>
      <c r="BB8" s="76"/>
      <c r="BC8" s="76"/>
      <c r="BD8" s="76"/>
      <c r="BE8" s="76"/>
      <c r="BF8" s="76"/>
      <c r="BG8" s="77"/>
      <c r="BH8" s="77"/>
      <c r="BI8" s="76"/>
      <c r="BJ8" s="76"/>
      <c r="BK8" s="76"/>
      <c r="BL8" s="76"/>
      <c r="BM8" s="76"/>
      <c r="BN8" s="77"/>
      <c r="BO8" s="77"/>
      <c r="BP8" s="76"/>
      <c r="BQ8" s="76"/>
      <c r="BR8" s="76"/>
      <c r="BS8" s="76"/>
      <c r="BT8" s="76"/>
      <c r="BU8" s="77"/>
      <c r="BV8" s="77"/>
      <c r="BW8" s="76"/>
      <c r="BX8" s="76"/>
      <c r="BY8" s="76"/>
      <c r="BZ8" s="76"/>
      <c r="CA8" s="76"/>
      <c r="CB8" s="77"/>
    </row>
    <row r="9" spans="1:80" ht="76.2" customHeight="1" x14ac:dyDescent="0.3">
      <c r="A9" s="84" t="s">
        <v>312</v>
      </c>
      <c r="B9" s="85" t="s">
        <v>211</v>
      </c>
      <c r="C9" s="86" t="s">
        <v>125</v>
      </c>
      <c r="D9" s="86" t="s">
        <v>307</v>
      </c>
      <c r="E9" s="47">
        <v>53</v>
      </c>
      <c r="F9" s="48"/>
      <c r="G9" s="79" t="s">
        <v>376</v>
      </c>
      <c r="H9" s="86"/>
      <c r="I9" s="86" t="s">
        <v>127</v>
      </c>
      <c r="J9" s="46"/>
      <c r="K9" s="49" t="s">
        <v>106</v>
      </c>
      <c r="L9" s="49" t="s">
        <v>106</v>
      </c>
      <c r="M9" s="50" t="s">
        <v>106</v>
      </c>
      <c r="N9" s="50" t="s">
        <v>106</v>
      </c>
      <c r="O9" s="55" t="s">
        <v>399</v>
      </c>
      <c r="P9" s="55"/>
      <c r="Q9" s="55"/>
      <c r="R9" s="51"/>
      <c r="S9" s="76"/>
      <c r="T9" s="76"/>
      <c r="U9" s="76"/>
      <c r="V9" s="76"/>
      <c r="W9" s="76"/>
      <c r="X9" s="77"/>
      <c r="Y9" s="77"/>
      <c r="Z9" s="52"/>
      <c r="AA9" s="52"/>
      <c r="AB9" s="52"/>
      <c r="AC9" s="52"/>
      <c r="AD9" s="52"/>
      <c r="AE9" s="77"/>
      <c r="AF9" s="77"/>
      <c r="AG9" s="76"/>
      <c r="AH9" s="76"/>
      <c r="AI9" s="76"/>
      <c r="AJ9" s="76"/>
      <c r="AK9" s="76"/>
      <c r="AL9" s="77"/>
      <c r="AM9" s="77"/>
      <c r="AN9" s="78"/>
      <c r="AO9" s="78"/>
      <c r="AP9" s="78"/>
      <c r="AQ9" s="76"/>
      <c r="AR9" s="76"/>
      <c r="AS9" s="77"/>
      <c r="AT9" s="77"/>
      <c r="AU9" s="76">
        <v>2</v>
      </c>
      <c r="AV9" s="76">
        <v>2</v>
      </c>
      <c r="AW9" s="76">
        <v>2</v>
      </c>
      <c r="AX9" s="76">
        <v>2</v>
      </c>
      <c r="AY9" s="76">
        <v>2</v>
      </c>
      <c r="AZ9" s="77"/>
      <c r="BA9" s="77"/>
      <c r="BB9" s="76">
        <v>2</v>
      </c>
      <c r="BC9" s="76">
        <v>2</v>
      </c>
      <c r="BD9" s="76">
        <v>0</v>
      </c>
      <c r="BE9" s="76">
        <v>1</v>
      </c>
      <c r="BF9" s="76">
        <v>1</v>
      </c>
      <c r="BG9" s="77"/>
      <c r="BH9" s="77"/>
      <c r="BI9" s="76">
        <v>1</v>
      </c>
      <c r="BJ9" s="76">
        <v>1</v>
      </c>
      <c r="BK9" s="76"/>
      <c r="BL9" s="76"/>
      <c r="BM9" s="76"/>
      <c r="BN9" s="77"/>
      <c r="BO9" s="77"/>
      <c r="BP9" s="76"/>
      <c r="BQ9" s="76"/>
      <c r="BR9" s="76"/>
      <c r="BS9" s="76"/>
      <c r="BT9" s="76"/>
      <c r="BU9" s="77"/>
      <c r="BV9" s="77"/>
      <c r="BW9" s="76"/>
      <c r="BX9" s="76"/>
      <c r="BY9" s="76"/>
      <c r="BZ9" s="76"/>
      <c r="CA9" s="76"/>
      <c r="CB9" s="77"/>
    </row>
    <row r="10" spans="1:80" ht="76.2" customHeight="1" x14ac:dyDescent="0.3">
      <c r="A10" s="84" t="s">
        <v>267</v>
      </c>
      <c r="B10" s="85" t="s">
        <v>148</v>
      </c>
      <c r="C10" s="86" t="s">
        <v>82</v>
      </c>
      <c r="D10" s="86" t="s">
        <v>191</v>
      </c>
      <c r="E10" s="47">
        <v>53</v>
      </c>
      <c r="F10" s="48"/>
      <c r="G10" s="79" t="s">
        <v>268</v>
      </c>
      <c r="H10" s="86" t="s">
        <v>193</v>
      </c>
      <c r="I10" s="86" t="s">
        <v>195</v>
      </c>
      <c r="J10" s="46"/>
      <c r="K10" s="49">
        <v>92</v>
      </c>
      <c r="L10" s="49" t="s">
        <v>92</v>
      </c>
      <c r="M10" s="50">
        <v>0.8</v>
      </c>
      <c r="N10" s="50">
        <v>0.2</v>
      </c>
      <c r="O10" s="55"/>
      <c r="P10" s="55"/>
      <c r="Q10" s="55"/>
      <c r="R10" s="51"/>
      <c r="S10" s="76"/>
      <c r="T10" s="76"/>
      <c r="U10" s="76"/>
      <c r="V10" s="76"/>
      <c r="W10" s="76"/>
      <c r="X10" s="77"/>
      <c r="Y10" s="77"/>
      <c r="Z10" s="52"/>
      <c r="AA10" s="52"/>
      <c r="AB10" s="52"/>
      <c r="AC10" s="52"/>
      <c r="AD10" s="52"/>
      <c r="AE10" s="77"/>
      <c r="AF10" s="77"/>
      <c r="AG10" s="76"/>
      <c r="AH10" s="76"/>
      <c r="AI10" s="76"/>
      <c r="AJ10" s="76"/>
      <c r="AK10" s="76"/>
      <c r="AL10" s="77"/>
      <c r="AM10" s="77"/>
      <c r="AN10" s="78"/>
      <c r="AO10" s="78"/>
      <c r="AP10" s="78"/>
      <c r="AQ10" s="76">
        <v>2</v>
      </c>
      <c r="AR10" s="76">
        <v>2</v>
      </c>
      <c r="AS10" s="77"/>
      <c r="AT10" s="77"/>
      <c r="AU10" s="76"/>
      <c r="AV10" s="76"/>
      <c r="AW10" s="76"/>
      <c r="AX10" s="76"/>
      <c r="AY10" s="76"/>
      <c r="AZ10" s="77"/>
      <c r="BA10" s="77"/>
      <c r="BB10" s="76">
        <v>2</v>
      </c>
      <c r="BC10" s="76">
        <v>2</v>
      </c>
      <c r="BD10" s="76">
        <v>2</v>
      </c>
      <c r="BE10" s="76">
        <v>1</v>
      </c>
      <c r="BF10" s="76"/>
      <c r="BG10" s="77"/>
      <c r="BH10" s="77"/>
      <c r="BI10" s="76"/>
      <c r="BJ10" s="76"/>
      <c r="BK10" s="76"/>
      <c r="BL10" s="76"/>
      <c r="BM10" s="76"/>
      <c r="BN10" s="77"/>
      <c r="BO10" s="77"/>
      <c r="BP10" s="76"/>
      <c r="BQ10" s="76"/>
      <c r="BR10" s="76"/>
      <c r="BS10" s="76"/>
      <c r="BT10" s="76"/>
      <c r="BU10" s="77"/>
      <c r="BV10" s="77"/>
      <c r="BW10" s="76"/>
      <c r="BX10" s="76"/>
      <c r="BY10" s="76"/>
      <c r="BZ10" s="76"/>
      <c r="CA10" s="76"/>
      <c r="CB10" s="77"/>
    </row>
    <row r="11" spans="1:80" ht="76.2" customHeight="1" x14ac:dyDescent="0.3">
      <c r="A11" s="84" t="s">
        <v>269</v>
      </c>
      <c r="B11" s="85" t="s">
        <v>148</v>
      </c>
      <c r="C11" s="86" t="s">
        <v>82</v>
      </c>
      <c r="D11" s="86" t="s">
        <v>191</v>
      </c>
      <c r="E11" s="47">
        <v>53</v>
      </c>
      <c r="F11" s="48"/>
      <c r="G11" s="86" t="s">
        <v>270</v>
      </c>
      <c r="H11" s="86" t="s">
        <v>193</v>
      </c>
      <c r="I11" s="86" t="s">
        <v>195</v>
      </c>
      <c r="J11" s="46"/>
      <c r="K11" s="49" t="s">
        <v>106</v>
      </c>
      <c r="L11" s="49" t="s">
        <v>106</v>
      </c>
      <c r="M11" s="50" t="s">
        <v>106</v>
      </c>
      <c r="N11" s="50" t="s">
        <v>106</v>
      </c>
      <c r="O11" s="55" t="s">
        <v>409</v>
      </c>
      <c r="P11" s="55"/>
      <c r="Q11" s="55"/>
      <c r="R11" s="51"/>
      <c r="S11" s="76"/>
      <c r="T11" s="76"/>
      <c r="U11" s="76"/>
      <c r="V11" s="76"/>
      <c r="W11" s="76"/>
      <c r="X11" s="77"/>
      <c r="Y11" s="77"/>
      <c r="Z11" s="52"/>
      <c r="AA11" s="52"/>
      <c r="AB11" s="52"/>
      <c r="AC11" s="52"/>
      <c r="AD11" s="52"/>
      <c r="AE11" s="77"/>
      <c r="AF11" s="77"/>
      <c r="AG11" s="76"/>
      <c r="AH11" s="76"/>
      <c r="AI11" s="76"/>
      <c r="AJ11" s="76"/>
      <c r="AK11" s="76"/>
      <c r="AL11" s="77"/>
      <c r="AM11" s="77"/>
      <c r="AN11" s="78"/>
      <c r="AO11" s="78"/>
      <c r="AP11" s="78"/>
      <c r="AQ11" s="76"/>
      <c r="AR11" s="76">
        <v>2</v>
      </c>
      <c r="AS11" s="77"/>
      <c r="AT11" s="77"/>
      <c r="AU11" s="76">
        <v>2</v>
      </c>
      <c r="AV11" s="76"/>
      <c r="AW11" s="76"/>
      <c r="AX11" s="76"/>
      <c r="AY11" s="76"/>
      <c r="AZ11" s="77"/>
      <c r="BA11" s="77"/>
      <c r="BB11" s="76">
        <v>2</v>
      </c>
      <c r="BC11" s="76">
        <v>2</v>
      </c>
      <c r="BD11" s="76">
        <v>2</v>
      </c>
      <c r="BE11" s="76">
        <v>0</v>
      </c>
      <c r="BF11" s="76">
        <v>1</v>
      </c>
      <c r="BG11" s="77"/>
      <c r="BH11" s="77"/>
      <c r="BI11" s="76"/>
      <c r="BJ11" s="76"/>
      <c r="BK11" s="76"/>
      <c r="BL11" s="76"/>
      <c r="BM11" s="76"/>
      <c r="BN11" s="77"/>
      <c r="BO11" s="77"/>
      <c r="BP11" s="76"/>
      <c r="BQ11" s="76"/>
      <c r="BR11" s="76"/>
      <c r="BS11" s="76"/>
      <c r="BT11" s="76"/>
      <c r="BU11" s="77"/>
      <c r="BV11" s="77"/>
      <c r="BW11" s="76"/>
      <c r="BX11" s="76"/>
      <c r="BY11" s="76"/>
      <c r="BZ11" s="76"/>
      <c r="CA11" s="76"/>
      <c r="CB11" s="77"/>
    </row>
    <row r="12" spans="1:80" ht="76.2" customHeight="1" x14ac:dyDescent="0.3">
      <c r="A12" s="84" t="s">
        <v>271</v>
      </c>
      <c r="B12" s="85" t="s">
        <v>148</v>
      </c>
      <c r="C12" s="86" t="s">
        <v>82</v>
      </c>
      <c r="D12" s="86" t="s">
        <v>191</v>
      </c>
      <c r="E12" s="47">
        <v>53</v>
      </c>
      <c r="F12" s="48"/>
      <c r="G12" s="86" t="s">
        <v>272</v>
      </c>
      <c r="H12" s="86" t="s">
        <v>193</v>
      </c>
      <c r="I12" s="86" t="s">
        <v>280</v>
      </c>
      <c r="J12" s="46"/>
      <c r="K12" s="49" t="s">
        <v>106</v>
      </c>
      <c r="L12" s="49" t="s">
        <v>106</v>
      </c>
      <c r="M12" s="50" t="s">
        <v>106</v>
      </c>
      <c r="N12" s="50" t="s">
        <v>106</v>
      </c>
      <c r="O12" s="55"/>
      <c r="P12" s="55"/>
      <c r="Q12" s="55"/>
      <c r="R12" s="51"/>
      <c r="S12" s="76"/>
      <c r="T12" s="76"/>
      <c r="U12" s="76"/>
      <c r="V12" s="76"/>
      <c r="W12" s="76"/>
      <c r="X12" s="77"/>
      <c r="Y12" s="77"/>
      <c r="Z12" s="52"/>
      <c r="AA12" s="52"/>
      <c r="AB12" s="52"/>
      <c r="AC12" s="52"/>
      <c r="AD12" s="52"/>
      <c r="AE12" s="77"/>
      <c r="AF12" s="77"/>
      <c r="AG12" s="76"/>
      <c r="AH12" s="76"/>
      <c r="AI12" s="76"/>
      <c r="AJ12" s="76"/>
      <c r="AK12" s="76"/>
      <c r="AL12" s="77"/>
      <c r="AM12" s="77"/>
      <c r="AN12" s="78"/>
      <c r="AO12" s="78"/>
      <c r="AP12" s="78"/>
      <c r="AQ12" s="76"/>
      <c r="AR12" s="76"/>
      <c r="AS12" s="77"/>
      <c r="AT12" s="77"/>
      <c r="AU12" s="76">
        <v>2</v>
      </c>
      <c r="AV12" s="76">
        <v>2</v>
      </c>
      <c r="AW12" s="76"/>
      <c r="AX12" s="76"/>
      <c r="AY12" s="76"/>
      <c r="AZ12" s="77"/>
      <c r="BA12" s="77"/>
      <c r="BB12" s="76"/>
      <c r="BC12" s="76"/>
      <c r="BD12" s="76"/>
      <c r="BE12" s="76">
        <v>1</v>
      </c>
      <c r="BF12" s="76">
        <v>1</v>
      </c>
      <c r="BG12" s="77"/>
      <c r="BH12" s="77"/>
      <c r="BI12" s="76"/>
      <c r="BJ12" s="76"/>
      <c r="BK12" s="76"/>
      <c r="BL12" s="76"/>
      <c r="BM12" s="76"/>
      <c r="BN12" s="77"/>
      <c r="BO12" s="77"/>
      <c r="BP12" s="76"/>
      <c r="BQ12" s="76"/>
      <c r="BR12" s="76"/>
      <c r="BS12" s="76"/>
      <c r="BT12" s="76"/>
      <c r="BU12" s="77"/>
      <c r="BV12" s="77"/>
      <c r="BW12" s="76"/>
      <c r="BX12" s="76"/>
      <c r="BY12" s="76"/>
      <c r="BZ12" s="76"/>
      <c r="CA12" s="76"/>
      <c r="CB12" s="77"/>
    </row>
    <row r="13" spans="1:80" ht="76.2" customHeight="1" x14ac:dyDescent="0.3">
      <c r="A13" s="84" t="s">
        <v>286</v>
      </c>
      <c r="B13" s="85" t="s">
        <v>148</v>
      </c>
      <c r="C13" s="86" t="s">
        <v>287</v>
      </c>
      <c r="D13" s="86" t="s">
        <v>188</v>
      </c>
      <c r="E13" s="47">
        <v>53</v>
      </c>
      <c r="F13" s="48"/>
      <c r="G13" s="86" t="s">
        <v>289</v>
      </c>
      <c r="H13" s="86"/>
      <c r="I13" s="86" t="s">
        <v>195</v>
      </c>
      <c r="J13" s="46"/>
      <c r="K13" s="49" t="s">
        <v>106</v>
      </c>
      <c r="L13" s="49" t="s">
        <v>106</v>
      </c>
      <c r="M13" s="50" t="s">
        <v>106</v>
      </c>
      <c r="N13" s="50" t="s">
        <v>106</v>
      </c>
      <c r="O13" s="55"/>
      <c r="P13" s="55"/>
      <c r="Q13" s="55"/>
      <c r="R13" s="51"/>
      <c r="S13" s="76"/>
      <c r="T13" s="76"/>
      <c r="U13" s="76"/>
      <c r="V13" s="76"/>
      <c r="W13" s="76"/>
      <c r="X13" s="77"/>
      <c r="Y13" s="77"/>
      <c r="Z13" s="52"/>
      <c r="AA13" s="52"/>
      <c r="AB13" s="52"/>
      <c r="AC13" s="52"/>
      <c r="AD13" s="52"/>
      <c r="AE13" s="77"/>
      <c r="AF13" s="77"/>
      <c r="AG13" s="76"/>
      <c r="AH13" s="76"/>
      <c r="AI13" s="76"/>
      <c r="AJ13" s="76"/>
      <c r="AK13" s="76"/>
      <c r="AL13" s="77"/>
      <c r="AM13" s="77"/>
      <c r="AN13" s="78"/>
      <c r="AO13" s="78"/>
      <c r="AP13" s="78"/>
      <c r="AQ13" s="76"/>
      <c r="AR13" s="76"/>
      <c r="AS13" s="77"/>
      <c r="AT13" s="77"/>
      <c r="AU13" s="76"/>
      <c r="AV13" s="76"/>
      <c r="AW13" s="76"/>
      <c r="AX13" s="76"/>
      <c r="AY13" s="76"/>
      <c r="AZ13" s="77"/>
      <c r="BA13" s="77"/>
      <c r="BB13" s="76"/>
      <c r="BC13" s="76"/>
      <c r="BD13" s="76"/>
      <c r="BE13" s="76"/>
      <c r="BF13" s="76"/>
      <c r="BG13" s="77"/>
      <c r="BH13" s="77"/>
      <c r="BI13" s="76"/>
      <c r="BJ13" s="76"/>
      <c r="BK13" s="76"/>
      <c r="BL13" s="76"/>
      <c r="BM13" s="76"/>
      <c r="BN13" s="77"/>
      <c r="BO13" s="77"/>
      <c r="BP13" s="76"/>
      <c r="BQ13" s="76"/>
      <c r="BR13" s="76"/>
      <c r="BS13" s="76"/>
      <c r="BT13" s="76"/>
      <c r="BU13" s="77"/>
      <c r="BV13" s="77"/>
      <c r="BW13" s="76"/>
      <c r="BX13" s="76"/>
      <c r="BY13" s="76"/>
      <c r="BZ13" s="76"/>
      <c r="CA13" s="76"/>
      <c r="CB13" s="77"/>
    </row>
    <row r="14" spans="1:80" ht="76.2" customHeight="1" x14ac:dyDescent="0.3">
      <c r="A14" s="84" t="s">
        <v>267</v>
      </c>
      <c r="B14" s="85" t="s">
        <v>148</v>
      </c>
      <c r="C14" s="86" t="s">
        <v>82</v>
      </c>
      <c r="D14" s="86" t="s">
        <v>191</v>
      </c>
      <c r="E14" s="47">
        <v>53</v>
      </c>
      <c r="F14" s="48"/>
      <c r="G14" s="86" t="s">
        <v>342</v>
      </c>
      <c r="H14" s="86"/>
      <c r="I14" s="86" t="s">
        <v>127</v>
      </c>
      <c r="J14" s="46"/>
      <c r="K14" s="49" t="s">
        <v>106</v>
      </c>
      <c r="L14" s="49" t="s">
        <v>106</v>
      </c>
      <c r="M14" s="50" t="s">
        <v>106</v>
      </c>
      <c r="N14" s="50" t="s">
        <v>106</v>
      </c>
      <c r="O14" s="55"/>
      <c r="P14" s="55"/>
      <c r="Q14" s="55"/>
      <c r="R14" s="51"/>
      <c r="S14" s="76"/>
      <c r="T14" s="76"/>
      <c r="U14" s="76"/>
      <c r="V14" s="76"/>
      <c r="W14" s="76"/>
      <c r="X14" s="77"/>
      <c r="Y14" s="77"/>
      <c r="Z14" s="52"/>
      <c r="AA14" s="52"/>
      <c r="AB14" s="52"/>
      <c r="AC14" s="52"/>
      <c r="AD14" s="52"/>
      <c r="AE14" s="77"/>
      <c r="AF14" s="77"/>
      <c r="AG14" s="76"/>
      <c r="AH14" s="76"/>
      <c r="AI14" s="76"/>
      <c r="AJ14" s="76"/>
      <c r="AK14" s="76"/>
      <c r="AL14" s="77"/>
      <c r="AM14" s="77"/>
      <c r="AN14" s="78"/>
      <c r="AO14" s="78"/>
      <c r="AP14" s="78"/>
      <c r="AQ14" s="76">
        <v>2</v>
      </c>
      <c r="AR14" s="76">
        <v>2</v>
      </c>
      <c r="AS14" s="77"/>
      <c r="AT14" s="77"/>
      <c r="AU14" s="76"/>
      <c r="AV14" s="76"/>
      <c r="AW14" s="76"/>
      <c r="AX14" s="76"/>
      <c r="AY14" s="76"/>
      <c r="AZ14" s="77"/>
      <c r="BA14" s="77"/>
      <c r="BB14" s="76"/>
      <c r="BC14" s="76"/>
      <c r="BD14" s="76"/>
      <c r="BE14" s="76"/>
      <c r="BF14" s="76"/>
      <c r="BG14" s="77"/>
      <c r="BH14" s="77"/>
      <c r="BI14" s="76"/>
      <c r="BJ14" s="76"/>
      <c r="BK14" s="76"/>
      <c r="BL14" s="76"/>
      <c r="BM14" s="76"/>
      <c r="BN14" s="77"/>
      <c r="BO14" s="77"/>
      <c r="BP14" s="76"/>
      <c r="BQ14" s="76"/>
      <c r="BR14" s="76"/>
      <c r="BS14" s="76"/>
      <c r="BT14" s="76"/>
      <c r="BU14" s="77"/>
      <c r="BV14" s="77"/>
      <c r="BW14" s="76"/>
      <c r="BX14" s="76"/>
      <c r="BY14" s="76"/>
      <c r="BZ14" s="76"/>
      <c r="CA14" s="76"/>
      <c r="CB14" s="77"/>
    </row>
    <row r="15" spans="1:80" ht="76.2" customHeight="1" x14ac:dyDescent="0.3">
      <c r="A15" s="84" t="s">
        <v>274</v>
      </c>
      <c r="B15" s="85" t="s">
        <v>148</v>
      </c>
      <c r="C15" s="86" t="s">
        <v>82</v>
      </c>
      <c r="D15" s="86" t="s">
        <v>188</v>
      </c>
      <c r="E15" s="47">
        <v>53</v>
      </c>
      <c r="F15" s="48"/>
      <c r="G15" s="86" t="s">
        <v>273</v>
      </c>
      <c r="H15" s="86" t="s">
        <v>193</v>
      </c>
      <c r="I15" s="86" t="s">
        <v>195</v>
      </c>
      <c r="J15" s="46"/>
      <c r="K15" s="49">
        <v>16</v>
      </c>
      <c r="L15" s="49" t="s">
        <v>92</v>
      </c>
      <c r="M15" s="50" t="s">
        <v>106</v>
      </c>
      <c r="N15" s="50" t="s">
        <v>106</v>
      </c>
      <c r="O15" s="55"/>
      <c r="P15" s="55"/>
      <c r="Q15" s="55"/>
      <c r="R15" s="51"/>
      <c r="S15" s="76"/>
      <c r="T15" s="76"/>
      <c r="U15" s="76"/>
      <c r="V15" s="76"/>
      <c r="W15" s="76"/>
      <c r="X15" s="77"/>
      <c r="Y15" s="77"/>
      <c r="Z15" s="52"/>
      <c r="AA15" s="52"/>
      <c r="AB15" s="52"/>
      <c r="AC15" s="52"/>
      <c r="AD15" s="52"/>
      <c r="AE15" s="77"/>
      <c r="AF15" s="77"/>
      <c r="AG15" s="76"/>
      <c r="AH15" s="76"/>
      <c r="AI15" s="76"/>
      <c r="AJ15" s="76"/>
      <c r="AK15" s="76"/>
      <c r="AL15" s="77"/>
      <c r="AM15" s="77"/>
      <c r="AN15" s="78"/>
      <c r="AO15" s="78"/>
      <c r="AP15" s="78"/>
      <c r="AQ15" s="76">
        <v>0</v>
      </c>
      <c r="AR15" s="76">
        <v>0</v>
      </c>
      <c r="AS15" s="77"/>
      <c r="AT15" s="77"/>
      <c r="AU15" s="76"/>
      <c r="AV15" s="76">
        <v>0</v>
      </c>
      <c r="AW15" s="76">
        <v>2</v>
      </c>
      <c r="AX15" s="76">
        <v>2</v>
      </c>
      <c r="AY15" s="76">
        <v>0</v>
      </c>
      <c r="AZ15" s="77"/>
      <c r="BA15" s="77"/>
      <c r="BB15" s="76"/>
      <c r="BC15" s="76">
        <v>2</v>
      </c>
      <c r="BD15" s="76"/>
      <c r="BE15" s="76"/>
      <c r="BF15" s="76"/>
      <c r="BG15" s="77"/>
      <c r="BH15" s="77"/>
      <c r="BI15" s="76"/>
      <c r="BJ15" s="76"/>
      <c r="BK15" s="76"/>
      <c r="BL15" s="76"/>
      <c r="BM15" s="76"/>
      <c r="BN15" s="77"/>
      <c r="BO15" s="77"/>
      <c r="BP15" s="76"/>
      <c r="BQ15" s="76"/>
      <c r="BR15" s="76"/>
      <c r="BS15" s="76"/>
      <c r="BT15" s="76"/>
      <c r="BU15" s="77"/>
      <c r="BV15" s="77"/>
      <c r="BW15" s="76"/>
      <c r="BX15" s="76"/>
      <c r="BY15" s="76"/>
      <c r="BZ15" s="76"/>
      <c r="CA15" s="76"/>
      <c r="CB15" s="77"/>
    </row>
    <row r="16" spans="1:80" ht="76.2" customHeight="1" x14ac:dyDescent="0.3">
      <c r="A16" s="84" t="s">
        <v>275</v>
      </c>
      <c r="B16" s="85" t="s">
        <v>148</v>
      </c>
      <c r="C16" s="86" t="s">
        <v>82</v>
      </c>
      <c r="D16" s="86" t="s">
        <v>188</v>
      </c>
      <c r="E16" s="47">
        <v>53</v>
      </c>
      <c r="F16" s="48"/>
      <c r="G16" s="86" t="s">
        <v>276</v>
      </c>
      <c r="H16" s="86" t="s">
        <v>193</v>
      </c>
      <c r="I16" s="86" t="s">
        <v>195</v>
      </c>
      <c r="J16" s="46"/>
      <c r="K16" s="49">
        <v>13</v>
      </c>
      <c r="L16" s="49" t="s">
        <v>92</v>
      </c>
      <c r="M16" s="50">
        <v>0.1</v>
      </c>
      <c r="N16" s="50">
        <v>1</v>
      </c>
      <c r="O16" s="55"/>
      <c r="P16" s="55"/>
      <c r="Q16" s="55"/>
      <c r="R16" s="51"/>
      <c r="S16" s="76"/>
      <c r="T16" s="76"/>
      <c r="U16" s="76"/>
      <c r="V16" s="76"/>
      <c r="W16" s="76"/>
      <c r="X16" s="77"/>
      <c r="Y16" s="77"/>
      <c r="Z16" s="52"/>
      <c r="AA16" s="52"/>
      <c r="AB16" s="52"/>
      <c r="AC16" s="52"/>
      <c r="AD16" s="52"/>
      <c r="AE16" s="77"/>
      <c r="AF16" s="77"/>
      <c r="AG16" s="76"/>
      <c r="AH16" s="76"/>
      <c r="AI16" s="76"/>
      <c r="AJ16" s="76"/>
      <c r="AK16" s="76"/>
      <c r="AL16" s="77"/>
      <c r="AM16" s="77"/>
      <c r="AN16" s="78"/>
      <c r="AO16" s="78"/>
      <c r="AP16" s="78"/>
      <c r="AQ16" s="76"/>
      <c r="AR16" s="76">
        <v>2</v>
      </c>
      <c r="AS16" s="77"/>
      <c r="AT16" s="77"/>
      <c r="AU16" s="76">
        <v>2</v>
      </c>
      <c r="AV16" s="76">
        <v>2</v>
      </c>
      <c r="AW16" s="76">
        <v>2</v>
      </c>
      <c r="AX16" s="76"/>
      <c r="AY16" s="76"/>
      <c r="AZ16" s="77"/>
      <c r="BA16" s="77"/>
      <c r="BB16" s="76"/>
      <c r="BC16" s="76"/>
      <c r="BD16" s="76"/>
      <c r="BE16" s="76"/>
      <c r="BF16" s="76"/>
      <c r="BG16" s="77"/>
      <c r="BH16" s="77"/>
      <c r="BI16" s="76"/>
      <c r="BJ16" s="76"/>
      <c r="BK16" s="76"/>
      <c r="BL16" s="76"/>
      <c r="BM16" s="76"/>
      <c r="BN16" s="77"/>
      <c r="BO16" s="77"/>
      <c r="BP16" s="76"/>
      <c r="BQ16" s="76"/>
      <c r="BR16" s="76"/>
      <c r="BS16" s="76"/>
      <c r="BT16" s="76"/>
      <c r="BU16" s="77"/>
      <c r="BV16" s="77"/>
      <c r="BW16" s="76"/>
      <c r="BX16" s="76"/>
      <c r="BY16" s="76"/>
      <c r="BZ16" s="76"/>
      <c r="CA16" s="76"/>
      <c r="CB16" s="77"/>
    </row>
    <row r="17" spans="1:79" ht="76.2" customHeight="1" x14ac:dyDescent="0.3">
      <c r="A17" s="84" t="s">
        <v>277</v>
      </c>
      <c r="B17" s="85" t="s">
        <v>148</v>
      </c>
      <c r="C17" s="86" t="s">
        <v>82</v>
      </c>
      <c r="D17" s="86" t="s">
        <v>188</v>
      </c>
      <c r="E17" s="47">
        <v>53</v>
      </c>
      <c r="F17" s="48"/>
      <c r="G17" s="79" t="s">
        <v>278</v>
      </c>
      <c r="H17" s="86" t="s">
        <v>193</v>
      </c>
      <c r="I17" s="86" t="s">
        <v>195</v>
      </c>
      <c r="J17" s="46"/>
      <c r="K17" s="49" t="s">
        <v>106</v>
      </c>
      <c r="L17" s="49" t="s">
        <v>106</v>
      </c>
      <c r="M17" s="50" t="s">
        <v>106</v>
      </c>
      <c r="N17" s="50" t="s">
        <v>106</v>
      </c>
      <c r="O17" s="55" t="s">
        <v>401</v>
      </c>
      <c r="P17" s="55"/>
      <c r="Q17" s="55"/>
      <c r="R17" s="51"/>
      <c r="S17" s="76"/>
      <c r="T17" s="76"/>
      <c r="U17" s="76"/>
      <c r="V17" s="76"/>
      <c r="W17" s="76"/>
      <c r="X17" s="77"/>
      <c r="Y17" s="77"/>
      <c r="Z17" s="52"/>
      <c r="AA17" s="52"/>
      <c r="AB17" s="52"/>
      <c r="AC17" s="52"/>
      <c r="AD17" s="52"/>
      <c r="AE17" s="77"/>
      <c r="AF17" s="77"/>
      <c r="AG17" s="76"/>
      <c r="AH17" s="76"/>
      <c r="AI17" s="76"/>
      <c r="AJ17" s="76"/>
      <c r="AK17" s="76"/>
      <c r="AL17" s="77"/>
      <c r="AM17" s="77"/>
      <c r="AN17" s="78"/>
      <c r="AO17" s="78"/>
      <c r="AP17" s="78"/>
      <c r="AQ17" s="76"/>
      <c r="AR17" s="76"/>
      <c r="AS17" s="77"/>
      <c r="AT17" s="77"/>
      <c r="AU17" s="76"/>
      <c r="AV17" s="76"/>
      <c r="AW17" s="76"/>
      <c r="AX17" s="76">
        <v>0</v>
      </c>
      <c r="AY17" s="76">
        <v>2</v>
      </c>
      <c r="AZ17" s="77"/>
      <c r="BA17" s="77"/>
      <c r="BB17" s="76">
        <v>2</v>
      </c>
      <c r="BC17" s="76">
        <v>2</v>
      </c>
      <c r="BD17" s="76">
        <v>0</v>
      </c>
      <c r="BE17" s="76">
        <v>0</v>
      </c>
      <c r="BF17" s="76">
        <v>0</v>
      </c>
      <c r="BG17" s="77"/>
      <c r="BH17" s="77"/>
      <c r="BI17" s="76">
        <v>1</v>
      </c>
      <c r="BJ17" s="76">
        <v>1</v>
      </c>
      <c r="BK17" s="76">
        <v>1</v>
      </c>
      <c r="BL17" s="76"/>
      <c r="BM17" s="76"/>
      <c r="BN17" s="77"/>
      <c r="BO17" s="77"/>
      <c r="BP17" s="76"/>
      <c r="BQ17" s="76"/>
      <c r="BR17" s="76"/>
      <c r="BS17" s="76"/>
      <c r="BT17" s="76"/>
      <c r="BU17" s="77"/>
      <c r="BV17" s="77"/>
      <c r="BW17" s="76"/>
      <c r="BX17" s="76"/>
      <c r="BY17" s="76"/>
      <c r="BZ17" s="76"/>
      <c r="CA17" s="76"/>
    </row>
    <row r="18" spans="1:79" ht="76.2" customHeight="1" x14ac:dyDescent="0.3">
      <c r="A18" s="84" t="s">
        <v>277</v>
      </c>
      <c r="B18" s="85" t="s">
        <v>148</v>
      </c>
      <c r="C18" s="86" t="s">
        <v>82</v>
      </c>
      <c r="D18" s="86" t="s">
        <v>188</v>
      </c>
      <c r="E18" s="47">
        <v>53</v>
      </c>
      <c r="F18" s="48"/>
      <c r="G18" s="86" t="s">
        <v>279</v>
      </c>
      <c r="H18" s="86" t="s">
        <v>193</v>
      </c>
      <c r="I18" s="86" t="s">
        <v>280</v>
      </c>
      <c r="J18" s="46"/>
      <c r="K18" s="49" t="s">
        <v>106</v>
      </c>
      <c r="L18" s="49" t="s">
        <v>106</v>
      </c>
      <c r="M18" s="50" t="s">
        <v>106</v>
      </c>
      <c r="N18" s="50" t="s">
        <v>106</v>
      </c>
      <c r="O18" s="55"/>
      <c r="P18" s="55"/>
      <c r="Q18" s="55"/>
      <c r="R18" s="51"/>
      <c r="S18" s="76"/>
      <c r="T18" s="76"/>
      <c r="U18" s="76"/>
      <c r="V18" s="76"/>
      <c r="W18" s="76"/>
      <c r="X18" s="77"/>
      <c r="Y18" s="77"/>
      <c r="Z18" s="52"/>
      <c r="AA18" s="52"/>
      <c r="AB18" s="52"/>
      <c r="AC18" s="52"/>
      <c r="AD18" s="52"/>
      <c r="AE18" s="77"/>
      <c r="AF18" s="77"/>
      <c r="AG18" s="76"/>
      <c r="AH18" s="76"/>
      <c r="AI18" s="76"/>
      <c r="AJ18" s="76"/>
      <c r="AK18" s="76"/>
      <c r="AL18" s="77"/>
      <c r="AM18" s="77"/>
      <c r="AN18" s="78"/>
      <c r="AO18" s="78"/>
      <c r="AP18" s="78"/>
      <c r="AQ18" s="76">
        <v>2</v>
      </c>
      <c r="AR18" s="76">
        <v>2</v>
      </c>
      <c r="AS18" s="77"/>
      <c r="AT18" s="77"/>
      <c r="AU18" s="76"/>
      <c r="AV18" s="76"/>
      <c r="AW18" s="76"/>
      <c r="AX18" s="76">
        <v>2</v>
      </c>
      <c r="AY18" s="76">
        <v>2</v>
      </c>
      <c r="AZ18" s="77"/>
      <c r="BA18" s="77"/>
      <c r="BB18" s="76"/>
      <c r="BC18" s="76">
        <v>2</v>
      </c>
      <c r="BD18" s="76">
        <v>2</v>
      </c>
      <c r="BE18" s="76">
        <v>1</v>
      </c>
      <c r="BF18" s="76"/>
      <c r="BG18" s="77"/>
      <c r="BH18" s="77"/>
      <c r="BI18" s="76"/>
      <c r="BJ18" s="76"/>
      <c r="BK18" s="76"/>
      <c r="BL18" s="76"/>
      <c r="BM18" s="76"/>
      <c r="BN18" s="77"/>
      <c r="BO18" s="77"/>
      <c r="BP18" s="76"/>
      <c r="BQ18" s="76"/>
      <c r="BR18" s="76"/>
      <c r="BS18" s="76"/>
      <c r="BT18" s="76"/>
      <c r="BU18" s="77"/>
      <c r="BV18" s="77"/>
      <c r="BW18" s="76"/>
      <c r="BX18" s="76"/>
      <c r="BY18" s="76"/>
      <c r="BZ18" s="76"/>
      <c r="CA18" s="76"/>
    </row>
    <row r="19" spans="1:79" ht="76.2" customHeight="1" x14ac:dyDescent="0.3">
      <c r="A19" s="84" t="s">
        <v>387</v>
      </c>
      <c r="B19" s="85" t="s">
        <v>148</v>
      </c>
      <c r="C19" s="86" t="s">
        <v>82</v>
      </c>
      <c r="D19" s="86" t="s">
        <v>388</v>
      </c>
      <c r="E19" s="47">
        <v>53</v>
      </c>
      <c r="F19" s="48"/>
      <c r="G19" s="79" t="s">
        <v>389</v>
      </c>
      <c r="H19" s="86"/>
      <c r="I19" s="86" t="s">
        <v>195</v>
      </c>
      <c r="J19" s="46"/>
      <c r="K19" s="49" t="s">
        <v>106</v>
      </c>
      <c r="L19" s="49" t="s">
        <v>106</v>
      </c>
      <c r="M19" s="50" t="s">
        <v>106</v>
      </c>
      <c r="N19" s="50" t="s">
        <v>106</v>
      </c>
      <c r="O19" s="55"/>
      <c r="P19" s="55"/>
      <c r="Q19" s="55"/>
      <c r="R19" s="51"/>
      <c r="S19" s="76"/>
      <c r="T19" s="76"/>
      <c r="U19" s="76"/>
      <c r="V19" s="76"/>
      <c r="W19" s="76"/>
      <c r="X19" s="77"/>
      <c r="Y19" s="77"/>
      <c r="Z19" s="52"/>
      <c r="AA19" s="52"/>
      <c r="AB19" s="52"/>
      <c r="AC19" s="52"/>
      <c r="AD19" s="52"/>
      <c r="AE19" s="77"/>
      <c r="AF19" s="77"/>
      <c r="AG19" s="76"/>
      <c r="AH19" s="76"/>
      <c r="AI19" s="76"/>
      <c r="AJ19" s="76"/>
      <c r="AK19" s="76"/>
      <c r="AL19" s="77"/>
      <c r="AM19" s="77"/>
      <c r="AN19" s="78"/>
      <c r="AO19" s="78"/>
      <c r="AP19" s="78"/>
      <c r="AQ19" s="76"/>
      <c r="AR19" s="76"/>
      <c r="AS19" s="77"/>
      <c r="AT19" s="77"/>
      <c r="AU19" s="76"/>
      <c r="AV19" s="76"/>
      <c r="AW19" s="76"/>
      <c r="AX19" s="76"/>
      <c r="AY19" s="76"/>
      <c r="AZ19" s="77"/>
      <c r="BA19" s="77"/>
      <c r="BB19" s="76"/>
      <c r="BC19" s="76"/>
      <c r="BD19" s="76"/>
      <c r="BE19" s="76"/>
      <c r="BF19" s="76"/>
      <c r="BG19" s="77"/>
      <c r="BH19" s="77"/>
      <c r="BI19" s="76"/>
      <c r="BJ19" s="76"/>
      <c r="BK19" s="76"/>
      <c r="BL19" s="76"/>
      <c r="BM19" s="76">
        <v>1</v>
      </c>
      <c r="BN19" s="77"/>
      <c r="BO19" s="77"/>
      <c r="BP19" s="76"/>
      <c r="BQ19" s="76"/>
      <c r="BR19" s="76"/>
      <c r="BS19" s="76"/>
      <c r="BT19" s="76"/>
      <c r="BU19" s="77"/>
      <c r="BV19" s="77"/>
      <c r="BW19" s="76"/>
      <c r="BX19" s="76"/>
      <c r="BY19" s="76"/>
      <c r="BZ19" s="76"/>
      <c r="CA19" s="76"/>
    </row>
    <row r="20" spans="1:79" ht="76.2" customHeight="1" x14ac:dyDescent="0.3">
      <c r="A20" s="84" t="s">
        <v>282</v>
      </c>
      <c r="B20" s="85" t="s">
        <v>148</v>
      </c>
      <c r="C20" s="86" t="s">
        <v>82</v>
      </c>
      <c r="D20" s="86" t="s">
        <v>202</v>
      </c>
      <c r="E20" s="47">
        <v>53</v>
      </c>
      <c r="F20" s="48"/>
      <c r="G20" s="86" t="s">
        <v>283</v>
      </c>
      <c r="H20" s="86" t="s">
        <v>193</v>
      </c>
      <c r="I20" s="86" t="s">
        <v>195</v>
      </c>
      <c r="J20" s="46"/>
      <c r="K20" s="49">
        <v>13</v>
      </c>
      <c r="L20" s="49" t="s">
        <v>92</v>
      </c>
      <c r="M20" s="50">
        <v>1</v>
      </c>
      <c r="N20" s="50">
        <v>1</v>
      </c>
      <c r="O20" s="55"/>
      <c r="P20" s="55"/>
      <c r="Q20" s="55"/>
      <c r="R20" s="51"/>
      <c r="S20" s="76"/>
      <c r="T20" s="76"/>
      <c r="U20" s="76"/>
      <c r="V20" s="76"/>
      <c r="W20" s="76"/>
      <c r="X20" s="77"/>
      <c r="Y20" s="77"/>
      <c r="Z20" s="52"/>
      <c r="AA20" s="52"/>
      <c r="AB20" s="52"/>
      <c r="AC20" s="52"/>
      <c r="AD20" s="52"/>
      <c r="AE20" s="77"/>
      <c r="AF20" s="77"/>
      <c r="AG20" s="76"/>
      <c r="AH20" s="76"/>
      <c r="AI20" s="76"/>
      <c r="AJ20" s="76"/>
      <c r="AK20" s="76"/>
      <c r="AL20" s="77"/>
      <c r="AM20" s="77"/>
      <c r="AN20" s="78"/>
      <c r="AO20" s="78"/>
      <c r="AP20" s="78"/>
      <c r="AQ20" s="76"/>
      <c r="AR20" s="76"/>
      <c r="AS20" s="77"/>
      <c r="AT20" s="77"/>
      <c r="AU20" s="76"/>
      <c r="AV20" s="76"/>
      <c r="AW20" s="76"/>
      <c r="AX20" s="76">
        <v>2</v>
      </c>
      <c r="AY20" s="76">
        <v>2</v>
      </c>
      <c r="AZ20" s="77"/>
      <c r="BA20" s="77"/>
      <c r="BB20" s="76"/>
      <c r="BC20" s="76"/>
      <c r="BD20" s="76"/>
      <c r="BE20" s="76"/>
      <c r="BF20" s="76"/>
      <c r="BG20" s="77"/>
      <c r="BH20" s="77"/>
      <c r="BI20" s="76"/>
      <c r="BJ20" s="76"/>
      <c r="BK20" s="76"/>
      <c r="BL20" s="76"/>
      <c r="BM20" s="76"/>
      <c r="BN20" s="77"/>
      <c r="BO20" s="77"/>
      <c r="BP20" s="76"/>
      <c r="BQ20" s="76"/>
      <c r="BR20" s="76"/>
      <c r="BS20" s="76"/>
      <c r="BT20" s="76"/>
      <c r="BU20" s="77"/>
      <c r="BV20" s="77"/>
      <c r="BW20" s="76"/>
      <c r="BX20" s="76"/>
      <c r="BY20" s="76"/>
      <c r="BZ20" s="76"/>
      <c r="CA20" s="76"/>
    </row>
    <row r="21" spans="1:79" ht="76.2" customHeight="1" x14ac:dyDescent="0.3">
      <c r="A21" s="84" t="s">
        <v>282</v>
      </c>
      <c r="B21" s="85" t="s">
        <v>148</v>
      </c>
      <c r="C21" s="86" t="s">
        <v>82</v>
      </c>
      <c r="D21" s="86" t="s">
        <v>202</v>
      </c>
      <c r="E21" s="47">
        <v>53</v>
      </c>
      <c r="F21" s="48"/>
      <c r="G21" s="79" t="s">
        <v>327</v>
      </c>
      <c r="H21" s="86"/>
      <c r="I21" s="86" t="s">
        <v>280</v>
      </c>
      <c r="J21" s="46"/>
      <c r="K21" s="49" t="s">
        <v>106</v>
      </c>
      <c r="L21" s="49" t="s">
        <v>106</v>
      </c>
      <c r="M21" s="50" t="s">
        <v>106</v>
      </c>
      <c r="N21" s="50" t="s">
        <v>106</v>
      </c>
      <c r="O21" s="55"/>
      <c r="P21" s="55"/>
      <c r="Q21" s="55"/>
      <c r="R21" s="51"/>
      <c r="S21" s="76"/>
      <c r="T21" s="76"/>
      <c r="U21" s="76"/>
      <c r="V21" s="76"/>
      <c r="W21" s="76"/>
      <c r="X21" s="77"/>
      <c r="Y21" s="77"/>
      <c r="Z21" s="52"/>
      <c r="AA21" s="52"/>
      <c r="AB21" s="52"/>
      <c r="AC21" s="52"/>
      <c r="AD21" s="52"/>
      <c r="AE21" s="77"/>
      <c r="AF21" s="77"/>
      <c r="AG21" s="76"/>
      <c r="AH21" s="76"/>
      <c r="AI21" s="76"/>
      <c r="AJ21" s="76"/>
      <c r="AK21" s="76"/>
      <c r="AL21" s="77"/>
      <c r="AM21" s="77"/>
      <c r="AN21" s="78"/>
      <c r="AO21" s="78"/>
      <c r="AP21" s="78"/>
      <c r="AQ21" s="76"/>
      <c r="AR21" s="76"/>
      <c r="AS21" s="77"/>
      <c r="AT21" s="77"/>
      <c r="AU21" s="76"/>
      <c r="AV21" s="76"/>
      <c r="AW21" s="76"/>
      <c r="AX21" s="76"/>
      <c r="AY21" s="76"/>
      <c r="AZ21" s="77"/>
      <c r="BA21" s="77"/>
      <c r="BB21" s="76"/>
      <c r="BC21" s="76"/>
      <c r="BD21" s="76"/>
      <c r="BE21" s="76">
        <v>1</v>
      </c>
      <c r="BF21" s="76">
        <v>1</v>
      </c>
      <c r="BG21" s="77"/>
      <c r="BH21" s="77"/>
      <c r="BI21" s="76">
        <v>1</v>
      </c>
      <c r="BJ21" s="76"/>
      <c r="BK21" s="76"/>
      <c r="BL21" s="76"/>
      <c r="BM21" s="76"/>
      <c r="BN21" s="77"/>
      <c r="BO21" s="77"/>
      <c r="BP21" s="76">
        <v>1</v>
      </c>
      <c r="BQ21" s="76"/>
      <c r="BR21" s="76"/>
      <c r="BS21" s="76"/>
      <c r="BT21" s="76"/>
      <c r="BU21" s="77"/>
      <c r="BV21" s="77"/>
      <c r="BW21" s="76">
        <v>1</v>
      </c>
      <c r="BX21" s="76"/>
      <c r="BY21" s="76"/>
      <c r="BZ21" s="76"/>
      <c r="CA21" s="76"/>
    </row>
    <row r="22" spans="1:79" ht="76.2" customHeight="1" x14ac:dyDescent="0.3">
      <c r="A22" s="84" t="s">
        <v>285</v>
      </c>
      <c r="B22" s="85" t="s">
        <v>148</v>
      </c>
      <c r="C22" s="86" t="s">
        <v>82</v>
      </c>
      <c r="D22" s="86" t="s">
        <v>284</v>
      </c>
      <c r="E22" s="47">
        <v>53</v>
      </c>
      <c r="F22" s="48"/>
      <c r="G22" s="79" t="s">
        <v>268</v>
      </c>
      <c r="H22" s="86" t="s">
        <v>193</v>
      </c>
      <c r="I22" s="86" t="s">
        <v>195</v>
      </c>
      <c r="J22" s="46"/>
      <c r="K22" s="49" t="s">
        <v>106</v>
      </c>
      <c r="L22" s="49" t="s">
        <v>106</v>
      </c>
      <c r="M22" s="50" t="s">
        <v>106</v>
      </c>
      <c r="N22" s="50" t="s">
        <v>106</v>
      </c>
      <c r="O22" s="55"/>
      <c r="P22" s="55"/>
      <c r="Q22" s="55"/>
      <c r="R22" s="51"/>
      <c r="S22" s="76"/>
      <c r="T22" s="76"/>
      <c r="U22" s="76"/>
      <c r="V22" s="76"/>
      <c r="W22" s="76"/>
      <c r="X22" s="77"/>
      <c r="Y22" s="77"/>
      <c r="Z22" s="52"/>
      <c r="AA22" s="52"/>
      <c r="AB22" s="52"/>
      <c r="AC22" s="52"/>
      <c r="AD22" s="52"/>
      <c r="AE22" s="77"/>
      <c r="AF22" s="77"/>
      <c r="AG22" s="76"/>
      <c r="AH22" s="76"/>
      <c r="AI22" s="76"/>
      <c r="AJ22" s="76"/>
      <c r="AK22" s="76"/>
      <c r="AL22" s="77"/>
      <c r="AM22" s="77"/>
      <c r="AN22" s="78"/>
      <c r="AO22" s="78"/>
      <c r="AP22" s="78"/>
      <c r="AQ22" s="76"/>
      <c r="AR22" s="76"/>
      <c r="AS22" s="77"/>
      <c r="AT22" s="77"/>
      <c r="AU22" s="76"/>
      <c r="AV22" s="76"/>
      <c r="AW22" s="76"/>
      <c r="AX22" s="76"/>
      <c r="AY22" s="76"/>
      <c r="AZ22" s="77"/>
      <c r="BA22" s="77"/>
      <c r="BB22" s="76"/>
      <c r="BC22" s="76"/>
      <c r="BD22" s="76"/>
      <c r="BE22" s="76"/>
      <c r="BF22" s="76">
        <v>1</v>
      </c>
      <c r="BG22" s="77"/>
      <c r="BH22" s="77"/>
      <c r="BI22" s="76">
        <v>1</v>
      </c>
      <c r="BJ22" s="76"/>
      <c r="BK22" s="76"/>
      <c r="BL22" s="76"/>
      <c r="BM22" s="76"/>
      <c r="BN22" s="77"/>
      <c r="BO22" s="77"/>
      <c r="BP22" s="76"/>
      <c r="BQ22" s="76"/>
      <c r="BR22" s="76"/>
      <c r="BS22" s="76"/>
      <c r="BT22" s="76"/>
      <c r="BU22" s="77"/>
      <c r="BV22" s="77"/>
      <c r="BW22" s="76"/>
      <c r="BX22" s="76"/>
      <c r="BY22" s="76"/>
      <c r="BZ22" s="76"/>
      <c r="CA22" s="76"/>
    </row>
    <row r="23" spans="1:79" ht="76.2" customHeight="1" x14ac:dyDescent="0.3">
      <c r="A23" s="84" t="s">
        <v>355</v>
      </c>
      <c r="B23" s="85" t="s">
        <v>148</v>
      </c>
      <c r="C23" s="86" t="s">
        <v>82</v>
      </c>
      <c r="D23" s="86" t="s">
        <v>356</v>
      </c>
      <c r="E23" s="47">
        <v>53</v>
      </c>
      <c r="F23" s="48"/>
      <c r="G23" s="86" t="s">
        <v>368</v>
      </c>
      <c r="H23" s="86"/>
      <c r="I23" s="86" t="s">
        <v>195</v>
      </c>
      <c r="J23" s="46"/>
      <c r="K23" s="49" t="s">
        <v>106</v>
      </c>
      <c r="L23" s="49" t="s">
        <v>106</v>
      </c>
      <c r="M23" s="50" t="s">
        <v>106</v>
      </c>
      <c r="N23" s="50" t="s">
        <v>106</v>
      </c>
      <c r="O23" s="55" t="s">
        <v>400</v>
      </c>
      <c r="P23" s="55"/>
      <c r="Q23" s="55"/>
      <c r="R23" s="51"/>
      <c r="S23" s="76"/>
      <c r="T23" s="76"/>
      <c r="U23" s="76"/>
      <c r="V23" s="76"/>
      <c r="W23" s="76"/>
      <c r="X23" s="77"/>
      <c r="Y23" s="77"/>
      <c r="Z23" s="52"/>
      <c r="AA23" s="52"/>
      <c r="AB23" s="52"/>
      <c r="AC23" s="52"/>
      <c r="AD23" s="52"/>
      <c r="AE23" s="77"/>
      <c r="AF23" s="77"/>
      <c r="AG23" s="76"/>
      <c r="AH23" s="76"/>
      <c r="AI23" s="76"/>
      <c r="AJ23" s="76"/>
      <c r="AK23" s="76"/>
      <c r="AL23" s="77"/>
      <c r="AM23" s="77"/>
      <c r="AN23" s="78"/>
      <c r="AO23" s="78"/>
      <c r="AP23" s="78"/>
      <c r="AQ23" s="76"/>
      <c r="AR23" s="76"/>
      <c r="AS23" s="77"/>
      <c r="AT23" s="77"/>
      <c r="AU23" s="76"/>
      <c r="AV23" s="76"/>
      <c r="AW23" s="76"/>
      <c r="AX23" s="76"/>
      <c r="AY23" s="76"/>
      <c r="AZ23" s="77"/>
      <c r="BA23" s="77"/>
      <c r="BB23" s="76">
        <v>0</v>
      </c>
      <c r="BC23" s="76"/>
      <c r="BD23" s="76"/>
      <c r="BE23" s="76"/>
      <c r="BF23" s="76"/>
      <c r="BG23" s="77"/>
      <c r="BH23" s="77"/>
      <c r="BI23" s="76"/>
      <c r="BJ23" s="76"/>
      <c r="BK23" s="76"/>
      <c r="BL23" s="76"/>
      <c r="BM23" s="76"/>
      <c r="BN23" s="77"/>
      <c r="BO23" s="77"/>
      <c r="BP23" s="76"/>
      <c r="BQ23" s="76"/>
      <c r="BR23" s="76"/>
      <c r="BS23" s="76"/>
      <c r="BT23" s="76"/>
      <c r="BU23" s="77"/>
      <c r="BV23" s="77"/>
      <c r="BW23" s="76"/>
      <c r="BX23" s="76"/>
      <c r="BY23" s="76"/>
      <c r="BZ23" s="76"/>
      <c r="CA23" s="76"/>
    </row>
    <row r="24" spans="1:79" ht="76.2" customHeight="1" x14ac:dyDescent="0.3">
      <c r="A24" s="84" t="s">
        <v>353</v>
      </c>
      <c r="B24" s="85" t="s">
        <v>148</v>
      </c>
      <c r="C24" s="86" t="s">
        <v>82</v>
      </c>
      <c r="D24" s="86" t="s">
        <v>354</v>
      </c>
      <c r="E24" s="47"/>
      <c r="F24" s="48"/>
      <c r="G24" s="86" t="s">
        <v>196</v>
      </c>
      <c r="H24" s="86"/>
      <c r="I24" s="86" t="s">
        <v>195</v>
      </c>
      <c r="J24" s="46"/>
      <c r="K24" s="49" t="s">
        <v>106</v>
      </c>
      <c r="L24" s="49" t="s">
        <v>106</v>
      </c>
      <c r="M24" s="50" t="s">
        <v>106</v>
      </c>
      <c r="N24" s="50" t="s">
        <v>106</v>
      </c>
      <c r="O24" s="55"/>
      <c r="P24" s="55"/>
      <c r="Q24" s="55"/>
      <c r="R24" s="51"/>
      <c r="S24" s="76"/>
      <c r="T24" s="76"/>
      <c r="U24" s="76"/>
      <c r="V24" s="76"/>
      <c r="W24" s="76"/>
      <c r="X24" s="77"/>
      <c r="Y24" s="77"/>
      <c r="Z24" s="52"/>
      <c r="AA24" s="52"/>
      <c r="AB24" s="52"/>
      <c r="AC24" s="52"/>
      <c r="AD24" s="52"/>
      <c r="AE24" s="77"/>
      <c r="AF24" s="77"/>
      <c r="AG24" s="76"/>
      <c r="AH24" s="76"/>
      <c r="AI24" s="76"/>
      <c r="AJ24" s="76"/>
      <c r="AK24" s="76"/>
      <c r="AL24" s="77"/>
      <c r="AM24" s="77"/>
      <c r="AN24" s="78"/>
      <c r="AO24" s="78"/>
      <c r="AP24" s="78"/>
      <c r="AQ24" s="76"/>
      <c r="AR24" s="76"/>
      <c r="AS24" s="77"/>
      <c r="AT24" s="77"/>
      <c r="AU24" s="76"/>
      <c r="AV24" s="76"/>
      <c r="AW24" s="76"/>
      <c r="AX24" s="76"/>
      <c r="AY24" s="76"/>
      <c r="AZ24" s="77"/>
      <c r="BA24" s="77"/>
      <c r="BB24" s="76"/>
      <c r="BC24" s="76"/>
      <c r="BD24" s="76"/>
      <c r="BE24" s="76"/>
      <c r="BF24" s="76"/>
      <c r="BG24" s="77"/>
      <c r="BH24" s="77"/>
      <c r="BI24" s="76"/>
      <c r="BJ24" s="76"/>
      <c r="BK24" s="76"/>
      <c r="BL24" s="76"/>
      <c r="BM24" s="76"/>
      <c r="BN24" s="77"/>
      <c r="BO24" s="77"/>
      <c r="BP24" s="76"/>
      <c r="BQ24" s="76"/>
      <c r="BR24" s="76"/>
      <c r="BS24" s="76"/>
      <c r="BT24" s="76"/>
      <c r="BU24" s="77"/>
      <c r="BV24" s="77"/>
      <c r="BW24" s="76"/>
      <c r="BX24" s="76"/>
      <c r="BY24" s="76"/>
      <c r="BZ24" s="76"/>
      <c r="CA24" s="76"/>
    </row>
    <row r="25" spans="1:79" ht="76.2" customHeight="1" x14ac:dyDescent="0.3">
      <c r="A25" s="84" t="s">
        <v>404</v>
      </c>
      <c r="B25" s="85" t="s">
        <v>211</v>
      </c>
      <c r="C25" s="86" t="s">
        <v>125</v>
      </c>
      <c r="D25" s="86" t="s">
        <v>392</v>
      </c>
      <c r="E25" s="47"/>
      <c r="F25" s="48"/>
      <c r="G25" s="79" t="s">
        <v>403</v>
      </c>
      <c r="H25" s="86"/>
      <c r="I25" s="86" t="s">
        <v>127</v>
      </c>
      <c r="J25" s="46"/>
      <c r="K25" s="49" t="s">
        <v>106</v>
      </c>
      <c r="L25" s="49" t="s">
        <v>106</v>
      </c>
      <c r="M25" s="50" t="s">
        <v>106</v>
      </c>
      <c r="N25" s="50" t="s">
        <v>106</v>
      </c>
      <c r="O25" s="55"/>
      <c r="P25" s="55"/>
      <c r="Q25" s="55"/>
      <c r="R25" s="51"/>
      <c r="S25" s="76"/>
      <c r="T25" s="76"/>
      <c r="U25" s="76"/>
      <c r="V25" s="76"/>
      <c r="W25" s="76"/>
      <c r="X25" s="77"/>
      <c r="Y25" s="77"/>
      <c r="Z25" s="52"/>
      <c r="AA25" s="52"/>
      <c r="AB25" s="52"/>
      <c r="AC25" s="52"/>
      <c r="AD25" s="52"/>
      <c r="AE25" s="77"/>
      <c r="AF25" s="77"/>
      <c r="AG25" s="76"/>
      <c r="AH25" s="76"/>
      <c r="AI25" s="76"/>
      <c r="AJ25" s="76"/>
      <c r="AK25" s="76"/>
      <c r="AL25" s="77"/>
      <c r="AM25" s="77"/>
      <c r="AN25" s="78"/>
      <c r="AO25" s="78"/>
      <c r="AP25" s="78"/>
      <c r="AQ25" s="76"/>
      <c r="AR25" s="76"/>
      <c r="AS25" s="77"/>
      <c r="AT25" s="77"/>
      <c r="AU25" s="76"/>
      <c r="AV25" s="76"/>
      <c r="AW25" s="76"/>
      <c r="AX25" s="76"/>
      <c r="AY25" s="76"/>
      <c r="AZ25" s="77"/>
      <c r="BA25" s="77"/>
      <c r="BB25" s="76"/>
      <c r="BC25" s="76"/>
      <c r="BD25" s="76"/>
      <c r="BE25" s="76"/>
      <c r="BF25" s="76"/>
      <c r="BG25" s="77"/>
      <c r="BH25" s="77"/>
      <c r="BI25" s="76"/>
      <c r="BJ25" s="76"/>
      <c r="BK25" s="76">
        <v>1</v>
      </c>
      <c r="BL25" s="76">
        <v>1</v>
      </c>
      <c r="BM25" s="76">
        <v>1</v>
      </c>
      <c r="BN25" s="77"/>
      <c r="BO25" s="77"/>
      <c r="BP25" s="76"/>
      <c r="BQ25" s="76"/>
      <c r="BR25" s="76"/>
      <c r="BS25" s="76"/>
      <c r="BT25" s="76"/>
      <c r="BU25" s="77"/>
      <c r="BV25" s="77"/>
      <c r="BW25" s="76"/>
      <c r="BX25" s="76"/>
      <c r="BY25" s="76"/>
      <c r="BZ25" s="76"/>
      <c r="CA25" s="76"/>
    </row>
    <row r="26" spans="1:79" ht="76.2" customHeight="1" x14ac:dyDescent="0.3">
      <c r="A26" s="84" t="s">
        <v>328</v>
      </c>
      <c r="B26" s="85" t="s">
        <v>148</v>
      </c>
      <c r="C26" s="86" t="s">
        <v>82</v>
      </c>
      <c r="D26" s="86" t="s">
        <v>208</v>
      </c>
      <c r="E26" s="47">
        <v>53</v>
      </c>
      <c r="F26" s="48"/>
      <c r="G26" s="79" t="s">
        <v>390</v>
      </c>
      <c r="H26" s="86"/>
      <c r="I26" s="86" t="s">
        <v>127</v>
      </c>
      <c r="J26" s="46"/>
      <c r="K26" s="49" t="s">
        <v>106</v>
      </c>
      <c r="L26" s="49" t="s">
        <v>106</v>
      </c>
      <c r="M26" s="50" t="s">
        <v>106</v>
      </c>
      <c r="N26" s="50" t="s">
        <v>106</v>
      </c>
      <c r="O26" s="55"/>
      <c r="P26" s="55"/>
      <c r="Q26" s="55"/>
      <c r="R26" s="51"/>
      <c r="S26" s="76"/>
      <c r="T26" s="76"/>
      <c r="U26" s="76"/>
      <c r="V26" s="76"/>
      <c r="W26" s="76"/>
      <c r="X26" s="77"/>
      <c r="Y26" s="77"/>
      <c r="Z26" s="52"/>
      <c r="AA26" s="52"/>
      <c r="AB26" s="52"/>
      <c r="AC26" s="52"/>
      <c r="AD26" s="52"/>
      <c r="AE26" s="77"/>
      <c r="AF26" s="77"/>
      <c r="AG26" s="76"/>
      <c r="AH26" s="76"/>
      <c r="AI26" s="76"/>
      <c r="AJ26" s="76"/>
      <c r="AK26" s="76"/>
      <c r="AL26" s="77"/>
      <c r="AM26" s="77"/>
      <c r="AN26" s="78"/>
      <c r="AO26" s="78"/>
      <c r="AP26" s="78"/>
      <c r="AQ26" s="76"/>
      <c r="AR26" s="76"/>
      <c r="AS26" s="77"/>
      <c r="AT26" s="77"/>
      <c r="AU26" s="76"/>
      <c r="AV26" s="76"/>
      <c r="AW26" s="76"/>
      <c r="AX26" s="76"/>
      <c r="AY26" s="76"/>
      <c r="AZ26" s="77"/>
      <c r="BA26" s="77"/>
      <c r="BB26" s="76"/>
      <c r="BC26" s="76"/>
      <c r="BD26" s="76"/>
      <c r="BE26" s="76"/>
      <c r="BF26" s="76"/>
      <c r="BG26" s="77"/>
      <c r="BH26" s="77"/>
      <c r="BI26" s="76">
        <v>1</v>
      </c>
      <c r="BJ26" s="76">
        <v>1</v>
      </c>
      <c r="BK26" s="76">
        <v>1</v>
      </c>
      <c r="BL26" s="76">
        <v>1</v>
      </c>
      <c r="BM26" s="76">
        <v>1</v>
      </c>
      <c r="BN26" s="77"/>
      <c r="BO26" s="77"/>
      <c r="BP26" s="76"/>
      <c r="BQ26" s="76"/>
      <c r="BR26" s="76"/>
      <c r="BS26" s="76"/>
      <c r="BT26" s="76"/>
      <c r="BU26" s="77"/>
      <c r="BV26" s="77"/>
      <c r="BW26" s="76"/>
      <c r="BX26" s="76"/>
      <c r="BY26" s="76"/>
      <c r="BZ26" s="76"/>
      <c r="CA26" s="76"/>
    </row>
    <row r="27" spans="1:79" ht="76.2" customHeight="1" x14ac:dyDescent="0.3">
      <c r="A27" s="84" t="s">
        <v>328</v>
      </c>
      <c r="B27" s="85" t="s">
        <v>148</v>
      </c>
      <c r="C27" s="86" t="s">
        <v>82</v>
      </c>
      <c r="D27" s="86" t="s">
        <v>284</v>
      </c>
      <c r="E27" s="47">
        <v>53</v>
      </c>
      <c r="F27" s="48"/>
      <c r="G27" s="79" t="s">
        <v>270</v>
      </c>
      <c r="H27" s="86"/>
      <c r="I27" s="86" t="s">
        <v>195</v>
      </c>
      <c r="J27" s="46"/>
      <c r="K27" s="49" t="s">
        <v>106</v>
      </c>
      <c r="L27" s="49" t="s">
        <v>106</v>
      </c>
      <c r="M27" s="50" t="s">
        <v>106</v>
      </c>
      <c r="N27" s="50" t="s">
        <v>106</v>
      </c>
      <c r="O27" s="55"/>
      <c r="P27" s="55"/>
      <c r="Q27" s="55"/>
      <c r="R27" s="51"/>
      <c r="S27" s="76"/>
      <c r="T27" s="76"/>
      <c r="U27" s="76"/>
      <c r="V27" s="76"/>
      <c r="W27" s="76"/>
      <c r="X27" s="77"/>
      <c r="Y27" s="77"/>
      <c r="Z27" s="52"/>
      <c r="AA27" s="52"/>
      <c r="AB27" s="52"/>
      <c r="AC27" s="52"/>
      <c r="AD27" s="52"/>
      <c r="AE27" s="77"/>
      <c r="AF27" s="77"/>
      <c r="AG27" s="76"/>
      <c r="AH27" s="76"/>
      <c r="AI27" s="76"/>
      <c r="AJ27" s="76"/>
      <c r="AK27" s="76"/>
      <c r="AL27" s="77"/>
      <c r="AM27" s="77"/>
      <c r="AN27" s="78"/>
      <c r="AO27" s="78"/>
      <c r="AP27" s="78"/>
      <c r="AQ27" s="76"/>
      <c r="AR27" s="76"/>
      <c r="AS27" s="77"/>
      <c r="AT27" s="77"/>
      <c r="AU27" s="76"/>
      <c r="AV27" s="76"/>
      <c r="AW27" s="76"/>
      <c r="AX27" s="76"/>
      <c r="AY27" s="76"/>
      <c r="AZ27" s="77"/>
      <c r="BA27" s="77"/>
      <c r="BB27" s="76"/>
      <c r="BC27" s="76"/>
      <c r="BD27" s="76"/>
      <c r="BE27" s="76"/>
      <c r="BF27" s="76"/>
      <c r="BG27" s="77"/>
      <c r="BH27" s="77"/>
      <c r="BI27" s="76">
        <v>1</v>
      </c>
      <c r="BJ27" s="76">
        <v>1</v>
      </c>
      <c r="BK27" s="76">
        <v>1</v>
      </c>
      <c r="BL27" s="76">
        <v>1</v>
      </c>
      <c r="BM27" s="76"/>
      <c r="BN27" s="77"/>
      <c r="BO27" s="77"/>
      <c r="BP27" s="76"/>
      <c r="BQ27" s="76"/>
      <c r="BR27" s="76"/>
      <c r="BS27" s="76"/>
      <c r="BT27" s="76"/>
      <c r="BU27" s="77"/>
      <c r="BV27" s="77"/>
      <c r="BW27" s="76"/>
      <c r="BX27" s="76"/>
      <c r="BY27" s="76"/>
      <c r="BZ27" s="76"/>
      <c r="CA27" s="76"/>
    </row>
    <row r="28" spans="1:79" ht="76.2" customHeight="1" x14ac:dyDescent="0.3">
      <c r="A28" s="84" t="s">
        <v>329</v>
      </c>
      <c r="B28" s="85" t="s">
        <v>148</v>
      </c>
      <c r="C28" s="86" t="s">
        <v>82</v>
      </c>
      <c r="D28" s="86" t="s">
        <v>284</v>
      </c>
      <c r="E28" s="47">
        <v>53</v>
      </c>
      <c r="F28" s="48"/>
      <c r="G28" s="79" t="s">
        <v>272</v>
      </c>
      <c r="H28" s="86"/>
      <c r="I28" s="86" t="s">
        <v>280</v>
      </c>
      <c r="J28" s="46"/>
      <c r="K28" s="49" t="s">
        <v>106</v>
      </c>
      <c r="L28" s="49" t="s">
        <v>106</v>
      </c>
      <c r="M28" s="50" t="s">
        <v>106</v>
      </c>
      <c r="N28" s="50" t="s">
        <v>106</v>
      </c>
      <c r="O28" s="55"/>
      <c r="P28" s="55"/>
      <c r="Q28" s="55"/>
      <c r="R28" s="51"/>
      <c r="S28" s="76"/>
      <c r="T28" s="76"/>
      <c r="U28" s="76"/>
      <c r="V28" s="76"/>
      <c r="W28" s="76"/>
      <c r="X28" s="77"/>
      <c r="Y28" s="77"/>
      <c r="Z28" s="52"/>
      <c r="AA28" s="52"/>
      <c r="AB28" s="52"/>
      <c r="AC28" s="52"/>
      <c r="AD28" s="52"/>
      <c r="AE28" s="77"/>
      <c r="AF28" s="77"/>
      <c r="AG28" s="76"/>
      <c r="AH28" s="76"/>
      <c r="AI28" s="76"/>
      <c r="AJ28" s="76"/>
      <c r="AK28" s="76"/>
      <c r="AL28" s="77"/>
      <c r="AM28" s="77"/>
      <c r="AN28" s="78"/>
      <c r="AO28" s="78"/>
      <c r="AP28" s="78"/>
      <c r="AQ28" s="76"/>
      <c r="AR28" s="76"/>
      <c r="AS28" s="77"/>
      <c r="AT28" s="77"/>
      <c r="AU28" s="76"/>
      <c r="AV28" s="76"/>
      <c r="AW28" s="76"/>
      <c r="AX28" s="76"/>
      <c r="AY28" s="76"/>
      <c r="AZ28" s="77"/>
      <c r="BA28" s="77"/>
      <c r="BB28" s="76"/>
      <c r="BC28" s="76"/>
      <c r="BD28" s="76"/>
      <c r="BE28" s="76"/>
      <c r="BF28" s="76"/>
      <c r="BG28" s="77"/>
      <c r="BH28" s="77"/>
      <c r="BI28" s="76"/>
      <c r="BJ28" s="76"/>
      <c r="BK28" s="76"/>
      <c r="BL28" s="76">
        <v>1</v>
      </c>
      <c r="BM28" s="76">
        <v>1</v>
      </c>
      <c r="BN28" s="77"/>
      <c r="BO28" s="77"/>
      <c r="BP28" s="76"/>
      <c r="BQ28" s="76"/>
      <c r="BR28" s="76"/>
      <c r="BS28" s="76"/>
      <c r="BT28" s="76"/>
      <c r="BU28" s="77"/>
      <c r="BV28" s="77"/>
      <c r="BW28" s="76"/>
      <c r="BX28" s="76"/>
      <c r="BY28" s="76"/>
      <c r="BZ28" s="76"/>
      <c r="CA28" s="76"/>
    </row>
    <row r="29" spans="1:79" ht="76.2" customHeight="1" x14ac:dyDescent="0.3">
      <c r="A29" s="84" t="s">
        <v>353</v>
      </c>
      <c r="B29" s="85" t="s">
        <v>148</v>
      </c>
      <c r="C29" s="86" t="s">
        <v>82</v>
      </c>
      <c r="D29" s="86" t="s">
        <v>208</v>
      </c>
      <c r="E29" s="47" t="s">
        <v>326</v>
      </c>
      <c r="F29" s="48"/>
      <c r="G29" s="79" t="s">
        <v>196</v>
      </c>
      <c r="H29" s="86"/>
      <c r="I29" s="86" t="s">
        <v>195</v>
      </c>
      <c r="J29" s="46"/>
      <c r="K29" s="49" t="s">
        <v>106</v>
      </c>
      <c r="L29" s="49" t="s">
        <v>106</v>
      </c>
      <c r="M29" s="50" t="s">
        <v>106</v>
      </c>
      <c r="N29" s="50" t="s">
        <v>106</v>
      </c>
      <c r="O29" s="55"/>
      <c r="P29" s="55"/>
      <c r="Q29" s="55"/>
      <c r="R29" s="51"/>
      <c r="S29" s="76"/>
      <c r="T29" s="76"/>
      <c r="U29" s="76"/>
      <c r="V29" s="76"/>
      <c r="W29" s="76"/>
      <c r="X29" s="77"/>
      <c r="Y29" s="77"/>
      <c r="Z29" s="52"/>
      <c r="AA29" s="52"/>
      <c r="AB29" s="52"/>
      <c r="AC29" s="52"/>
      <c r="AD29" s="52"/>
      <c r="AE29" s="77"/>
      <c r="AF29" s="77"/>
      <c r="AG29" s="76"/>
      <c r="AH29" s="76"/>
      <c r="AI29" s="76"/>
      <c r="AJ29" s="76"/>
      <c r="AK29" s="76"/>
      <c r="AL29" s="77"/>
      <c r="AM29" s="77"/>
      <c r="AN29" s="78"/>
      <c r="AO29" s="78"/>
      <c r="AP29" s="78"/>
      <c r="AQ29" s="76"/>
      <c r="AR29" s="76"/>
      <c r="AS29" s="77"/>
      <c r="AT29" s="77"/>
      <c r="AU29" s="76"/>
      <c r="AV29" s="76"/>
      <c r="AW29" s="76"/>
      <c r="AX29" s="76"/>
      <c r="AY29" s="76"/>
      <c r="AZ29" s="77"/>
      <c r="BA29" s="77"/>
      <c r="BB29" s="76"/>
      <c r="BC29" s="76"/>
      <c r="BD29" s="76"/>
      <c r="BE29" s="76"/>
      <c r="BF29" s="76"/>
      <c r="BG29" s="77"/>
      <c r="BH29" s="77"/>
      <c r="BI29" s="76"/>
      <c r="BJ29" s="76"/>
      <c r="BK29" s="76"/>
      <c r="BL29" s="76">
        <v>1</v>
      </c>
      <c r="BM29" s="76">
        <v>1</v>
      </c>
      <c r="BN29" s="77"/>
      <c r="BO29" s="77"/>
      <c r="BP29" s="76">
        <v>1</v>
      </c>
      <c r="BQ29" s="76">
        <v>1</v>
      </c>
      <c r="BR29" s="76">
        <v>1</v>
      </c>
      <c r="BS29" s="76">
        <v>1</v>
      </c>
      <c r="BT29" s="76">
        <v>1</v>
      </c>
      <c r="BU29" s="77"/>
      <c r="BV29" s="77"/>
      <c r="BW29" s="76">
        <v>1</v>
      </c>
      <c r="BX29" s="76">
        <v>1</v>
      </c>
      <c r="BY29" s="76">
        <v>1</v>
      </c>
      <c r="BZ29" s="76">
        <v>1</v>
      </c>
      <c r="CA29" s="76"/>
    </row>
    <row r="30" spans="1:79" ht="76.2" customHeight="1" x14ac:dyDescent="0.3">
      <c r="A30" s="84" t="s">
        <v>383</v>
      </c>
      <c r="B30" s="85" t="s">
        <v>148</v>
      </c>
      <c r="C30" s="86" t="s">
        <v>82</v>
      </c>
      <c r="D30" s="86" t="s">
        <v>208</v>
      </c>
      <c r="E30" s="47" t="s">
        <v>326</v>
      </c>
      <c r="F30" s="48"/>
      <c r="G30" s="86" t="s">
        <v>278</v>
      </c>
      <c r="H30" s="86"/>
      <c r="I30" s="86" t="s">
        <v>195</v>
      </c>
      <c r="J30" s="46"/>
      <c r="K30" s="49" t="s">
        <v>106</v>
      </c>
      <c r="L30" s="49" t="s">
        <v>106</v>
      </c>
      <c r="M30" s="50" t="s">
        <v>106</v>
      </c>
      <c r="N30" s="50" t="s">
        <v>106</v>
      </c>
      <c r="O30" s="55"/>
      <c r="P30" s="55"/>
      <c r="Q30" s="55"/>
      <c r="R30" s="51"/>
      <c r="S30" s="76"/>
      <c r="T30" s="76"/>
      <c r="U30" s="76"/>
      <c r="V30" s="76"/>
      <c r="W30" s="76"/>
      <c r="X30" s="77"/>
      <c r="Y30" s="77"/>
      <c r="Z30" s="52"/>
      <c r="AA30" s="52"/>
      <c r="AB30" s="52"/>
      <c r="AC30" s="52"/>
      <c r="AD30" s="52"/>
      <c r="AE30" s="77"/>
      <c r="AF30" s="77"/>
      <c r="AG30" s="76"/>
      <c r="AH30" s="76"/>
      <c r="AI30" s="76"/>
      <c r="AJ30" s="76"/>
      <c r="AK30" s="76"/>
      <c r="AL30" s="77"/>
      <c r="AM30" s="77"/>
      <c r="AN30" s="78"/>
      <c r="AO30" s="78"/>
      <c r="AP30" s="78"/>
      <c r="AQ30" s="76"/>
      <c r="AR30" s="76"/>
      <c r="AS30" s="77"/>
      <c r="AT30" s="77"/>
      <c r="AU30" s="76"/>
      <c r="AV30" s="76"/>
      <c r="AW30" s="76"/>
      <c r="AX30" s="76"/>
      <c r="AY30" s="76"/>
      <c r="AZ30" s="77"/>
      <c r="BA30" s="77"/>
      <c r="BB30" s="76"/>
      <c r="BC30" s="76"/>
      <c r="BD30" s="76"/>
      <c r="BE30" s="76"/>
      <c r="BF30" s="76"/>
      <c r="BG30" s="77"/>
      <c r="BH30" s="77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7"/>
      <c r="BV30" s="77"/>
      <c r="BW30" s="76"/>
      <c r="BX30" s="76"/>
      <c r="BY30" s="76"/>
      <c r="BZ30" s="76">
        <v>1</v>
      </c>
      <c r="CA30" s="76">
        <v>1</v>
      </c>
    </row>
    <row r="31" spans="1:79" ht="76.2" customHeight="1" x14ac:dyDescent="0.3">
      <c r="A31" s="84" t="s">
        <v>384</v>
      </c>
      <c r="B31" s="85" t="s">
        <v>148</v>
      </c>
      <c r="C31" s="86" t="s">
        <v>82</v>
      </c>
      <c r="D31" s="86" t="s">
        <v>208</v>
      </c>
      <c r="E31" s="47" t="s">
        <v>326</v>
      </c>
      <c r="F31" s="48"/>
      <c r="G31" s="86" t="s">
        <v>279</v>
      </c>
      <c r="H31" s="86"/>
      <c r="I31" s="86" t="s">
        <v>195</v>
      </c>
      <c r="J31" s="46"/>
      <c r="K31" s="49" t="s">
        <v>106</v>
      </c>
      <c r="L31" s="49" t="s">
        <v>106</v>
      </c>
      <c r="M31" s="50" t="s">
        <v>106</v>
      </c>
      <c r="N31" s="50" t="s">
        <v>106</v>
      </c>
      <c r="O31" s="55"/>
      <c r="P31" s="55"/>
      <c r="Q31" s="55"/>
      <c r="R31" s="51"/>
      <c r="S31" s="76"/>
      <c r="T31" s="76"/>
      <c r="U31" s="76"/>
      <c r="V31" s="76"/>
      <c r="W31" s="76"/>
      <c r="X31" s="77"/>
      <c r="Y31" s="77"/>
      <c r="Z31" s="52"/>
      <c r="AA31" s="52"/>
      <c r="AB31" s="52"/>
      <c r="AC31" s="52"/>
      <c r="AD31" s="52"/>
      <c r="AE31" s="77"/>
      <c r="AF31" s="77"/>
      <c r="AG31" s="76"/>
      <c r="AH31" s="76"/>
      <c r="AI31" s="76"/>
      <c r="AJ31" s="76"/>
      <c r="AK31" s="76"/>
      <c r="AL31" s="77"/>
      <c r="AM31" s="77"/>
      <c r="AN31" s="78"/>
      <c r="AO31" s="78"/>
      <c r="AP31" s="78"/>
      <c r="AQ31" s="76"/>
      <c r="AR31" s="76"/>
      <c r="AS31" s="77"/>
      <c r="AT31" s="77"/>
      <c r="AU31" s="76"/>
      <c r="AV31" s="76"/>
      <c r="AW31" s="76"/>
      <c r="AX31" s="76"/>
      <c r="AY31" s="76"/>
      <c r="AZ31" s="77"/>
      <c r="BA31" s="77"/>
      <c r="BB31" s="76"/>
      <c r="BC31" s="76"/>
      <c r="BD31" s="76"/>
      <c r="BE31" s="76"/>
      <c r="BF31" s="76"/>
      <c r="BG31" s="77"/>
      <c r="BH31" s="77"/>
      <c r="BI31" s="76"/>
      <c r="BJ31" s="76"/>
      <c r="BK31" s="76"/>
      <c r="BL31" s="76"/>
      <c r="BM31" s="76"/>
      <c r="BN31" s="77"/>
      <c r="BO31" s="77"/>
      <c r="BP31" s="76"/>
      <c r="BQ31" s="76"/>
      <c r="BR31" s="76"/>
      <c r="BS31" s="76"/>
      <c r="BT31" s="76"/>
      <c r="BU31" s="77"/>
      <c r="BV31" s="77"/>
      <c r="BW31" s="76"/>
      <c r="BX31" s="76"/>
      <c r="BY31" s="76"/>
      <c r="BZ31" s="76"/>
      <c r="CA31" s="76"/>
    </row>
    <row r="32" spans="1:79" ht="76.2" customHeight="1" x14ac:dyDescent="0.3">
      <c r="A32" s="2" t="s">
        <v>391</v>
      </c>
      <c r="B32" s="85" t="s">
        <v>211</v>
      </c>
      <c r="C32" s="86" t="s">
        <v>82</v>
      </c>
      <c r="D32" s="86" t="s">
        <v>392</v>
      </c>
      <c r="E32" s="47" t="s">
        <v>213</v>
      </c>
      <c r="F32" s="48"/>
      <c r="G32" s="79" t="s">
        <v>393</v>
      </c>
      <c r="H32" s="86"/>
      <c r="I32" s="86" t="s">
        <v>216</v>
      </c>
      <c r="J32" s="46"/>
      <c r="K32" s="49" t="s">
        <v>106</v>
      </c>
      <c r="L32" s="49" t="s">
        <v>106</v>
      </c>
      <c r="M32" s="50" t="s">
        <v>106</v>
      </c>
      <c r="N32" s="50" t="s">
        <v>106</v>
      </c>
      <c r="O32" s="55"/>
      <c r="P32" s="55"/>
      <c r="Q32" s="55"/>
      <c r="R32" s="51"/>
      <c r="S32" s="76"/>
      <c r="T32" s="76"/>
      <c r="U32" s="76"/>
      <c r="V32" s="76"/>
      <c r="W32" s="76"/>
      <c r="X32" s="77"/>
      <c r="Y32" s="77"/>
      <c r="Z32" s="52"/>
      <c r="AA32" s="52"/>
      <c r="AB32" s="52"/>
      <c r="AC32" s="52"/>
      <c r="AD32" s="52"/>
      <c r="AE32" s="77"/>
      <c r="AF32" s="77"/>
      <c r="AG32" s="76"/>
      <c r="AH32" s="76"/>
      <c r="AI32" s="76"/>
      <c r="AJ32" s="76"/>
      <c r="AK32" s="76"/>
      <c r="AL32" s="77"/>
      <c r="AM32" s="77"/>
      <c r="AN32" s="78"/>
      <c r="AO32" s="78"/>
      <c r="AP32" s="78"/>
      <c r="AQ32" s="76"/>
      <c r="AR32" s="76"/>
      <c r="AS32" s="77"/>
      <c r="AT32" s="77"/>
      <c r="AU32" s="76"/>
      <c r="AV32" s="76"/>
      <c r="AW32" s="76"/>
      <c r="AX32" s="76"/>
      <c r="AY32" s="76"/>
      <c r="AZ32" s="77"/>
      <c r="BA32" s="77"/>
      <c r="BB32" s="76"/>
      <c r="BC32" s="76"/>
      <c r="BD32" s="76">
        <v>2</v>
      </c>
      <c r="BE32" s="76">
        <v>1</v>
      </c>
      <c r="BF32" s="76">
        <v>1</v>
      </c>
      <c r="BG32" s="77"/>
      <c r="BH32" s="77"/>
      <c r="BI32" s="76">
        <v>1</v>
      </c>
      <c r="BJ32" s="76">
        <v>1</v>
      </c>
      <c r="BK32" s="76">
        <v>1</v>
      </c>
      <c r="BL32" s="76">
        <v>1</v>
      </c>
      <c r="BM32" s="76">
        <v>1</v>
      </c>
      <c r="BN32" s="77"/>
      <c r="BO32" s="77"/>
      <c r="BP32" s="76">
        <v>1</v>
      </c>
      <c r="BQ32" s="76">
        <v>1</v>
      </c>
      <c r="BR32" s="76">
        <v>1</v>
      </c>
      <c r="BS32" s="76">
        <v>1</v>
      </c>
      <c r="BT32" s="76">
        <v>1</v>
      </c>
      <c r="BU32" s="77"/>
      <c r="BV32" s="77"/>
      <c r="BW32" s="76"/>
      <c r="BX32" s="76"/>
      <c r="BY32" s="76"/>
      <c r="BZ32" s="76"/>
      <c r="CA32" s="76"/>
    </row>
    <row r="33" spans="1:79" ht="76.2" customHeight="1" x14ac:dyDescent="0.3">
      <c r="A33" s="2" t="s">
        <v>395</v>
      </c>
      <c r="B33" s="85" t="s">
        <v>211</v>
      </c>
      <c r="C33" s="86" t="s">
        <v>82</v>
      </c>
      <c r="D33" s="86" t="s">
        <v>397</v>
      </c>
      <c r="E33" s="47"/>
      <c r="F33" s="48"/>
      <c r="G33" s="86" t="s">
        <v>396</v>
      </c>
      <c r="H33" s="86"/>
      <c r="I33" s="86" t="s">
        <v>216</v>
      </c>
      <c r="J33" s="46"/>
      <c r="K33" s="49" t="s">
        <v>106</v>
      </c>
      <c r="L33" s="49" t="s">
        <v>106</v>
      </c>
      <c r="M33" s="50" t="s">
        <v>106</v>
      </c>
      <c r="N33" s="50" t="s">
        <v>106</v>
      </c>
      <c r="O33" s="55"/>
      <c r="P33" s="55"/>
      <c r="Q33" s="55"/>
      <c r="R33" s="51"/>
      <c r="S33" s="76"/>
      <c r="T33" s="76"/>
      <c r="U33" s="76"/>
      <c r="V33" s="76"/>
      <c r="W33" s="76"/>
      <c r="X33" s="77"/>
      <c r="Y33" s="77"/>
      <c r="Z33" s="52"/>
      <c r="AA33" s="52"/>
      <c r="AB33" s="52"/>
      <c r="AC33" s="52"/>
      <c r="AD33" s="52"/>
      <c r="AE33" s="77"/>
      <c r="AF33" s="77"/>
      <c r="AG33" s="76"/>
      <c r="AH33" s="76"/>
      <c r="AI33" s="76"/>
      <c r="AJ33" s="76"/>
      <c r="AK33" s="76"/>
      <c r="AL33" s="77"/>
      <c r="AM33" s="77"/>
      <c r="AN33" s="78"/>
      <c r="AO33" s="78"/>
      <c r="AP33" s="78"/>
      <c r="AQ33" s="76"/>
      <c r="AR33" s="76"/>
      <c r="AS33" s="77"/>
      <c r="AT33" s="77"/>
      <c r="AU33" s="76"/>
      <c r="AV33" s="76"/>
      <c r="AW33" s="76"/>
      <c r="AX33" s="76"/>
      <c r="AY33" s="76"/>
      <c r="AZ33" s="77"/>
      <c r="BA33" s="77"/>
      <c r="BB33" s="76"/>
      <c r="BC33" s="76"/>
      <c r="BD33" s="76"/>
      <c r="BE33" s="76"/>
      <c r="BF33" s="76"/>
      <c r="BG33" s="77"/>
      <c r="BH33" s="77"/>
      <c r="BI33" s="76"/>
      <c r="BJ33" s="76"/>
      <c r="BK33" s="76"/>
      <c r="BL33" s="76"/>
      <c r="BM33" s="76"/>
      <c r="BN33" s="77"/>
      <c r="BO33" s="77"/>
      <c r="BP33" s="76"/>
      <c r="BQ33" s="76"/>
      <c r="BR33" s="76"/>
      <c r="BS33" s="76"/>
      <c r="BT33" s="76">
        <v>1</v>
      </c>
      <c r="BU33" s="77"/>
      <c r="BV33" s="77"/>
      <c r="BW33" s="76">
        <v>1</v>
      </c>
      <c r="BX33" s="76">
        <v>1</v>
      </c>
      <c r="BY33" s="76">
        <v>1</v>
      </c>
      <c r="BZ33" s="76">
        <v>1</v>
      </c>
      <c r="CA33" s="76"/>
    </row>
    <row r="34" spans="1:79" ht="76.2" customHeight="1" x14ac:dyDescent="0.3">
      <c r="A34" s="2" t="s">
        <v>398</v>
      </c>
      <c r="B34" s="85" t="s">
        <v>211</v>
      </c>
      <c r="C34" s="86" t="s">
        <v>82</v>
      </c>
      <c r="D34" s="86" t="s">
        <v>397</v>
      </c>
      <c r="E34" s="47"/>
      <c r="F34" s="48"/>
      <c r="G34" s="86" t="s">
        <v>393</v>
      </c>
      <c r="H34" s="86"/>
      <c r="I34" s="86" t="s">
        <v>216</v>
      </c>
      <c r="J34" s="46"/>
      <c r="K34" s="49" t="s">
        <v>106</v>
      </c>
      <c r="L34" s="49" t="s">
        <v>106</v>
      </c>
      <c r="M34" s="50" t="s">
        <v>106</v>
      </c>
      <c r="N34" s="50" t="s">
        <v>106</v>
      </c>
      <c r="O34" s="55"/>
      <c r="P34" s="55"/>
      <c r="Q34" s="55"/>
      <c r="R34" s="51"/>
      <c r="S34" s="76"/>
      <c r="T34" s="76"/>
      <c r="U34" s="76"/>
      <c r="V34" s="76"/>
      <c r="W34" s="76"/>
      <c r="X34" s="77"/>
      <c r="Y34" s="77"/>
      <c r="Z34" s="52"/>
      <c r="AA34" s="52"/>
      <c r="AB34" s="52"/>
      <c r="AC34" s="52"/>
      <c r="AD34" s="52"/>
      <c r="AE34" s="77"/>
      <c r="AF34" s="77"/>
      <c r="AG34" s="76"/>
      <c r="AH34" s="76"/>
      <c r="AI34" s="76"/>
      <c r="AJ34" s="76"/>
      <c r="AK34" s="76"/>
      <c r="AL34" s="77"/>
      <c r="AM34" s="77"/>
      <c r="AN34" s="78"/>
      <c r="AO34" s="78"/>
      <c r="AP34" s="78"/>
      <c r="AQ34" s="76"/>
      <c r="AR34" s="76"/>
      <c r="AS34" s="77"/>
      <c r="AT34" s="77"/>
      <c r="AU34" s="76"/>
      <c r="AV34" s="76"/>
      <c r="AW34" s="76"/>
      <c r="AX34" s="76"/>
      <c r="AY34" s="76"/>
      <c r="AZ34" s="77"/>
      <c r="BA34" s="77"/>
      <c r="BB34" s="76"/>
      <c r="BC34" s="76"/>
      <c r="BD34" s="76"/>
      <c r="BE34" s="76"/>
      <c r="BF34" s="76"/>
      <c r="BG34" s="77"/>
      <c r="BH34" s="77"/>
      <c r="BI34" s="76"/>
      <c r="BJ34" s="76"/>
      <c r="BK34" s="76"/>
      <c r="BL34" s="76"/>
      <c r="BM34" s="76"/>
      <c r="BN34" s="77"/>
      <c r="BO34" s="77"/>
      <c r="BP34" s="76"/>
      <c r="BQ34" s="76"/>
      <c r="BR34" s="76"/>
      <c r="BS34" s="76"/>
      <c r="BT34" s="76"/>
      <c r="BU34" s="77"/>
      <c r="BV34" s="77"/>
      <c r="BW34" s="76"/>
      <c r="BX34" s="76"/>
      <c r="BY34" s="76"/>
      <c r="BZ34" s="76"/>
      <c r="CA34" s="76">
        <v>1</v>
      </c>
    </row>
    <row r="35" spans="1:79" ht="76.2" customHeight="1" x14ac:dyDescent="0.3">
      <c r="A35" s="84" t="s">
        <v>313</v>
      </c>
      <c r="B35" s="85" t="s">
        <v>211</v>
      </c>
      <c r="C35" s="86" t="s">
        <v>125</v>
      </c>
      <c r="D35" s="86" t="s">
        <v>202</v>
      </c>
      <c r="E35" s="47">
        <v>53</v>
      </c>
      <c r="F35" s="48"/>
      <c r="G35" s="86" t="s">
        <v>310</v>
      </c>
      <c r="H35" s="86"/>
      <c r="I35" s="86" t="s">
        <v>127</v>
      </c>
      <c r="J35" s="46"/>
      <c r="K35" s="49" t="s">
        <v>106</v>
      </c>
      <c r="L35" s="49" t="s">
        <v>106</v>
      </c>
      <c r="M35" s="50" t="s">
        <v>106</v>
      </c>
      <c r="N35" s="50" t="s">
        <v>106</v>
      </c>
      <c r="O35" s="55"/>
      <c r="P35" s="55"/>
      <c r="Q35" s="55"/>
      <c r="R35" s="51"/>
      <c r="S35" s="76"/>
      <c r="T35" s="76"/>
      <c r="U35" s="76"/>
      <c r="V35" s="76"/>
      <c r="W35" s="76"/>
      <c r="X35" s="77"/>
      <c r="Y35" s="77"/>
      <c r="Z35" s="52"/>
      <c r="AA35" s="52"/>
      <c r="AB35" s="52"/>
      <c r="AC35" s="52"/>
      <c r="AD35" s="52"/>
      <c r="AE35" s="77"/>
      <c r="AF35" s="77"/>
      <c r="AG35" s="76"/>
      <c r="AH35" s="76"/>
      <c r="AI35" s="76"/>
      <c r="AJ35" s="76"/>
      <c r="AK35" s="76"/>
      <c r="AL35" s="77"/>
      <c r="AM35" s="77"/>
      <c r="AN35" s="78"/>
      <c r="AO35" s="78"/>
      <c r="AP35" s="78"/>
      <c r="AQ35" s="76">
        <v>2</v>
      </c>
      <c r="AR35" s="76">
        <v>2</v>
      </c>
      <c r="AS35" s="77"/>
      <c r="AT35" s="77"/>
      <c r="AU35" s="76"/>
      <c r="AV35" s="76"/>
      <c r="AW35" s="76"/>
      <c r="AX35" s="76"/>
      <c r="AY35" s="76"/>
      <c r="AZ35" s="77"/>
      <c r="BA35" s="77"/>
      <c r="BB35" s="76"/>
      <c r="BC35" s="76"/>
      <c r="BD35" s="76"/>
      <c r="BE35" s="76"/>
      <c r="BF35" s="76"/>
      <c r="BG35" s="77"/>
      <c r="BH35" s="77"/>
      <c r="BI35" s="76"/>
      <c r="BJ35" s="76"/>
      <c r="BK35" s="76"/>
      <c r="BL35" s="76"/>
      <c r="BM35" s="76"/>
      <c r="BN35" s="77"/>
      <c r="BO35" s="77"/>
      <c r="BP35" s="76"/>
      <c r="BQ35" s="76"/>
      <c r="BR35" s="76"/>
      <c r="BS35" s="76"/>
      <c r="BT35" s="76"/>
      <c r="BU35" s="77"/>
      <c r="BV35" s="77"/>
      <c r="BW35" s="76"/>
      <c r="BX35" s="76"/>
      <c r="BY35" s="76"/>
      <c r="BZ35" s="76"/>
      <c r="CA35" s="76"/>
    </row>
    <row r="36" spans="1:79" ht="76.2" customHeight="1" x14ac:dyDescent="0.3">
      <c r="A36" s="84" t="s">
        <v>304</v>
      </c>
      <c r="B36" s="85" t="s">
        <v>211</v>
      </c>
      <c r="C36" s="86" t="s">
        <v>82</v>
      </c>
      <c r="D36" s="86" t="s">
        <v>202</v>
      </c>
      <c r="E36" s="47">
        <v>53</v>
      </c>
      <c r="F36" s="48"/>
      <c r="G36" s="79" t="s">
        <v>305</v>
      </c>
      <c r="H36" s="86"/>
      <c r="I36" s="86" t="s">
        <v>216</v>
      </c>
      <c r="J36" s="46" t="s">
        <v>371</v>
      </c>
      <c r="K36" s="49">
        <v>16</v>
      </c>
      <c r="L36" s="49" t="s">
        <v>92</v>
      </c>
      <c r="M36" s="50" t="s">
        <v>106</v>
      </c>
      <c r="N36" s="50" t="s">
        <v>106</v>
      </c>
      <c r="O36" s="55" t="s">
        <v>402</v>
      </c>
      <c r="P36" s="55"/>
      <c r="Q36" s="55"/>
      <c r="R36" s="51"/>
      <c r="S36" s="76"/>
      <c r="T36" s="76"/>
      <c r="U36" s="52"/>
      <c r="V36" s="52"/>
      <c r="W36" s="52"/>
      <c r="X36" s="77"/>
      <c r="Y36" s="77"/>
      <c r="Z36" s="76"/>
      <c r="AA36" s="76"/>
      <c r="AB36" s="76"/>
      <c r="AC36" s="76"/>
      <c r="AD36" s="76"/>
      <c r="AE36" s="77"/>
      <c r="AF36" s="77"/>
      <c r="AG36" s="76"/>
      <c r="AH36" s="76"/>
      <c r="AI36" s="76"/>
      <c r="AJ36" s="76"/>
      <c r="AK36" s="76"/>
      <c r="AL36" s="77"/>
      <c r="AM36" s="77"/>
      <c r="AN36" s="78"/>
      <c r="AO36" s="78"/>
      <c r="AP36" s="78"/>
      <c r="AQ36" s="76">
        <v>2</v>
      </c>
      <c r="AR36" s="76">
        <v>2</v>
      </c>
      <c r="AS36" s="77"/>
      <c r="AT36" s="77"/>
      <c r="AU36" s="76">
        <v>0</v>
      </c>
      <c r="AV36" s="76">
        <v>0</v>
      </c>
      <c r="AW36" s="76">
        <v>0</v>
      </c>
      <c r="AX36" s="76">
        <v>0</v>
      </c>
      <c r="AY36" s="76">
        <v>0</v>
      </c>
      <c r="AZ36" s="77"/>
      <c r="BA36" s="77"/>
      <c r="BB36" s="76">
        <v>0</v>
      </c>
      <c r="BC36" s="76">
        <v>0</v>
      </c>
      <c r="BD36" s="76">
        <v>0</v>
      </c>
      <c r="BE36" s="76">
        <v>0</v>
      </c>
      <c r="BF36" s="76">
        <v>0</v>
      </c>
      <c r="BG36" s="77"/>
      <c r="BH36" s="77"/>
      <c r="BI36" s="76"/>
      <c r="BJ36" s="76"/>
      <c r="BK36" s="76">
        <v>1</v>
      </c>
      <c r="BL36" s="76">
        <v>1</v>
      </c>
      <c r="BM36" s="76">
        <v>1</v>
      </c>
      <c r="BN36" s="77"/>
      <c r="BO36" s="77"/>
      <c r="BP36" s="76">
        <v>1</v>
      </c>
      <c r="BQ36" s="76">
        <v>1</v>
      </c>
      <c r="BR36" s="76"/>
      <c r="BS36" s="76"/>
      <c r="BT36" s="76"/>
      <c r="BU36" s="77"/>
      <c r="BV36" s="77"/>
      <c r="BW36" s="76"/>
      <c r="BX36" s="76"/>
      <c r="BY36" s="76"/>
      <c r="BZ36" s="76"/>
      <c r="CA36" s="76"/>
    </row>
    <row r="37" spans="1:79" ht="76.2" customHeight="1" x14ac:dyDescent="0.3">
      <c r="A37" s="84" t="s">
        <v>306</v>
      </c>
      <c r="B37" s="85" t="s">
        <v>211</v>
      </c>
      <c r="C37" s="86" t="s">
        <v>82</v>
      </c>
      <c r="D37" s="86" t="s">
        <v>202</v>
      </c>
      <c r="E37" s="47">
        <v>53</v>
      </c>
      <c r="F37" s="48"/>
      <c r="G37" s="86" t="s">
        <v>214</v>
      </c>
      <c r="H37" s="86"/>
      <c r="I37" s="86" t="s">
        <v>216</v>
      </c>
      <c r="J37" s="46" t="s">
        <v>370</v>
      </c>
      <c r="K37" s="49">
        <v>13</v>
      </c>
      <c r="L37" s="49" t="s">
        <v>92</v>
      </c>
      <c r="M37" s="50">
        <v>0</v>
      </c>
      <c r="N37" s="50">
        <v>1</v>
      </c>
      <c r="O37" s="55"/>
      <c r="P37" s="55"/>
      <c r="Q37" s="55"/>
      <c r="R37" s="51"/>
      <c r="S37" s="76"/>
      <c r="T37" s="76"/>
      <c r="U37" s="52"/>
      <c r="V37" s="52"/>
      <c r="W37" s="52"/>
      <c r="X37" s="77"/>
      <c r="Y37" s="77"/>
      <c r="Z37" s="76"/>
      <c r="AA37" s="76"/>
      <c r="AB37" s="76"/>
      <c r="AC37" s="76"/>
      <c r="AD37" s="76"/>
      <c r="AE37" s="77"/>
      <c r="AF37" s="77"/>
      <c r="AG37" s="76"/>
      <c r="AH37" s="76"/>
      <c r="AI37" s="76"/>
      <c r="AJ37" s="76"/>
      <c r="AK37" s="76"/>
      <c r="AL37" s="77"/>
      <c r="AM37" s="77"/>
      <c r="AN37" s="78"/>
      <c r="AO37" s="78"/>
      <c r="AP37" s="78"/>
      <c r="AQ37" s="76"/>
      <c r="AR37" s="76">
        <v>2</v>
      </c>
      <c r="AS37" s="77"/>
      <c r="AT37" s="77"/>
      <c r="AU37" s="76">
        <v>0</v>
      </c>
      <c r="AV37" s="76">
        <v>0</v>
      </c>
      <c r="AW37" s="76">
        <v>0</v>
      </c>
      <c r="AX37" s="76">
        <v>0</v>
      </c>
      <c r="AY37" s="76"/>
      <c r="AZ37" s="77"/>
      <c r="BA37" s="77"/>
      <c r="BB37" s="76">
        <v>2</v>
      </c>
      <c r="BC37" s="76">
        <v>2</v>
      </c>
      <c r="BD37" s="76">
        <v>2</v>
      </c>
      <c r="BE37" s="76">
        <v>1</v>
      </c>
      <c r="BF37" s="76">
        <v>1</v>
      </c>
      <c r="BG37" s="77"/>
      <c r="BH37" s="77"/>
      <c r="BI37" s="76"/>
      <c r="BJ37" s="76"/>
      <c r="BK37" s="76"/>
      <c r="BL37" s="76"/>
      <c r="BM37" s="76"/>
      <c r="BN37" s="77"/>
      <c r="BO37" s="77"/>
      <c r="BP37" s="76"/>
      <c r="BQ37" s="76"/>
      <c r="BR37" s="76"/>
      <c r="BS37" s="76"/>
      <c r="BT37" s="76"/>
      <c r="BU37" s="77"/>
      <c r="BV37" s="77"/>
      <c r="BW37" s="76"/>
      <c r="BX37" s="76"/>
      <c r="BY37" s="76"/>
      <c r="BZ37" s="76"/>
      <c r="CA37" s="76"/>
    </row>
    <row r="38" spans="1:79" ht="76.2" customHeight="1" x14ac:dyDescent="0.3">
      <c r="A38" s="84" t="s">
        <v>308</v>
      </c>
      <c r="B38" s="85" t="s">
        <v>211</v>
      </c>
      <c r="C38" s="86" t="s">
        <v>82</v>
      </c>
      <c r="D38" s="86" t="s">
        <v>307</v>
      </c>
      <c r="E38" s="47">
        <v>53</v>
      </c>
      <c r="F38" s="48"/>
      <c r="G38" s="79" t="s">
        <v>309</v>
      </c>
      <c r="H38" s="86"/>
      <c r="I38" s="86" t="s">
        <v>216</v>
      </c>
      <c r="J38" s="46"/>
      <c r="K38" s="49" t="s">
        <v>106</v>
      </c>
      <c r="L38" s="49" t="s">
        <v>106</v>
      </c>
      <c r="M38" s="50" t="s">
        <v>106</v>
      </c>
      <c r="N38" s="80" t="s">
        <v>106</v>
      </c>
      <c r="O38" s="46" t="s">
        <v>394</v>
      </c>
      <c r="P38" s="55"/>
      <c r="Q38" s="55"/>
      <c r="R38" s="51"/>
      <c r="S38" s="76"/>
      <c r="T38" s="76"/>
      <c r="U38" s="52"/>
      <c r="V38" s="52"/>
      <c r="W38" s="52"/>
      <c r="X38" s="77"/>
      <c r="Y38" s="77"/>
      <c r="Z38" s="76"/>
      <c r="AA38" s="76"/>
      <c r="AB38" s="76"/>
      <c r="AC38" s="76"/>
      <c r="AD38" s="76"/>
      <c r="AE38" s="77"/>
      <c r="AF38" s="77"/>
      <c r="AG38" s="76"/>
      <c r="AH38" s="76"/>
      <c r="AI38" s="76"/>
      <c r="AJ38" s="76"/>
      <c r="AK38" s="76"/>
      <c r="AL38" s="77"/>
      <c r="AM38" s="77"/>
      <c r="AN38" s="78"/>
      <c r="AO38" s="78"/>
      <c r="AP38" s="78"/>
      <c r="AQ38" s="76"/>
      <c r="AR38" s="76"/>
      <c r="AS38" s="77"/>
      <c r="AT38" s="77"/>
      <c r="AU38" s="76">
        <v>2</v>
      </c>
      <c r="AV38" s="76">
        <v>2</v>
      </c>
      <c r="AW38" s="76">
        <v>2</v>
      </c>
      <c r="AX38" s="76">
        <v>2</v>
      </c>
      <c r="AY38" s="76">
        <v>2</v>
      </c>
      <c r="AZ38" s="77"/>
      <c r="BA38" s="77"/>
      <c r="BB38" s="76">
        <v>2</v>
      </c>
      <c r="BC38" s="76">
        <v>2</v>
      </c>
      <c r="BD38" s="76">
        <v>0</v>
      </c>
      <c r="BE38" s="76">
        <v>1</v>
      </c>
      <c r="BF38" s="76">
        <v>1</v>
      </c>
      <c r="BG38" s="77"/>
      <c r="BH38" s="77"/>
      <c r="BI38" s="76">
        <v>1</v>
      </c>
      <c r="BJ38" s="76">
        <v>1</v>
      </c>
      <c r="BK38" s="76">
        <v>1</v>
      </c>
      <c r="BL38" s="76">
        <v>1</v>
      </c>
      <c r="BM38" s="76">
        <v>1</v>
      </c>
      <c r="BN38" s="77"/>
      <c r="BO38" s="77"/>
      <c r="BP38" s="76">
        <v>1</v>
      </c>
      <c r="BQ38" s="76">
        <v>1</v>
      </c>
      <c r="BR38" s="76">
        <v>1</v>
      </c>
      <c r="BS38" s="76">
        <v>1</v>
      </c>
      <c r="BT38" s="76">
        <v>1</v>
      </c>
      <c r="BU38" s="77"/>
      <c r="BV38" s="77"/>
      <c r="BW38" s="76">
        <v>1</v>
      </c>
      <c r="BX38" s="76">
        <v>1</v>
      </c>
      <c r="BY38" s="76">
        <v>1</v>
      </c>
      <c r="BZ38" s="76">
        <v>1</v>
      </c>
      <c r="CA38" s="76"/>
    </row>
    <row r="39" spans="1:79" ht="76.2" customHeight="1" x14ac:dyDescent="0.3">
      <c r="A39" s="84" t="s">
        <v>290</v>
      </c>
      <c r="B39" s="85" t="s">
        <v>204</v>
      </c>
      <c r="C39" s="86" t="s">
        <v>82</v>
      </c>
      <c r="D39" s="86" t="s">
        <v>205</v>
      </c>
      <c r="E39" s="47" t="s">
        <v>213</v>
      </c>
      <c r="F39" s="48"/>
      <c r="G39" s="86" t="s">
        <v>291</v>
      </c>
      <c r="H39" s="86"/>
      <c r="I39" s="86" t="s">
        <v>207</v>
      </c>
      <c r="J39" s="46"/>
      <c r="K39" s="49" t="s">
        <v>106</v>
      </c>
      <c r="L39" s="49" t="s">
        <v>106</v>
      </c>
      <c r="M39" s="50" t="s">
        <v>106</v>
      </c>
      <c r="N39" s="50" t="s">
        <v>106</v>
      </c>
      <c r="O39" s="55"/>
      <c r="P39" s="55"/>
      <c r="Q39" s="55"/>
      <c r="R39" s="51"/>
      <c r="S39" s="76"/>
      <c r="T39" s="76"/>
      <c r="U39" s="76"/>
      <c r="V39" s="76"/>
      <c r="W39" s="76"/>
      <c r="X39" s="77"/>
      <c r="Y39" s="77"/>
      <c r="Z39" s="76"/>
      <c r="AA39" s="76"/>
      <c r="AB39" s="76"/>
      <c r="AC39" s="76"/>
      <c r="AD39" s="76"/>
      <c r="AE39" s="77"/>
      <c r="AF39" s="77"/>
      <c r="AG39" s="76"/>
      <c r="AH39" s="76"/>
      <c r="AI39" s="76"/>
      <c r="AJ39" s="76"/>
      <c r="AK39" s="76"/>
      <c r="AL39" s="77"/>
      <c r="AM39" s="77"/>
      <c r="AN39" s="78"/>
      <c r="AO39" s="78"/>
      <c r="AP39" s="78"/>
      <c r="AQ39" s="76">
        <v>2</v>
      </c>
      <c r="AR39" s="76">
        <v>2</v>
      </c>
      <c r="AS39" s="77"/>
      <c r="AT39" s="77"/>
      <c r="AU39" s="76"/>
      <c r="AV39" s="76"/>
      <c r="AW39" s="76"/>
      <c r="AX39" s="76"/>
      <c r="AY39" s="76"/>
      <c r="AZ39" s="77"/>
      <c r="BA39" s="77"/>
      <c r="BB39" s="76"/>
      <c r="BC39" s="76"/>
      <c r="BD39" s="76"/>
      <c r="BE39" s="76"/>
      <c r="BF39" s="76"/>
      <c r="BG39" s="77"/>
      <c r="BH39" s="77"/>
      <c r="BI39" s="76"/>
      <c r="BJ39" s="76"/>
      <c r="BK39" s="76"/>
      <c r="BL39" s="76"/>
      <c r="BM39" s="76"/>
      <c r="BN39" s="77"/>
      <c r="BO39" s="77"/>
      <c r="BP39" s="76"/>
      <c r="BQ39" s="76"/>
      <c r="BR39" s="76"/>
      <c r="BS39" s="76"/>
      <c r="BT39" s="76"/>
      <c r="BU39" s="77"/>
      <c r="BV39" s="77"/>
      <c r="BW39" s="76"/>
      <c r="BX39" s="76"/>
      <c r="BY39" s="76"/>
      <c r="BZ39" s="76"/>
      <c r="CA39" s="76"/>
    </row>
    <row r="40" spans="1:79" ht="76.2" customHeight="1" x14ac:dyDescent="0.3">
      <c r="A40" s="84" t="s">
        <v>293</v>
      </c>
      <c r="B40" s="85" t="s">
        <v>204</v>
      </c>
      <c r="C40" s="86" t="s">
        <v>82</v>
      </c>
      <c r="D40" s="86" t="s">
        <v>205</v>
      </c>
      <c r="E40" s="47" t="s">
        <v>213</v>
      </c>
      <c r="F40" s="48"/>
      <c r="G40" s="86" t="s">
        <v>292</v>
      </c>
      <c r="H40" s="86"/>
      <c r="I40" s="86" t="s">
        <v>207</v>
      </c>
      <c r="J40" s="46"/>
      <c r="K40" s="49">
        <v>16</v>
      </c>
      <c r="L40" s="49" t="s">
        <v>92</v>
      </c>
      <c r="M40" s="50" t="s">
        <v>106</v>
      </c>
      <c r="N40" s="50" t="s">
        <v>106</v>
      </c>
      <c r="O40" s="55" t="s">
        <v>345</v>
      </c>
      <c r="P40" s="55"/>
      <c r="Q40" s="55"/>
      <c r="R40" s="51"/>
      <c r="S40" s="76"/>
      <c r="T40" s="76"/>
      <c r="U40" s="76"/>
      <c r="V40" s="76"/>
      <c r="W40" s="76"/>
      <c r="X40" s="77"/>
      <c r="Y40" s="77"/>
      <c r="Z40" s="76"/>
      <c r="AA40" s="76"/>
      <c r="AB40" s="76"/>
      <c r="AC40" s="76"/>
      <c r="AD40" s="76"/>
      <c r="AE40" s="77"/>
      <c r="AF40" s="77"/>
      <c r="AG40" s="76"/>
      <c r="AH40" s="76"/>
      <c r="AI40" s="76"/>
      <c r="AJ40" s="76"/>
      <c r="AK40" s="76"/>
      <c r="AL40" s="77"/>
      <c r="AM40" s="77"/>
      <c r="AN40" s="78"/>
      <c r="AO40" s="78"/>
      <c r="AP40" s="78"/>
      <c r="AQ40" s="76"/>
      <c r="AR40" s="76">
        <v>2</v>
      </c>
      <c r="AS40" s="77"/>
      <c r="AT40" s="77"/>
      <c r="AU40" s="76">
        <v>2</v>
      </c>
      <c r="AV40" s="76">
        <v>2</v>
      </c>
      <c r="AW40" s="76">
        <v>2</v>
      </c>
      <c r="AX40" s="76"/>
      <c r="AY40" s="76"/>
      <c r="AZ40" s="77"/>
      <c r="BA40" s="77"/>
      <c r="BB40" s="76"/>
      <c r="BC40" s="76"/>
      <c r="BD40" s="76"/>
      <c r="BE40" s="76"/>
      <c r="BF40" s="76"/>
      <c r="BG40" s="77"/>
      <c r="BH40" s="77"/>
      <c r="BI40" s="76"/>
      <c r="BJ40" s="76"/>
      <c r="BK40" s="76"/>
      <c r="BL40" s="76"/>
      <c r="BM40" s="76"/>
      <c r="BN40" s="77"/>
      <c r="BO40" s="77"/>
      <c r="BP40" s="76"/>
      <c r="BQ40" s="76"/>
      <c r="BR40" s="76"/>
      <c r="BS40" s="76"/>
      <c r="BT40" s="76"/>
      <c r="BU40" s="77"/>
      <c r="BV40" s="77"/>
      <c r="BW40" s="76"/>
      <c r="BX40" s="76"/>
      <c r="BY40" s="76"/>
      <c r="BZ40" s="76"/>
      <c r="CA40" s="76"/>
    </row>
    <row r="41" spans="1:79" ht="76.2" customHeight="1" x14ac:dyDescent="0.3">
      <c r="A41" s="84" t="s">
        <v>294</v>
      </c>
      <c r="B41" s="85" t="s">
        <v>204</v>
      </c>
      <c r="C41" s="86" t="s">
        <v>82</v>
      </c>
      <c r="D41" s="86" t="s">
        <v>205</v>
      </c>
      <c r="E41" s="47" t="s">
        <v>213</v>
      </c>
      <c r="F41" s="48"/>
      <c r="G41" s="86" t="s">
        <v>296</v>
      </c>
      <c r="H41" s="86"/>
      <c r="I41" s="86" t="s">
        <v>207</v>
      </c>
      <c r="J41" s="46"/>
      <c r="K41" s="49">
        <v>13</v>
      </c>
      <c r="L41" s="49" t="s">
        <v>92</v>
      </c>
      <c r="M41" s="50">
        <v>0</v>
      </c>
      <c r="N41" s="50">
        <v>1</v>
      </c>
      <c r="O41" s="55"/>
      <c r="P41" s="55"/>
      <c r="Q41" s="55"/>
      <c r="R41" s="51"/>
      <c r="S41" s="76"/>
      <c r="T41" s="76"/>
      <c r="U41" s="76"/>
      <c r="V41" s="76"/>
      <c r="W41" s="76"/>
      <c r="X41" s="77"/>
      <c r="Y41" s="77"/>
      <c r="Z41" s="76"/>
      <c r="AA41" s="76"/>
      <c r="AB41" s="76"/>
      <c r="AC41" s="76"/>
      <c r="AD41" s="76"/>
      <c r="AE41" s="77"/>
      <c r="AF41" s="77"/>
      <c r="AG41" s="76"/>
      <c r="AH41" s="76"/>
      <c r="AI41" s="76"/>
      <c r="AJ41" s="76"/>
      <c r="AK41" s="76"/>
      <c r="AL41" s="77"/>
      <c r="AM41" s="77"/>
      <c r="AN41" s="78"/>
      <c r="AO41" s="78"/>
      <c r="AP41" s="78"/>
      <c r="AQ41" s="76"/>
      <c r="AR41" s="76"/>
      <c r="AS41" s="77"/>
      <c r="AT41" s="77"/>
      <c r="AU41" s="76"/>
      <c r="AV41" s="76"/>
      <c r="AW41" s="76">
        <v>2</v>
      </c>
      <c r="AX41" s="76">
        <v>2</v>
      </c>
      <c r="AY41" s="76"/>
      <c r="AZ41" s="77"/>
      <c r="BA41" s="77"/>
      <c r="BB41" s="76"/>
      <c r="BC41" s="76"/>
      <c r="BD41" s="76"/>
      <c r="BE41" s="76"/>
      <c r="BF41" s="76"/>
      <c r="BG41" s="77"/>
      <c r="BH41" s="77"/>
      <c r="BI41" s="76"/>
      <c r="BJ41" s="76"/>
      <c r="BK41" s="76"/>
      <c r="BL41" s="76"/>
      <c r="BM41" s="76"/>
      <c r="BN41" s="77"/>
      <c r="BO41" s="77"/>
      <c r="BP41" s="76"/>
      <c r="BQ41" s="76"/>
      <c r="BR41" s="76"/>
      <c r="BS41" s="76"/>
      <c r="BT41" s="76"/>
      <c r="BU41" s="77"/>
      <c r="BV41" s="77"/>
      <c r="BW41" s="76"/>
      <c r="BX41" s="76"/>
      <c r="BY41" s="76"/>
      <c r="BZ41" s="76"/>
      <c r="CA41" s="76"/>
    </row>
    <row r="42" spans="1:79" ht="76.2" customHeight="1" x14ac:dyDescent="0.3">
      <c r="A42" s="84" t="s">
        <v>295</v>
      </c>
      <c r="B42" s="85" t="s">
        <v>204</v>
      </c>
      <c r="C42" s="86" t="s">
        <v>82</v>
      </c>
      <c r="D42" s="86" t="s">
        <v>205</v>
      </c>
      <c r="E42" s="47" t="s">
        <v>213</v>
      </c>
      <c r="F42" s="48"/>
      <c r="G42" s="86" t="s">
        <v>297</v>
      </c>
      <c r="H42" s="86"/>
      <c r="I42" s="86" t="s">
        <v>207</v>
      </c>
      <c r="J42" s="46"/>
      <c r="K42" s="49" t="s">
        <v>106</v>
      </c>
      <c r="L42" s="49" t="s">
        <v>106</v>
      </c>
      <c r="M42" s="50" t="s">
        <v>106</v>
      </c>
      <c r="N42" s="50" t="s">
        <v>106</v>
      </c>
      <c r="O42" s="55" t="s">
        <v>350</v>
      </c>
      <c r="P42" s="55"/>
      <c r="Q42" s="55"/>
      <c r="R42" s="51"/>
      <c r="S42" s="76"/>
      <c r="T42" s="76"/>
      <c r="U42" s="76"/>
      <c r="V42" s="76"/>
      <c r="W42" s="76"/>
      <c r="X42" s="77"/>
      <c r="Y42" s="77"/>
      <c r="Z42" s="76"/>
      <c r="AA42" s="76"/>
      <c r="AB42" s="76"/>
      <c r="AC42" s="76"/>
      <c r="AD42" s="76"/>
      <c r="AE42" s="77"/>
      <c r="AF42" s="77"/>
      <c r="AG42" s="76"/>
      <c r="AH42" s="76"/>
      <c r="AI42" s="76"/>
      <c r="AJ42" s="76"/>
      <c r="AK42" s="76"/>
      <c r="AL42" s="77"/>
      <c r="AM42" s="77"/>
      <c r="AN42" s="78"/>
      <c r="AO42" s="78"/>
      <c r="AP42" s="78"/>
      <c r="AQ42" s="76"/>
      <c r="AR42" s="76"/>
      <c r="AS42" s="77"/>
      <c r="AT42" s="77"/>
      <c r="AU42" s="76"/>
      <c r="AV42" s="76"/>
      <c r="AW42" s="76"/>
      <c r="AX42" s="76">
        <v>0</v>
      </c>
      <c r="AY42" s="76">
        <v>0</v>
      </c>
      <c r="AZ42" s="77"/>
      <c r="BA42" s="77"/>
      <c r="BB42" s="76"/>
      <c r="BC42" s="76"/>
      <c r="BD42" s="76"/>
      <c r="BE42" s="76"/>
      <c r="BF42" s="76"/>
      <c r="BG42" s="77"/>
      <c r="BH42" s="77"/>
      <c r="BI42" s="76"/>
      <c r="BJ42" s="76"/>
      <c r="BK42" s="76"/>
      <c r="BL42" s="76"/>
      <c r="BM42" s="76"/>
      <c r="BN42" s="77"/>
      <c r="BO42" s="77"/>
      <c r="BP42" s="76"/>
      <c r="BQ42" s="76"/>
      <c r="BR42" s="76"/>
      <c r="BS42" s="76"/>
      <c r="BT42" s="76"/>
      <c r="BU42" s="77"/>
      <c r="BV42" s="77"/>
      <c r="BW42" s="76"/>
      <c r="BX42" s="76"/>
      <c r="BY42" s="76"/>
      <c r="BZ42" s="76"/>
      <c r="CA42" s="76"/>
    </row>
    <row r="43" spans="1:79" ht="76.2" customHeight="1" x14ac:dyDescent="0.3">
      <c r="A43" s="84" t="s">
        <v>332</v>
      </c>
      <c r="B43" s="85" t="s">
        <v>204</v>
      </c>
      <c r="C43" s="86" t="s">
        <v>82</v>
      </c>
      <c r="D43" s="86" t="s">
        <v>205</v>
      </c>
      <c r="E43" s="47" t="s">
        <v>213</v>
      </c>
      <c r="F43" s="48"/>
      <c r="G43" s="86" t="s">
        <v>333</v>
      </c>
      <c r="H43" s="86"/>
      <c r="I43" s="86" t="s">
        <v>207</v>
      </c>
      <c r="J43" s="46"/>
      <c r="K43" s="49" t="s">
        <v>106</v>
      </c>
      <c r="L43" s="49" t="s">
        <v>106</v>
      </c>
      <c r="M43" s="50" t="s">
        <v>106</v>
      </c>
      <c r="N43" s="50" t="s">
        <v>106</v>
      </c>
      <c r="O43" s="55"/>
      <c r="P43" s="55"/>
      <c r="Q43" s="55"/>
      <c r="R43" s="51"/>
      <c r="S43" s="76"/>
      <c r="T43" s="76"/>
      <c r="U43" s="76"/>
      <c r="V43" s="76"/>
      <c r="W43" s="76"/>
      <c r="X43" s="77"/>
      <c r="Y43" s="77"/>
      <c r="Z43" s="76"/>
      <c r="AA43" s="76"/>
      <c r="AB43" s="76"/>
      <c r="AC43" s="76"/>
      <c r="AD43" s="76"/>
      <c r="AE43" s="77"/>
      <c r="AF43" s="77"/>
      <c r="AG43" s="76"/>
      <c r="AH43" s="76"/>
      <c r="AI43" s="76"/>
      <c r="AJ43" s="76"/>
      <c r="AK43" s="76"/>
      <c r="AL43" s="77"/>
      <c r="AM43" s="77"/>
      <c r="AN43" s="78"/>
      <c r="AO43" s="78"/>
      <c r="AP43" s="78"/>
      <c r="AQ43" s="76"/>
      <c r="AR43" s="76"/>
      <c r="AS43" s="77"/>
      <c r="AT43" s="77"/>
      <c r="AU43" s="76"/>
      <c r="AV43" s="76"/>
      <c r="AW43" s="76"/>
      <c r="AX43" s="76"/>
      <c r="AY43" s="76"/>
      <c r="AZ43" s="77"/>
      <c r="BA43" s="77"/>
      <c r="BB43" s="76"/>
      <c r="BC43" s="76"/>
      <c r="BD43" s="76"/>
      <c r="BE43" s="76"/>
      <c r="BF43" s="76"/>
      <c r="BG43" s="77"/>
      <c r="BH43" s="77"/>
      <c r="BI43" s="76"/>
      <c r="BJ43" s="76"/>
      <c r="BK43" s="76"/>
      <c r="BL43" s="76"/>
      <c r="BM43" s="76"/>
      <c r="BN43" s="77"/>
      <c r="BO43" s="77"/>
      <c r="BP43" s="76"/>
      <c r="BQ43" s="76"/>
      <c r="BR43" s="76"/>
      <c r="BS43" s="76"/>
      <c r="BT43" s="76"/>
      <c r="BU43" s="77"/>
      <c r="BV43" s="77"/>
      <c r="BW43" s="76"/>
      <c r="BX43" s="76"/>
      <c r="BY43" s="76"/>
      <c r="BZ43" s="76"/>
      <c r="CA43" s="76"/>
    </row>
    <row r="44" spans="1:79" ht="76.2" customHeight="1" x14ac:dyDescent="0.3">
      <c r="A44" s="84" t="s">
        <v>298</v>
      </c>
      <c r="B44" s="85" t="s">
        <v>204</v>
      </c>
      <c r="C44" s="86" t="s">
        <v>82</v>
      </c>
      <c r="D44" s="86" t="s">
        <v>205</v>
      </c>
      <c r="E44" s="47" t="s">
        <v>213</v>
      </c>
      <c r="F44" s="48"/>
      <c r="G44" s="79" t="s">
        <v>301</v>
      </c>
      <c r="H44" s="86"/>
      <c r="I44" s="86" t="s">
        <v>207</v>
      </c>
      <c r="J44" s="46"/>
      <c r="K44" s="49" t="s">
        <v>106</v>
      </c>
      <c r="L44" s="49" t="s">
        <v>106</v>
      </c>
      <c r="M44" s="50" t="s">
        <v>106</v>
      </c>
      <c r="N44" s="50" t="s">
        <v>106</v>
      </c>
      <c r="O44" s="55" t="s">
        <v>378</v>
      </c>
      <c r="P44" s="55"/>
      <c r="Q44" s="55"/>
      <c r="R44" s="51"/>
      <c r="S44" s="76"/>
      <c r="T44" s="76"/>
      <c r="U44" s="76"/>
      <c r="V44" s="76"/>
      <c r="W44" s="76"/>
      <c r="X44" s="77"/>
      <c r="Y44" s="77"/>
      <c r="Z44" s="76"/>
      <c r="AA44" s="76"/>
      <c r="AB44" s="76"/>
      <c r="AC44" s="76"/>
      <c r="AD44" s="76"/>
      <c r="AE44" s="77"/>
      <c r="AF44" s="77"/>
      <c r="AG44" s="76"/>
      <c r="AH44" s="76"/>
      <c r="AI44" s="76"/>
      <c r="AJ44" s="76"/>
      <c r="AK44" s="76"/>
      <c r="AL44" s="77"/>
      <c r="AM44" s="77"/>
      <c r="AN44" s="78"/>
      <c r="AO44" s="78"/>
      <c r="AP44" s="78"/>
      <c r="AQ44" s="76"/>
      <c r="AR44" s="76"/>
      <c r="AS44" s="77"/>
      <c r="AT44" s="77"/>
      <c r="AU44" s="76"/>
      <c r="AV44" s="76"/>
      <c r="AW44" s="76">
        <v>2</v>
      </c>
      <c r="AX44" s="76">
        <v>2</v>
      </c>
      <c r="AY44" s="76">
        <v>2</v>
      </c>
      <c r="AZ44" s="77"/>
      <c r="BA44" s="77"/>
      <c r="BB44" s="76">
        <v>0</v>
      </c>
      <c r="BC44" s="76">
        <v>2</v>
      </c>
      <c r="BD44" s="76">
        <v>2</v>
      </c>
      <c r="BE44" s="76">
        <v>2</v>
      </c>
      <c r="BF44" s="76">
        <v>1</v>
      </c>
      <c r="BG44" s="77"/>
      <c r="BH44" s="77"/>
      <c r="BI44" s="76">
        <v>1</v>
      </c>
      <c r="BJ44" s="76">
        <v>1</v>
      </c>
      <c r="BK44" s="76">
        <v>1</v>
      </c>
      <c r="BL44" s="76">
        <v>1</v>
      </c>
      <c r="BM44" s="76">
        <v>1</v>
      </c>
      <c r="BN44" s="77"/>
      <c r="BO44" s="77"/>
      <c r="BP44" s="76"/>
      <c r="BQ44" s="76"/>
      <c r="BR44" s="76"/>
      <c r="BS44" s="76"/>
      <c r="BT44" s="76"/>
      <c r="BU44" s="77"/>
      <c r="BV44" s="77"/>
      <c r="BW44" s="76"/>
      <c r="BX44" s="76"/>
      <c r="BY44" s="76"/>
      <c r="BZ44" s="76"/>
      <c r="CA44" s="76"/>
    </row>
    <row r="45" spans="1:79" ht="76.2" customHeight="1" x14ac:dyDescent="0.3">
      <c r="A45" s="84" t="s">
        <v>299</v>
      </c>
      <c r="B45" s="85" t="s">
        <v>204</v>
      </c>
      <c r="C45" s="86" t="s">
        <v>82</v>
      </c>
      <c r="D45" s="86" t="s">
        <v>205</v>
      </c>
      <c r="E45" s="47" t="s">
        <v>213</v>
      </c>
      <c r="F45" s="48"/>
      <c r="G45" s="86" t="s">
        <v>302</v>
      </c>
      <c r="H45" s="86"/>
      <c r="I45" s="86" t="s">
        <v>207</v>
      </c>
      <c r="J45" s="46"/>
      <c r="K45" s="49">
        <v>16</v>
      </c>
      <c r="L45" s="49" t="s">
        <v>92</v>
      </c>
      <c r="M45" s="50" t="s">
        <v>106</v>
      </c>
      <c r="N45" s="50" t="s">
        <v>106</v>
      </c>
      <c r="O45" s="55"/>
      <c r="P45" s="55"/>
      <c r="Q45" s="55"/>
      <c r="R45" s="51"/>
      <c r="S45" s="76"/>
      <c r="T45" s="76"/>
      <c r="U45" s="76"/>
      <c r="V45" s="76"/>
      <c r="W45" s="76"/>
      <c r="X45" s="77"/>
      <c r="Y45" s="77"/>
      <c r="Z45" s="76"/>
      <c r="AA45" s="76"/>
      <c r="AB45" s="76"/>
      <c r="AC45" s="76"/>
      <c r="AD45" s="76"/>
      <c r="AE45" s="77"/>
      <c r="AF45" s="77"/>
      <c r="AG45" s="76"/>
      <c r="AH45" s="76"/>
      <c r="AI45" s="76"/>
      <c r="AJ45" s="76"/>
      <c r="AK45" s="76"/>
      <c r="AL45" s="77"/>
      <c r="AM45" s="77"/>
      <c r="AN45" s="78"/>
      <c r="AO45" s="78"/>
      <c r="AP45" s="78"/>
      <c r="AQ45" s="76"/>
      <c r="AR45" s="76"/>
      <c r="AS45" s="77"/>
      <c r="AT45" s="77"/>
      <c r="AU45" s="76"/>
      <c r="AV45" s="76"/>
      <c r="AW45" s="76"/>
      <c r="AX45" s="76"/>
      <c r="AY45" s="76"/>
      <c r="AZ45" s="77"/>
      <c r="BA45" s="77"/>
      <c r="BB45" s="76"/>
      <c r="BC45" s="76">
        <v>2</v>
      </c>
      <c r="BD45" s="76">
        <v>2</v>
      </c>
      <c r="BE45" s="76">
        <v>1</v>
      </c>
      <c r="BF45" s="76"/>
      <c r="BG45" s="77"/>
      <c r="BH45" s="77"/>
      <c r="BI45" s="76"/>
      <c r="BJ45" s="76"/>
      <c r="BK45" s="76"/>
      <c r="BL45" s="76"/>
      <c r="BM45" s="76"/>
      <c r="BN45" s="77"/>
      <c r="BO45" s="77"/>
      <c r="BP45" s="76"/>
      <c r="BQ45" s="76"/>
      <c r="BR45" s="76"/>
      <c r="BS45" s="76"/>
      <c r="BT45" s="76"/>
      <c r="BU45" s="77"/>
      <c r="BV45" s="77"/>
      <c r="BW45" s="76"/>
      <c r="BX45" s="76"/>
      <c r="BY45" s="76"/>
      <c r="BZ45" s="76"/>
      <c r="CA45" s="76"/>
    </row>
    <row r="46" spans="1:79" ht="76.2" customHeight="1" x14ac:dyDescent="0.3">
      <c r="A46" s="84" t="s">
        <v>300</v>
      </c>
      <c r="B46" s="85" t="s">
        <v>204</v>
      </c>
      <c r="C46" s="86" t="s">
        <v>82</v>
      </c>
      <c r="D46" s="86" t="s">
        <v>205</v>
      </c>
      <c r="E46" s="47" t="s">
        <v>213</v>
      </c>
      <c r="F46" s="48"/>
      <c r="G46" s="86" t="s">
        <v>303</v>
      </c>
      <c r="H46" s="86"/>
      <c r="I46" s="86" t="s">
        <v>280</v>
      </c>
      <c r="J46" s="46"/>
      <c r="K46" s="49">
        <v>13</v>
      </c>
      <c r="L46" s="49" t="s">
        <v>92</v>
      </c>
      <c r="M46" s="50">
        <v>0</v>
      </c>
      <c r="N46" s="50">
        <v>1</v>
      </c>
      <c r="O46" s="55"/>
      <c r="P46" s="55"/>
      <c r="Q46" s="55"/>
      <c r="R46" s="51"/>
      <c r="S46" s="76"/>
      <c r="T46" s="76"/>
      <c r="U46" s="76"/>
      <c r="V46" s="76"/>
      <c r="W46" s="76"/>
      <c r="X46" s="77"/>
      <c r="Y46" s="77"/>
      <c r="Z46" s="76"/>
      <c r="AA46" s="76"/>
      <c r="AB46" s="76"/>
      <c r="AC46" s="76"/>
      <c r="AD46" s="76"/>
      <c r="AE46" s="77"/>
      <c r="AF46" s="77"/>
      <c r="AG46" s="76"/>
      <c r="AH46" s="76"/>
      <c r="AI46" s="76"/>
      <c r="AJ46" s="76"/>
      <c r="AK46" s="76"/>
      <c r="AL46" s="77"/>
      <c r="AM46" s="77"/>
      <c r="AN46" s="78"/>
      <c r="AO46" s="78"/>
      <c r="AP46" s="78"/>
      <c r="AQ46" s="76"/>
      <c r="AR46" s="76"/>
      <c r="AS46" s="77"/>
      <c r="AT46" s="77"/>
      <c r="AU46" s="76"/>
      <c r="AV46" s="76"/>
      <c r="AW46" s="76"/>
      <c r="AX46" s="76"/>
      <c r="AY46" s="76"/>
      <c r="AZ46" s="77"/>
      <c r="BA46" s="77"/>
      <c r="BB46" s="76"/>
      <c r="BC46" s="76"/>
      <c r="BD46" s="76"/>
      <c r="BE46" s="76">
        <v>1</v>
      </c>
      <c r="BF46" s="76">
        <v>1</v>
      </c>
      <c r="BG46" s="77"/>
      <c r="BH46" s="77"/>
      <c r="BI46" s="76"/>
      <c r="BJ46" s="76"/>
      <c r="BK46" s="76"/>
      <c r="BL46" s="76"/>
      <c r="BM46" s="76"/>
      <c r="BN46" s="77"/>
      <c r="BO46" s="77"/>
      <c r="BP46" s="76"/>
      <c r="BQ46" s="76"/>
      <c r="BR46" s="76"/>
      <c r="BS46" s="76"/>
      <c r="BT46" s="76"/>
      <c r="BU46" s="77"/>
      <c r="BV46" s="77"/>
      <c r="BW46" s="76"/>
      <c r="BX46" s="76"/>
      <c r="BY46" s="76"/>
      <c r="BZ46" s="76"/>
      <c r="CA46" s="76"/>
    </row>
    <row r="47" spans="1:79" ht="76.2" customHeight="1" x14ac:dyDescent="0.3">
      <c r="A47" s="84" t="s">
        <v>330</v>
      </c>
      <c r="B47" s="85" t="s">
        <v>357</v>
      </c>
      <c r="C47" s="86" t="s">
        <v>82</v>
      </c>
      <c r="D47" s="86" t="s">
        <v>205</v>
      </c>
      <c r="E47" s="47" t="s">
        <v>213</v>
      </c>
      <c r="F47" s="48"/>
      <c r="G47" s="82" t="s">
        <v>331</v>
      </c>
      <c r="H47" s="86"/>
      <c r="I47" s="86" t="s">
        <v>207</v>
      </c>
      <c r="J47" s="46"/>
      <c r="K47" s="49" t="s">
        <v>106</v>
      </c>
      <c r="L47" s="49" t="s">
        <v>106</v>
      </c>
      <c r="M47" s="50" t="s">
        <v>106</v>
      </c>
      <c r="N47" s="50" t="s">
        <v>106</v>
      </c>
      <c r="O47" s="55" t="s">
        <v>381</v>
      </c>
      <c r="P47" s="55"/>
      <c r="Q47" s="55"/>
      <c r="R47" s="51"/>
      <c r="S47" s="76"/>
      <c r="T47" s="76"/>
      <c r="U47" s="76"/>
      <c r="V47" s="76"/>
      <c r="W47" s="76"/>
      <c r="X47" s="77"/>
      <c r="Y47" s="77"/>
      <c r="Z47" s="76"/>
      <c r="AA47" s="76"/>
      <c r="AB47" s="76"/>
      <c r="AC47" s="76"/>
      <c r="AD47" s="76"/>
      <c r="AE47" s="77"/>
      <c r="AF47" s="77"/>
      <c r="AG47" s="76"/>
      <c r="AH47" s="76"/>
      <c r="AI47" s="76"/>
      <c r="AJ47" s="76"/>
      <c r="AK47" s="76"/>
      <c r="AL47" s="77"/>
      <c r="AM47" s="77"/>
      <c r="AN47" s="78"/>
      <c r="AO47" s="78"/>
      <c r="AP47" s="78"/>
      <c r="AQ47" s="76"/>
      <c r="AR47" s="76"/>
      <c r="AS47" s="77"/>
      <c r="AT47" s="77"/>
      <c r="AU47" s="76"/>
      <c r="AV47" s="76"/>
      <c r="AW47" s="76"/>
      <c r="AX47" s="76"/>
      <c r="AY47" s="76"/>
      <c r="AZ47" s="77"/>
      <c r="BA47" s="77"/>
      <c r="BB47" s="76"/>
      <c r="BC47" s="76"/>
      <c r="BD47" s="76">
        <v>0</v>
      </c>
      <c r="BE47" s="76">
        <v>0</v>
      </c>
      <c r="BF47" s="76">
        <v>0</v>
      </c>
      <c r="BG47" s="77"/>
      <c r="BH47" s="77"/>
      <c r="BI47" s="76"/>
      <c r="BJ47" s="76"/>
      <c r="BK47" s="76">
        <v>1</v>
      </c>
      <c r="BL47" s="76">
        <v>1</v>
      </c>
      <c r="BM47" s="76">
        <v>1</v>
      </c>
      <c r="BN47" s="77"/>
      <c r="BO47" s="77"/>
      <c r="BP47" s="76">
        <v>1</v>
      </c>
      <c r="BQ47" s="76">
        <v>1</v>
      </c>
      <c r="BR47" s="76">
        <v>1</v>
      </c>
      <c r="BS47" s="76">
        <v>1</v>
      </c>
      <c r="BT47" s="76"/>
      <c r="BU47" s="77"/>
      <c r="BV47" s="77"/>
      <c r="BW47" s="76"/>
      <c r="BX47" s="76"/>
      <c r="BY47" s="76"/>
      <c r="BZ47" s="76"/>
      <c r="CA47" s="76"/>
    </row>
    <row r="48" spans="1:79" ht="76.2" customHeight="1" x14ac:dyDescent="0.3">
      <c r="A48" s="84" t="s">
        <v>334</v>
      </c>
      <c r="B48" s="85" t="s">
        <v>204</v>
      </c>
      <c r="C48" s="86" t="s">
        <v>82</v>
      </c>
      <c r="D48" s="86" t="s">
        <v>205</v>
      </c>
      <c r="E48" s="47" t="s">
        <v>213</v>
      </c>
      <c r="F48" s="48"/>
      <c r="G48" s="85" t="s">
        <v>335</v>
      </c>
      <c r="H48" s="86"/>
      <c r="I48" s="86" t="s">
        <v>207</v>
      </c>
      <c r="J48" s="46"/>
      <c r="K48" s="49" t="s">
        <v>106</v>
      </c>
      <c r="L48" s="49" t="s">
        <v>106</v>
      </c>
      <c r="M48" s="50" t="s">
        <v>106</v>
      </c>
      <c r="N48" s="50" t="s">
        <v>106</v>
      </c>
      <c r="O48" s="55"/>
      <c r="P48" s="55"/>
      <c r="Q48" s="55"/>
      <c r="R48" s="51"/>
      <c r="S48" s="76"/>
      <c r="T48" s="76"/>
      <c r="U48" s="76"/>
      <c r="V48" s="76"/>
      <c r="W48" s="76"/>
      <c r="X48" s="77"/>
      <c r="Y48" s="77"/>
      <c r="Z48" s="76"/>
      <c r="AA48" s="76"/>
      <c r="AB48" s="76"/>
      <c r="AC48" s="76"/>
      <c r="AD48" s="76"/>
      <c r="AE48" s="77"/>
      <c r="AF48" s="77"/>
      <c r="AG48" s="76"/>
      <c r="AH48" s="76"/>
      <c r="AI48" s="76"/>
      <c r="AJ48" s="76"/>
      <c r="AK48" s="76"/>
      <c r="AL48" s="77"/>
      <c r="AM48" s="77"/>
      <c r="AN48" s="78"/>
      <c r="AO48" s="78"/>
      <c r="AP48" s="78"/>
      <c r="AQ48" s="76"/>
      <c r="AR48" s="76"/>
      <c r="AS48" s="77"/>
      <c r="AT48" s="77"/>
      <c r="AU48" s="76"/>
      <c r="AV48" s="76"/>
      <c r="AW48" s="76"/>
      <c r="AX48" s="76"/>
      <c r="AY48" s="76"/>
      <c r="AZ48" s="77"/>
      <c r="BA48" s="77"/>
      <c r="BB48" s="76"/>
      <c r="BC48" s="76"/>
      <c r="BD48" s="76"/>
      <c r="BE48" s="76"/>
      <c r="BF48" s="76"/>
      <c r="BG48" s="77"/>
      <c r="BH48" s="77"/>
      <c r="BI48" s="76"/>
      <c r="BJ48" s="76"/>
      <c r="BK48" s="76"/>
      <c r="BL48" s="76"/>
      <c r="BM48" s="76"/>
      <c r="BN48" s="77"/>
      <c r="BO48" s="77"/>
      <c r="BP48" s="76"/>
      <c r="BQ48" s="76"/>
      <c r="BR48" s="76"/>
      <c r="BS48" s="76"/>
      <c r="BT48" s="76"/>
      <c r="BU48" s="77"/>
      <c r="BV48" s="77"/>
      <c r="BW48" s="76"/>
      <c r="BX48" s="76"/>
      <c r="BY48" s="76"/>
      <c r="BZ48" s="76"/>
      <c r="CA48" s="76"/>
    </row>
    <row r="49" spans="1:79" ht="76.2" customHeight="1" x14ac:dyDescent="0.3">
      <c r="A49" s="84" t="s">
        <v>336</v>
      </c>
      <c r="B49" s="85" t="s">
        <v>204</v>
      </c>
      <c r="C49" s="86" t="s">
        <v>82</v>
      </c>
      <c r="D49" s="86" t="s">
        <v>205</v>
      </c>
      <c r="E49" s="47" t="s">
        <v>213</v>
      </c>
      <c r="F49" s="48"/>
      <c r="G49" s="82" t="s">
        <v>358</v>
      </c>
      <c r="H49" s="86"/>
      <c r="I49" s="86" t="s">
        <v>207</v>
      </c>
      <c r="J49" s="46"/>
      <c r="K49" s="49" t="s">
        <v>106</v>
      </c>
      <c r="L49" s="49" t="s">
        <v>106</v>
      </c>
      <c r="M49" s="50" t="s">
        <v>106</v>
      </c>
      <c r="N49" s="50" t="s">
        <v>106</v>
      </c>
      <c r="O49" s="55" t="s">
        <v>407</v>
      </c>
      <c r="P49" s="55"/>
      <c r="Q49" s="55"/>
      <c r="R49" s="51"/>
      <c r="S49" s="76"/>
      <c r="T49" s="76"/>
      <c r="U49" s="76"/>
      <c r="V49" s="76"/>
      <c r="W49" s="76"/>
      <c r="X49" s="77"/>
      <c r="Y49" s="77"/>
      <c r="Z49" s="76"/>
      <c r="AA49" s="76"/>
      <c r="AB49" s="76"/>
      <c r="AC49" s="76"/>
      <c r="AD49" s="76"/>
      <c r="AE49" s="77"/>
      <c r="AF49" s="77"/>
      <c r="AG49" s="76"/>
      <c r="AH49" s="76"/>
      <c r="AI49" s="76"/>
      <c r="AJ49" s="76"/>
      <c r="AK49" s="76"/>
      <c r="AL49" s="77"/>
      <c r="AM49" s="77"/>
      <c r="AN49" s="78"/>
      <c r="AO49" s="78"/>
      <c r="AP49" s="78"/>
      <c r="AQ49" s="76"/>
      <c r="AR49" s="76"/>
      <c r="AS49" s="77"/>
      <c r="AT49" s="77"/>
      <c r="AU49" s="76"/>
      <c r="AV49" s="76"/>
      <c r="AW49" s="76"/>
      <c r="AX49" s="76"/>
      <c r="AY49" s="76"/>
      <c r="AZ49" s="77"/>
      <c r="BA49" s="77"/>
      <c r="BB49" s="76"/>
      <c r="BC49" s="76"/>
      <c r="BD49" s="76"/>
      <c r="BE49" s="76">
        <v>1</v>
      </c>
      <c r="BF49" s="76">
        <v>1</v>
      </c>
      <c r="BG49" s="77"/>
      <c r="BH49" s="77"/>
      <c r="BI49" s="76"/>
      <c r="BJ49" s="76"/>
      <c r="BK49" s="76"/>
      <c r="BL49" s="76">
        <v>1</v>
      </c>
      <c r="BM49" s="76">
        <v>1</v>
      </c>
      <c r="BN49" s="77"/>
      <c r="BO49" s="77"/>
      <c r="BP49" s="76">
        <v>1</v>
      </c>
      <c r="BQ49" s="76"/>
      <c r="BR49" s="76"/>
      <c r="BS49" s="76"/>
      <c r="BT49" s="76"/>
      <c r="BU49" s="77"/>
      <c r="BV49" s="77"/>
      <c r="BW49" s="76"/>
      <c r="BX49" s="76"/>
      <c r="BY49" s="76"/>
      <c r="BZ49" s="76"/>
      <c r="CA49" s="76"/>
    </row>
    <row r="50" spans="1:79" ht="76.2" customHeight="1" x14ac:dyDescent="0.3">
      <c r="A50" s="84" t="s">
        <v>337</v>
      </c>
      <c r="B50" s="85" t="s">
        <v>204</v>
      </c>
      <c r="C50" s="86" t="s">
        <v>82</v>
      </c>
      <c r="D50" s="86" t="s">
        <v>205</v>
      </c>
      <c r="E50" s="47" t="s">
        <v>213</v>
      </c>
      <c r="F50" s="48"/>
      <c r="G50" s="82" t="s">
        <v>359</v>
      </c>
      <c r="H50" s="86"/>
      <c r="I50" s="86" t="s">
        <v>207</v>
      </c>
      <c r="J50" s="46"/>
      <c r="K50" s="49" t="s">
        <v>106</v>
      </c>
      <c r="L50" s="49" t="s">
        <v>106</v>
      </c>
      <c r="M50" s="50" t="s">
        <v>106</v>
      </c>
      <c r="N50" s="50" t="s">
        <v>106</v>
      </c>
      <c r="O50" s="55"/>
      <c r="P50" s="55"/>
      <c r="Q50" s="55"/>
      <c r="R50" s="51"/>
      <c r="S50" s="76"/>
      <c r="T50" s="76"/>
      <c r="U50" s="76"/>
      <c r="V50" s="76"/>
      <c r="W50" s="76"/>
      <c r="X50" s="77"/>
      <c r="Y50" s="77"/>
      <c r="Z50" s="76"/>
      <c r="AA50" s="76"/>
      <c r="AB50" s="76"/>
      <c r="AC50" s="76"/>
      <c r="AD50" s="76"/>
      <c r="AE50" s="77"/>
      <c r="AF50" s="77"/>
      <c r="AG50" s="76"/>
      <c r="AH50" s="76"/>
      <c r="AI50" s="76"/>
      <c r="AJ50" s="76"/>
      <c r="AK50" s="76"/>
      <c r="AL50" s="77"/>
      <c r="AM50" s="77"/>
      <c r="AN50" s="78"/>
      <c r="AO50" s="78"/>
      <c r="AP50" s="78"/>
      <c r="AQ50" s="76"/>
      <c r="AR50" s="76"/>
      <c r="AS50" s="77"/>
      <c r="AT50" s="77"/>
      <c r="AU50" s="76"/>
      <c r="AV50" s="76"/>
      <c r="AW50" s="76"/>
      <c r="AX50" s="76"/>
      <c r="AY50" s="76"/>
      <c r="AZ50" s="77"/>
      <c r="BA50" s="77"/>
      <c r="BB50" s="76"/>
      <c r="BC50" s="76"/>
      <c r="BD50" s="76"/>
      <c r="BE50" s="76"/>
      <c r="BF50" s="76"/>
      <c r="BG50" s="77"/>
      <c r="BH50" s="77"/>
      <c r="BI50" s="76"/>
      <c r="BJ50" s="76"/>
      <c r="BK50" s="76">
        <v>1</v>
      </c>
      <c r="BL50" s="76">
        <v>1</v>
      </c>
      <c r="BM50" s="76">
        <v>1</v>
      </c>
      <c r="BN50" s="77"/>
      <c r="BO50" s="77"/>
      <c r="BP50" s="76">
        <v>1</v>
      </c>
      <c r="BQ50" s="76">
        <v>1</v>
      </c>
      <c r="BR50" s="76"/>
      <c r="BS50" s="76"/>
      <c r="BT50" s="76"/>
      <c r="BU50" s="77"/>
      <c r="BV50" s="77"/>
      <c r="BW50" s="76"/>
      <c r="BX50" s="76"/>
      <c r="BY50" s="76"/>
      <c r="BZ50" s="76"/>
      <c r="CA50" s="76"/>
    </row>
    <row r="51" spans="1:79" ht="76.2" customHeight="1" x14ac:dyDescent="0.3">
      <c r="A51" s="84" t="s">
        <v>360</v>
      </c>
      <c r="B51" s="85" t="s">
        <v>204</v>
      </c>
      <c r="C51" s="86" t="s">
        <v>82</v>
      </c>
      <c r="D51" s="86" t="s">
        <v>205</v>
      </c>
      <c r="E51" s="47" t="s">
        <v>213</v>
      </c>
      <c r="F51" s="48"/>
      <c r="G51" s="82" t="s">
        <v>361</v>
      </c>
      <c r="H51" s="86"/>
      <c r="I51" s="86" t="s">
        <v>280</v>
      </c>
      <c r="J51" s="46"/>
      <c r="K51" s="49" t="s">
        <v>106</v>
      </c>
      <c r="L51" s="49" t="s">
        <v>106</v>
      </c>
      <c r="M51" s="50" t="s">
        <v>106</v>
      </c>
      <c r="N51" s="50" t="s">
        <v>106</v>
      </c>
      <c r="O51" s="55"/>
      <c r="P51" s="55"/>
      <c r="Q51" s="55"/>
      <c r="R51" s="51"/>
      <c r="S51" s="76"/>
      <c r="T51" s="76"/>
      <c r="U51" s="76"/>
      <c r="V51" s="76"/>
      <c r="W51" s="76"/>
      <c r="X51" s="77"/>
      <c r="Y51" s="77"/>
      <c r="Z51" s="76"/>
      <c r="AA51" s="76"/>
      <c r="AB51" s="76"/>
      <c r="AC51" s="76"/>
      <c r="AD51" s="76"/>
      <c r="AE51" s="77"/>
      <c r="AF51" s="77"/>
      <c r="AG51" s="76"/>
      <c r="AH51" s="76"/>
      <c r="AI51" s="76"/>
      <c r="AJ51" s="76"/>
      <c r="AK51" s="76"/>
      <c r="AL51" s="77"/>
      <c r="AM51" s="77"/>
      <c r="AN51" s="78"/>
      <c r="AO51" s="78"/>
      <c r="AP51" s="78"/>
      <c r="AQ51" s="76"/>
      <c r="AR51" s="76"/>
      <c r="AS51" s="77"/>
      <c r="AT51" s="77"/>
      <c r="AU51" s="76"/>
      <c r="AV51" s="76"/>
      <c r="AW51" s="76"/>
      <c r="AX51" s="76"/>
      <c r="AY51" s="76"/>
      <c r="AZ51" s="77"/>
      <c r="BA51" s="77"/>
      <c r="BB51" s="76"/>
      <c r="BC51" s="76"/>
      <c r="BD51" s="76"/>
      <c r="BE51" s="76"/>
      <c r="BF51" s="76"/>
      <c r="BG51" s="77"/>
      <c r="BH51" s="77"/>
      <c r="BI51" s="76"/>
      <c r="BJ51" s="76"/>
      <c r="BK51" s="76"/>
      <c r="BL51" s="76"/>
      <c r="BM51" s="76">
        <v>1</v>
      </c>
      <c r="BN51" s="77"/>
      <c r="BO51" s="77"/>
      <c r="BP51" s="76">
        <v>1</v>
      </c>
      <c r="BQ51" s="76"/>
      <c r="BR51" s="76"/>
      <c r="BS51" s="76"/>
      <c r="BT51" s="76"/>
      <c r="BU51" s="77"/>
      <c r="BV51" s="77"/>
      <c r="BW51" s="76">
        <v>1</v>
      </c>
      <c r="BX51" s="76"/>
      <c r="BY51" s="76"/>
      <c r="BZ51" s="76"/>
      <c r="CA51" s="76"/>
    </row>
    <row r="52" spans="1:79" ht="76.2" customHeight="1" x14ac:dyDescent="0.3">
      <c r="A52" s="84" t="s">
        <v>362</v>
      </c>
      <c r="B52" s="85" t="s">
        <v>204</v>
      </c>
      <c r="C52" s="86" t="s">
        <v>82</v>
      </c>
      <c r="D52" s="86" t="s">
        <v>205</v>
      </c>
      <c r="E52" s="47" t="s">
        <v>213</v>
      </c>
      <c r="F52" s="48"/>
      <c r="G52" s="85" t="s">
        <v>363</v>
      </c>
      <c r="H52" s="86"/>
      <c r="I52" s="86" t="s">
        <v>207</v>
      </c>
      <c r="J52" s="46"/>
      <c r="K52" s="49" t="s">
        <v>106</v>
      </c>
      <c r="L52" s="49" t="s">
        <v>106</v>
      </c>
      <c r="M52" s="50" t="s">
        <v>106</v>
      </c>
      <c r="N52" s="50" t="s">
        <v>106</v>
      </c>
      <c r="O52" s="55"/>
      <c r="P52" s="55"/>
      <c r="Q52" s="55"/>
      <c r="R52" s="51"/>
      <c r="S52" s="76"/>
      <c r="T52" s="76"/>
      <c r="U52" s="76"/>
      <c r="V52" s="76"/>
      <c r="W52" s="76"/>
      <c r="X52" s="77"/>
      <c r="Y52" s="77"/>
      <c r="Z52" s="76"/>
      <c r="AA52" s="76"/>
      <c r="AB52" s="76"/>
      <c r="AC52" s="76"/>
      <c r="AD52" s="76"/>
      <c r="AE52" s="77"/>
      <c r="AF52" s="77"/>
      <c r="AG52" s="76"/>
      <c r="AH52" s="76"/>
      <c r="AI52" s="76"/>
      <c r="AJ52" s="76"/>
      <c r="AK52" s="76"/>
      <c r="AL52" s="77"/>
      <c r="AM52" s="77"/>
      <c r="AN52" s="78"/>
      <c r="AO52" s="78"/>
      <c r="AP52" s="78"/>
      <c r="AQ52" s="76"/>
      <c r="AR52" s="76"/>
      <c r="AS52" s="77"/>
      <c r="AT52" s="77"/>
      <c r="AU52" s="76"/>
      <c r="AV52" s="76"/>
      <c r="AW52" s="76"/>
      <c r="AX52" s="76"/>
      <c r="AY52" s="76"/>
      <c r="AZ52" s="77"/>
      <c r="BA52" s="77"/>
      <c r="BB52" s="76"/>
      <c r="BC52" s="76"/>
      <c r="BD52" s="76"/>
      <c r="BE52" s="76"/>
      <c r="BF52" s="76"/>
      <c r="BG52" s="77"/>
      <c r="BH52" s="77"/>
      <c r="BI52" s="76"/>
      <c r="BJ52" s="76"/>
      <c r="BK52" s="76"/>
      <c r="BL52" s="76"/>
      <c r="BM52" s="76"/>
      <c r="BN52" s="77"/>
      <c r="BO52" s="77"/>
      <c r="BP52" s="76"/>
      <c r="BQ52" s="76"/>
      <c r="BR52" s="76"/>
      <c r="BS52" s="76">
        <v>1</v>
      </c>
      <c r="BT52" s="76">
        <v>1</v>
      </c>
      <c r="BU52" s="77"/>
      <c r="BV52" s="77"/>
      <c r="BW52" s="76"/>
      <c r="BX52" s="76"/>
      <c r="BY52" s="76"/>
      <c r="BZ52" s="76">
        <v>1</v>
      </c>
      <c r="CA52" s="76">
        <v>1</v>
      </c>
    </row>
    <row r="53" spans="1:79" ht="76.2" customHeight="1" x14ac:dyDescent="0.3">
      <c r="A53" s="84" t="s">
        <v>338</v>
      </c>
      <c r="B53" s="85" t="s">
        <v>204</v>
      </c>
      <c r="C53" s="86" t="s">
        <v>82</v>
      </c>
      <c r="D53" s="86" t="s">
        <v>205</v>
      </c>
      <c r="E53" s="47" t="s">
        <v>213</v>
      </c>
      <c r="F53" s="48"/>
      <c r="G53" s="85" t="s">
        <v>339</v>
      </c>
      <c r="H53" s="86"/>
      <c r="I53" s="86" t="s">
        <v>207</v>
      </c>
      <c r="J53" s="46"/>
      <c r="K53" s="49" t="s">
        <v>106</v>
      </c>
      <c r="L53" s="49" t="s">
        <v>106</v>
      </c>
      <c r="M53" s="50" t="s">
        <v>106</v>
      </c>
      <c r="N53" s="50" t="s">
        <v>106</v>
      </c>
      <c r="O53" s="55"/>
      <c r="P53" s="55"/>
      <c r="Q53" s="55"/>
      <c r="R53" s="51"/>
      <c r="S53" s="76"/>
      <c r="T53" s="76"/>
      <c r="U53" s="76"/>
      <c r="V53" s="76"/>
      <c r="W53" s="76"/>
      <c r="X53" s="77"/>
      <c r="Y53" s="77"/>
      <c r="Z53" s="76"/>
      <c r="AA53" s="76"/>
      <c r="AB53" s="76"/>
      <c r="AC53" s="76"/>
      <c r="AD53" s="76"/>
      <c r="AE53" s="77"/>
      <c r="AF53" s="77"/>
      <c r="AG53" s="76"/>
      <c r="AH53" s="76"/>
      <c r="AI53" s="76"/>
      <c r="AJ53" s="76"/>
      <c r="AK53" s="76"/>
      <c r="AL53" s="77"/>
      <c r="AM53" s="77"/>
      <c r="AN53" s="78"/>
      <c r="AO53" s="78"/>
      <c r="AP53" s="78"/>
      <c r="AQ53" s="76"/>
      <c r="AR53" s="76"/>
      <c r="AS53" s="77"/>
      <c r="AT53" s="77"/>
      <c r="AU53" s="76"/>
      <c r="AV53" s="76"/>
      <c r="AW53" s="76"/>
      <c r="AX53" s="76"/>
      <c r="AY53" s="76"/>
      <c r="AZ53" s="77"/>
      <c r="BA53" s="77"/>
      <c r="BB53" s="76"/>
      <c r="BC53" s="76"/>
      <c r="BD53" s="76"/>
      <c r="BE53" s="76"/>
      <c r="BF53" s="76"/>
      <c r="BG53" s="77"/>
      <c r="BH53" s="77"/>
      <c r="BI53" s="76"/>
      <c r="BJ53" s="76"/>
      <c r="BK53" s="76"/>
      <c r="BL53" s="76"/>
      <c r="BM53" s="76"/>
      <c r="BN53" s="77"/>
      <c r="BO53" s="77"/>
      <c r="BP53" s="76">
        <v>1</v>
      </c>
      <c r="BQ53" s="76">
        <v>1</v>
      </c>
      <c r="BR53" s="76"/>
      <c r="BS53" s="76"/>
      <c r="BT53" s="76"/>
      <c r="BU53" s="77"/>
      <c r="BV53" s="77"/>
      <c r="BW53" s="76">
        <v>1</v>
      </c>
      <c r="BX53" s="76">
        <v>1</v>
      </c>
      <c r="BY53" s="76"/>
      <c r="BZ53" s="76"/>
      <c r="CA53" s="76"/>
    </row>
    <row r="54" spans="1:79" ht="76.2" customHeight="1" x14ac:dyDescent="0.3">
      <c r="A54" s="84" t="s">
        <v>341</v>
      </c>
      <c r="B54" s="85" t="s">
        <v>204</v>
      </c>
      <c r="C54" s="86" t="s">
        <v>82</v>
      </c>
      <c r="D54" s="86" t="s">
        <v>205</v>
      </c>
      <c r="E54" s="47"/>
      <c r="F54" s="48"/>
      <c r="G54" s="82" t="s">
        <v>340</v>
      </c>
      <c r="H54" s="86"/>
      <c r="I54" s="86" t="s">
        <v>280</v>
      </c>
      <c r="J54" s="46"/>
      <c r="K54" s="49" t="s">
        <v>106</v>
      </c>
      <c r="L54" s="49" t="s">
        <v>106</v>
      </c>
      <c r="M54" s="50" t="s">
        <v>106</v>
      </c>
      <c r="N54" s="50" t="s">
        <v>106</v>
      </c>
      <c r="O54" s="55"/>
      <c r="P54" s="55"/>
      <c r="Q54" s="55"/>
      <c r="R54" s="51"/>
      <c r="S54" s="76"/>
      <c r="T54" s="76"/>
      <c r="U54" s="76"/>
      <c r="V54" s="76"/>
      <c r="W54" s="76"/>
      <c r="X54" s="77"/>
      <c r="Y54" s="77"/>
      <c r="Z54" s="76"/>
      <c r="AA54" s="76"/>
      <c r="AB54" s="76"/>
      <c r="AC54" s="76"/>
      <c r="AD54" s="76"/>
      <c r="AE54" s="77"/>
      <c r="AF54" s="77"/>
      <c r="AG54" s="76"/>
      <c r="AH54" s="76"/>
      <c r="AI54" s="76"/>
      <c r="AJ54" s="76"/>
      <c r="AK54" s="76"/>
      <c r="AL54" s="77"/>
      <c r="AM54" s="77"/>
      <c r="AN54" s="78"/>
      <c r="AO54" s="78"/>
      <c r="AP54" s="78"/>
      <c r="AQ54" s="76"/>
      <c r="AR54" s="76"/>
      <c r="AS54" s="77"/>
      <c r="AT54" s="77"/>
      <c r="AU54" s="76"/>
      <c r="AV54" s="76"/>
      <c r="AW54" s="76"/>
      <c r="AX54" s="76"/>
      <c r="AY54" s="76"/>
      <c r="AZ54" s="77"/>
      <c r="BA54" s="77"/>
      <c r="BB54" s="76"/>
      <c r="BC54" s="76"/>
      <c r="BD54" s="76"/>
      <c r="BE54" s="76"/>
      <c r="BF54" s="76"/>
      <c r="BG54" s="77"/>
      <c r="BH54" s="77"/>
      <c r="BI54" s="76"/>
      <c r="BJ54" s="76">
        <v>1</v>
      </c>
      <c r="BK54" s="76">
        <v>1</v>
      </c>
      <c r="BL54" s="76">
        <v>1</v>
      </c>
      <c r="BM54" s="76"/>
      <c r="BN54" s="77"/>
      <c r="BO54" s="77"/>
      <c r="BP54" s="76"/>
      <c r="BQ54" s="76"/>
      <c r="BR54" s="76"/>
      <c r="BS54" s="76"/>
      <c r="BT54" s="76"/>
      <c r="BU54" s="77"/>
      <c r="BV54" s="77"/>
      <c r="BW54" s="76"/>
      <c r="BX54" s="76"/>
      <c r="BY54" s="76"/>
      <c r="BZ54" s="76"/>
      <c r="CA54" s="76"/>
    </row>
    <row r="55" spans="1:79" ht="76.2" customHeight="1" x14ac:dyDescent="0.3">
      <c r="A55" s="84" t="s">
        <v>364</v>
      </c>
      <c r="B55" s="85" t="s">
        <v>204</v>
      </c>
      <c r="C55" s="86" t="s">
        <v>82</v>
      </c>
      <c r="D55" s="86" t="s">
        <v>205</v>
      </c>
      <c r="E55" s="47"/>
      <c r="F55" s="48"/>
      <c r="G55" s="85" t="s">
        <v>367</v>
      </c>
      <c r="H55" s="86"/>
      <c r="I55" s="86" t="s">
        <v>207</v>
      </c>
      <c r="J55" s="46"/>
      <c r="K55" s="49" t="s">
        <v>106</v>
      </c>
      <c r="L55" s="49" t="s">
        <v>106</v>
      </c>
      <c r="M55" s="50" t="s">
        <v>106</v>
      </c>
      <c r="N55" s="50" t="s">
        <v>106</v>
      </c>
      <c r="O55" s="55"/>
      <c r="P55" s="55"/>
      <c r="Q55" s="55"/>
      <c r="R55" s="51"/>
      <c r="S55" s="76"/>
      <c r="T55" s="76"/>
      <c r="U55" s="76"/>
      <c r="V55" s="76"/>
      <c r="W55" s="76"/>
      <c r="X55" s="77"/>
      <c r="Y55" s="77"/>
      <c r="Z55" s="76"/>
      <c r="AA55" s="76"/>
      <c r="AB55" s="76"/>
      <c r="AC55" s="76"/>
      <c r="AD55" s="76"/>
      <c r="AE55" s="77"/>
      <c r="AF55" s="77"/>
      <c r="AG55" s="76"/>
      <c r="AH55" s="76"/>
      <c r="AI55" s="76"/>
      <c r="AJ55" s="76"/>
      <c r="AK55" s="76"/>
      <c r="AL55" s="77"/>
      <c r="AM55" s="77"/>
      <c r="AN55" s="78"/>
      <c r="AO55" s="78"/>
      <c r="AP55" s="78"/>
      <c r="AQ55" s="76"/>
      <c r="AR55" s="76"/>
      <c r="AS55" s="77"/>
      <c r="AT55" s="77"/>
      <c r="AU55" s="76"/>
      <c r="AV55" s="76"/>
      <c r="AW55" s="76"/>
      <c r="AX55" s="76"/>
      <c r="AY55" s="76"/>
      <c r="AZ55" s="77"/>
      <c r="BA55" s="77"/>
      <c r="BB55" s="76"/>
      <c r="BC55" s="76"/>
      <c r="BD55" s="76"/>
      <c r="BE55" s="76"/>
      <c r="BF55" s="76"/>
      <c r="BG55" s="77"/>
      <c r="BH55" s="77"/>
      <c r="BI55" s="76"/>
      <c r="BJ55" s="76"/>
      <c r="BK55" s="76"/>
      <c r="BL55" s="76"/>
      <c r="BM55" s="76"/>
      <c r="BN55" s="77"/>
      <c r="BO55" s="77"/>
      <c r="BP55" s="76">
        <v>1</v>
      </c>
      <c r="BQ55" s="76">
        <v>1</v>
      </c>
      <c r="BR55" s="76">
        <v>1</v>
      </c>
      <c r="BS55" s="76">
        <v>1</v>
      </c>
      <c r="BT55" s="76">
        <v>1</v>
      </c>
      <c r="BU55" s="77"/>
      <c r="BV55" s="77"/>
      <c r="BW55" s="76">
        <v>1</v>
      </c>
      <c r="BX55" s="76">
        <v>1</v>
      </c>
      <c r="BY55" s="76">
        <v>1</v>
      </c>
      <c r="BZ55" s="76">
        <v>1</v>
      </c>
      <c r="CA55" s="76">
        <v>1</v>
      </c>
    </row>
    <row r="56" spans="1:79" ht="76.2" customHeight="1" x14ac:dyDescent="0.3">
      <c r="A56" s="84" t="s">
        <v>373</v>
      </c>
      <c r="B56" s="85" t="s">
        <v>204</v>
      </c>
      <c r="C56" s="86" t="s">
        <v>82</v>
      </c>
      <c r="D56" s="86" t="s">
        <v>205</v>
      </c>
      <c r="E56" s="47"/>
      <c r="F56" s="48"/>
      <c r="G56" s="82" t="s">
        <v>374</v>
      </c>
      <c r="H56" s="86"/>
      <c r="I56" s="86" t="s">
        <v>207</v>
      </c>
      <c r="J56" s="46"/>
      <c r="K56" s="49" t="s">
        <v>106</v>
      </c>
      <c r="L56" s="49" t="s">
        <v>106</v>
      </c>
      <c r="M56" s="50" t="s">
        <v>106</v>
      </c>
      <c r="N56" s="50" t="s">
        <v>106</v>
      </c>
      <c r="O56" s="55" t="s">
        <v>406</v>
      </c>
      <c r="P56" s="55"/>
      <c r="Q56" s="55"/>
      <c r="R56" s="51"/>
      <c r="S56" s="76"/>
      <c r="T56" s="76"/>
      <c r="U56" s="76"/>
      <c r="V56" s="76"/>
      <c r="W56" s="76"/>
      <c r="X56" s="77"/>
      <c r="Y56" s="77"/>
      <c r="Z56" s="76"/>
      <c r="AA56" s="76"/>
      <c r="AB56" s="76"/>
      <c r="AC56" s="76"/>
      <c r="AD56" s="76"/>
      <c r="AE56" s="77"/>
      <c r="AF56" s="77"/>
      <c r="AG56" s="76"/>
      <c r="AH56" s="76"/>
      <c r="AI56" s="76"/>
      <c r="AJ56" s="76"/>
      <c r="AK56" s="76"/>
      <c r="AL56" s="77"/>
      <c r="AM56" s="77"/>
      <c r="AN56" s="78"/>
      <c r="AO56" s="78"/>
      <c r="AP56" s="78"/>
      <c r="AQ56" s="76"/>
      <c r="AR56" s="76"/>
      <c r="AS56" s="77"/>
      <c r="AT56" s="77"/>
      <c r="AU56" s="76"/>
      <c r="AV56" s="76"/>
      <c r="AW56" s="76"/>
      <c r="AX56" s="76"/>
      <c r="AY56" s="76"/>
      <c r="AZ56" s="77"/>
      <c r="BA56" s="77"/>
      <c r="BB56" s="76">
        <v>2</v>
      </c>
      <c r="BC56" s="76">
        <v>2</v>
      </c>
      <c r="BD56" s="76">
        <v>2</v>
      </c>
      <c r="BE56" s="76">
        <v>1</v>
      </c>
      <c r="BF56" s="76">
        <v>1</v>
      </c>
      <c r="BG56" s="77"/>
      <c r="BH56" s="77"/>
      <c r="BI56" s="76">
        <v>1</v>
      </c>
      <c r="BJ56" s="76">
        <v>1</v>
      </c>
      <c r="BK56" s="76">
        <v>1</v>
      </c>
      <c r="BL56" s="76">
        <v>1</v>
      </c>
      <c r="BM56" s="76">
        <v>1</v>
      </c>
      <c r="BN56" s="77"/>
      <c r="BO56" s="77"/>
      <c r="BP56" s="76"/>
      <c r="BQ56" s="76"/>
      <c r="BR56" s="76"/>
      <c r="BS56" s="76"/>
      <c r="BT56" s="76"/>
      <c r="BU56" s="77"/>
      <c r="BV56" s="77"/>
      <c r="BW56" s="76"/>
      <c r="BX56" s="76"/>
      <c r="BY56" s="76"/>
      <c r="BZ56" s="76"/>
      <c r="CA56" s="76"/>
    </row>
    <row r="57" spans="1:79" ht="76.2" customHeight="1" x14ac:dyDescent="0.3">
      <c r="A57" s="84" t="s">
        <v>365</v>
      </c>
      <c r="B57" s="85" t="s">
        <v>204</v>
      </c>
      <c r="C57" s="86" t="s">
        <v>82</v>
      </c>
      <c r="D57" s="86" t="s">
        <v>205</v>
      </c>
      <c r="E57" s="47"/>
      <c r="F57" s="48"/>
      <c r="G57" s="85" t="s">
        <v>405</v>
      </c>
      <c r="H57" s="86"/>
      <c r="I57" s="86" t="s">
        <v>207</v>
      </c>
      <c r="J57" s="46"/>
      <c r="K57" s="49" t="s">
        <v>106</v>
      </c>
      <c r="L57" s="49" t="s">
        <v>106</v>
      </c>
      <c r="M57" s="50" t="s">
        <v>106</v>
      </c>
      <c r="N57" s="50" t="s">
        <v>106</v>
      </c>
      <c r="O57" s="55" t="s">
        <v>406</v>
      </c>
      <c r="P57" s="55"/>
      <c r="Q57" s="55"/>
      <c r="R57" s="51"/>
      <c r="S57" s="76"/>
      <c r="T57" s="76"/>
      <c r="U57" s="76"/>
      <c r="V57" s="76"/>
      <c r="W57" s="76"/>
      <c r="X57" s="77"/>
      <c r="Y57" s="77"/>
      <c r="Z57" s="76"/>
      <c r="AA57" s="76"/>
      <c r="AB57" s="76"/>
      <c r="AC57" s="76"/>
      <c r="AD57" s="76"/>
      <c r="AE57" s="77"/>
      <c r="AF57" s="77"/>
      <c r="AG57" s="76"/>
      <c r="AH57" s="76"/>
      <c r="AI57" s="76"/>
      <c r="AJ57" s="76"/>
      <c r="AK57" s="76"/>
      <c r="AL57" s="77"/>
      <c r="AM57" s="77"/>
      <c r="AN57" s="78"/>
      <c r="AO57" s="78"/>
      <c r="AP57" s="78"/>
      <c r="AQ57" s="76"/>
      <c r="AR57" s="76"/>
      <c r="AS57" s="77"/>
      <c r="AT57" s="77"/>
      <c r="AU57" s="76"/>
      <c r="AV57" s="76"/>
      <c r="AW57" s="76"/>
      <c r="AX57" s="76"/>
      <c r="AY57" s="76"/>
      <c r="AZ57" s="77"/>
      <c r="BA57" s="77"/>
      <c r="BB57" s="76"/>
      <c r="BC57" s="76"/>
      <c r="BD57" s="76"/>
      <c r="BE57" s="76"/>
      <c r="BF57" s="76"/>
      <c r="BG57" s="77"/>
      <c r="BH57" s="77"/>
      <c r="BI57" s="76"/>
      <c r="BJ57" s="76"/>
      <c r="BK57" s="76"/>
      <c r="BL57" s="76"/>
      <c r="BM57" s="76"/>
      <c r="BN57" s="77"/>
      <c r="BO57" s="77"/>
      <c r="BP57" s="76">
        <v>1</v>
      </c>
      <c r="BQ57" s="76">
        <v>1</v>
      </c>
      <c r="BR57" s="76">
        <v>1</v>
      </c>
      <c r="BS57" s="76">
        <v>1</v>
      </c>
      <c r="BT57" s="76">
        <v>1</v>
      </c>
      <c r="BU57" s="77"/>
      <c r="BV57" s="77"/>
      <c r="BW57" s="76">
        <v>1</v>
      </c>
      <c r="BX57" s="76">
        <v>1</v>
      </c>
      <c r="BY57" s="76">
        <v>1</v>
      </c>
      <c r="BZ57" s="76">
        <v>1</v>
      </c>
      <c r="CA57" s="76">
        <v>1</v>
      </c>
    </row>
    <row r="58" spans="1:79" ht="76.2" customHeight="1" x14ac:dyDescent="0.3">
      <c r="A58" s="84" t="s">
        <v>315</v>
      </c>
      <c r="B58" s="85" t="s">
        <v>204</v>
      </c>
      <c r="C58" s="86" t="s">
        <v>125</v>
      </c>
      <c r="D58" s="86" t="s">
        <v>205</v>
      </c>
      <c r="E58" s="47"/>
      <c r="F58" s="48"/>
      <c r="G58" s="86" t="s">
        <v>314</v>
      </c>
      <c r="H58" s="86"/>
      <c r="I58" s="86" t="s">
        <v>132</v>
      </c>
      <c r="J58" s="46"/>
      <c r="K58" s="49" t="s">
        <v>106</v>
      </c>
      <c r="L58" s="49" t="s">
        <v>106</v>
      </c>
      <c r="M58" s="50" t="s">
        <v>106</v>
      </c>
      <c r="N58" s="50" t="s">
        <v>106</v>
      </c>
      <c r="O58" s="55"/>
      <c r="P58" s="55"/>
      <c r="Q58" s="55"/>
      <c r="R58" s="51"/>
      <c r="S58" s="76"/>
      <c r="T58" s="76"/>
      <c r="U58" s="76"/>
      <c r="V58" s="76"/>
      <c r="W58" s="76"/>
      <c r="X58" s="77"/>
      <c r="Y58" s="77"/>
      <c r="Z58" s="76"/>
      <c r="AA58" s="76"/>
      <c r="AB58" s="76"/>
      <c r="AC58" s="76"/>
      <c r="AD58" s="76"/>
      <c r="AE58" s="77"/>
      <c r="AF58" s="77"/>
      <c r="AG58" s="76"/>
      <c r="AH58" s="76"/>
      <c r="AI58" s="76"/>
      <c r="AJ58" s="76"/>
      <c r="AK58" s="76"/>
      <c r="AL58" s="77"/>
      <c r="AM58" s="77"/>
      <c r="AN58" s="78"/>
      <c r="AO58" s="78"/>
      <c r="AP58" s="78"/>
      <c r="AQ58" s="76">
        <v>2</v>
      </c>
      <c r="AR58" s="76">
        <v>2</v>
      </c>
      <c r="AS58" s="77"/>
      <c r="AT58" s="77"/>
      <c r="AU58" s="76">
        <v>2</v>
      </c>
      <c r="AV58" s="76"/>
      <c r="AW58" s="76"/>
      <c r="AX58" s="76"/>
      <c r="AY58" s="76"/>
      <c r="AZ58" s="77"/>
      <c r="BA58" s="77"/>
      <c r="BB58" s="76">
        <v>2</v>
      </c>
      <c r="BC58" s="76">
        <v>2</v>
      </c>
      <c r="BD58" s="76">
        <v>2</v>
      </c>
      <c r="BE58" s="76">
        <v>2</v>
      </c>
      <c r="BF58" s="76">
        <v>2</v>
      </c>
      <c r="BG58" s="77"/>
      <c r="BH58" s="77"/>
      <c r="BI58" s="76"/>
      <c r="BJ58" s="76"/>
      <c r="BK58" s="76"/>
      <c r="BL58" s="76"/>
      <c r="BM58" s="76"/>
      <c r="BN58" s="77"/>
      <c r="BO58" s="77"/>
      <c r="BP58" s="76"/>
      <c r="BQ58" s="76"/>
      <c r="BR58" s="76"/>
      <c r="BS58" s="76"/>
      <c r="BT58" s="76"/>
      <c r="BU58" s="77"/>
      <c r="BV58" s="77"/>
      <c r="BW58" s="76"/>
      <c r="BX58" s="76"/>
      <c r="BY58" s="76"/>
      <c r="BZ58" s="76"/>
      <c r="CA58" s="76"/>
    </row>
    <row r="59" spans="1:79" ht="76.2" customHeight="1" x14ac:dyDescent="0.3">
      <c r="A59" s="84" t="s">
        <v>316</v>
      </c>
      <c r="B59" s="85" t="s">
        <v>204</v>
      </c>
      <c r="C59" s="86" t="s">
        <v>125</v>
      </c>
      <c r="D59" s="86" t="s">
        <v>205</v>
      </c>
      <c r="E59" s="47"/>
      <c r="F59" s="48"/>
      <c r="G59" s="86" t="s">
        <v>317</v>
      </c>
      <c r="H59" s="86"/>
      <c r="I59" s="86" t="s">
        <v>132</v>
      </c>
      <c r="J59" s="46"/>
      <c r="K59" s="49" t="s">
        <v>106</v>
      </c>
      <c r="L59" s="49" t="s">
        <v>106</v>
      </c>
      <c r="M59" s="50" t="s">
        <v>106</v>
      </c>
      <c r="N59" s="50" t="s">
        <v>106</v>
      </c>
      <c r="O59" s="55" t="s">
        <v>382</v>
      </c>
      <c r="P59" s="55"/>
      <c r="Q59" s="55"/>
      <c r="R59" s="51"/>
      <c r="S59" s="76"/>
      <c r="T59" s="76"/>
      <c r="U59" s="76"/>
      <c r="V59" s="76"/>
      <c r="W59" s="76"/>
      <c r="X59" s="77"/>
      <c r="Y59" s="77"/>
      <c r="Z59" s="76"/>
      <c r="AA59" s="76"/>
      <c r="AB59" s="76"/>
      <c r="AC59" s="76"/>
      <c r="AD59" s="76"/>
      <c r="AE59" s="77"/>
      <c r="AF59" s="77"/>
      <c r="AG59" s="76"/>
      <c r="AH59" s="76"/>
      <c r="AI59" s="76"/>
      <c r="AJ59" s="76"/>
      <c r="AK59" s="76"/>
      <c r="AL59" s="77"/>
      <c r="AM59" s="77"/>
      <c r="AN59" s="78"/>
      <c r="AO59" s="78"/>
      <c r="AP59" s="78"/>
      <c r="AQ59" s="76"/>
      <c r="AR59" s="76"/>
      <c r="AS59" s="77"/>
      <c r="AT59" s="77"/>
      <c r="AU59" s="76"/>
      <c r="AV59" s="76">
        <v>2</v>
      </c>
      <c r="AW59" s="76">
        <v>2</v>
      </c>
      <c r="AX59" s="76">
        <v>2</v>
      </c>
      <c r="AY59" s="76"/>
      <c r="AZ59" s="77"/>
      <c r="BA59" s="77"/>
      <c r="BB59" s="76">
        <v>2</v>
      </c>
      <c r="BC59" s="76">
        <v>2</v>
      </c>
      <c r="BD59" s="76">
        <v>2</v>
      </c>
      <c r="BE59" s="76">
        <v>1</v>
      </c>
      <c r="BF59" s="76">
        <v>1</v>
      </c>
      <c r="BG59" s="77"/>
      <c r="BH59" s="77"/>
      <c r="BI59" s="76"/>
      <c r="BJ59" s="76"/>
      <c r="BK59" s="76"/>
      <c r="BL59" s="76"/>
      <c r="BM59" s="76"/>
      <c r="BN59" s="77"/>
      <c r="BO59" s="77"/>
      <c r="BP59" s="76"/>
      <c r="BQ59" s="76"/>
      <c r="BR59" s="76"/>
      <c r="BS59" s="76"/>
      <c r="BT59" s="76"/>
      <c r="BU59" s="77"/>
      <c r="BV59" s="77"/>
      <c r="BW59" s="76"/>
      <c r="BX59" s="76"/>
      <c r="BY59" s="76"/>
      <c r="BZ59" s="76"/>
      <c r="CA59" s="76"/>
    </row>
    <row r="60" spans="1:79" ht="76.2" customHeight="1" x14ac:dyDescent="0.3">
      <c r="A60" s="84" t="s">
        <v>316</v>
      </c>
      <c r="B60" s="85" t="s">
        <v>204</v>
      </c>
      <c r="C60" s="86" t="s">
        <v>125</v>
      </c>
      <c r="D60" s="86" t="s">
        <v>205</v>
      </c>
      <c r="E60" s="47"/>
      <c r="F60" s="48"/>
      <c r="G60" s="86" t="s">
        <v>369</v>
      </c>
      <c r="H60" s="86"/>
      <c r="I60" s="86" t="s">
        <v>132</v>
      </c>
      <c r="J60" s="46"/>
      <c r="K60" s="49" t="s">
        <v>106</v>
      </c>
      <c r="L60" s="49" t="s">
        <v>106</v>
      </c>
      <c r="M60" s="50" t="s">
        <v>106</v>
      </c>
      <c r="N60" s="50" t="s">
        <v>106</v>
      </c>
      <c r="O60" s="55" t="s">
        <v>410</v>
      </c>
      <c r="P60" s="55"/>
      <c r="Q60" s="55"/>
      <c r="R60" s="51"/>
      <c r="S60" s="76"/>
      <c r="T60" s="76"/>
      <c r="U60" s="76"/>
      <c r="V60" s="76"/>
      <c r="W60" s="76"/>
      <c r="X60" s="77"/>
      <c r="Y60" s="77"/>
      <c r="Z60" s="76"/>
      <c r="AA60" s="76"/>
      <c r="AB60" s="76"/>
      <c r="AC60" s="76"/>
      <c r="AD60" s="76"/>
      <c r="AE60" s="77"/>
      <c r="AF60" s="77"/>
      <c r="AG60" s="76"/>
      <c r="AH60" s="76"/>
      <c r="AI60" s="76"/>
      <c r="AJ60" s="76"/>
      <c r="AK60" s="76"/>
      <c r="AL60" s="77"/>
      <c r="AM60" s="77"/>
      <c r="AN60" s="78"/>
      <c r="AO60" s="78"/>
      <c r="AP60" s="78"/>
      <c r="AQ60" s="76"/>
      <c r="AR60" s="76"/>
      <c r="AS60" s="77"/>
      <c r="AT60" s="77"/>
      <c r="AU60" s="76"/>
      <c r="AV60" s="76"/>
      <c r="AW60" s="76"/>
      <c r="AX60" s="76"/>
      <c r="AY60" s="76"/>
      <c r="AZ60" s="77"/>
      <c r="BA60" s="77"/>
      <c r="BB60" s="76">
        <v>0</v>
      </c>
      <c r="BC60" s="76">
        <v>0</v>
      </c>
      <c r="BD60" s="76">
        <v>0</v>
      </c>
      <c r="BE60" s="76"/>
      <c r="BF60" s="76"/>
      <c r="BG60" s="77"/>
      <c r="BH60" s="77"/>
      <c r="BI60" s="76"/>
      <c r="BJ60" s="76"/>
      <c r="BK60" s="76"/>
      <c r="BL60" s="76"/>
      <c r="BM60" s="76"/>
      <c r="BN60" s="77"/>
      <c r="BO60" s="77"/>
      <c r="BP60" s="76"/>
      <c r="BQ60" s="76"/>
      <c r="BR60" s="76"/>
      <c r="BS60" s="76"/>
      <c r="BT60" s="76"/>
      <c r="BU60" s="77"/>
      <c r="BV60" s="77"/>
      <c r="BW60" s="76"/>
      <c r="BX60" s="76"/>
      <c r="BY60" s="76"/>
      <c r="BZ60" s="76"/>
      <c r="CA60" s="76"/>
    </row>
    <row r="61" spans="1:79" ht="76.2" customHeight="1" x14ac:dyDescent="0.3">
      <c r="A61" s="84" t="s">
        <v>318</v>
      </c>
      <c r="B61" s="85" t="s">
        <v>204</v>
      </c>
      <c r="C61" s="86" t="s">
        <v>125</v>
      </c>
      <c r="D61" s="86" t="s">
        <v>205</v>
      </c>
      <c r="E61" s="47"/>
      <c r="F61" s="48"/>
      <c r="G61" s="79" t="s">
        <v>319</v>
      </c>
      <c r="H61" s="86"/>
      <c r="I61" s="86" t="s">
        <v>132</v>
      </c>
      <c r="J61" s="46"/>
      <c r="K61" s="49" t="s">
        <v>106</v>
      </c>
      <c r="L61" s="49" t="s">
        <v>106</v>
      </c>
      <c r="M61" s="50" t="s">
        <v>106</v>
      </c>
      <c r="N61" s="50" t="s">
        <v>106</v>
      </c>
      <c r="O61" s="55"/>
      <c r="P61" s="55"/>
      <c r="Q61" s="55"/>
      <c r="R61" s="51"/>
      <c r="S61" s="76"/>
      <c r="T61" s="76"/>
      <c r="U61" s="76"/>
      <c r="V61" s="76"/>
      <c r="W61" s="76"/>
      <c r="X61" s="77"/>
      <c r="Y61" s="77"/>
      <c r="Z61" s="76"/>
      <c r="AA61" s="76"/>
      <c r="AB61" s="76"/>
      <c r="AC61" s="76"/>
      <c r="AD61" s="76"/>
      <c r="AE61" s="77"/>
      <c r="AF61" s="77"/>
      <c r="AG61" s="76"/>
      <c r="AH61" s="76"/>
      <c r="AI61" s="76"/>
      <c r="AJ61" s="76"/>
      <c r="AK61" s="76"/>
      <c r="AL61" s="77"/>
      <c r="AM61" s="77"/>
      <c r="AN61" s="78"/>
      <c r="AO61" s="78"/>
      <c r="AP61" s="78"/>
      <c r="AQ61" s="76"/>
      <c r="AR61" s="76"/>
      <c r="AS61" s="77"/>
      <c r="AT61" s="77"/>
      <c r="AU61" s="76"/>
      <c r="AV61" s="76"/>
      <c r="AW61" s="76"/>
      <c r="AX61" s="76"/>
      <c r="AY61" s="76">
        <v>2</v>
      </c>
      <c r="AZ61" s="77"/>
      <c r="BA61" s="77"/>
      <c r="BB61" s="76"/>
      <c r="BC61" s="76"/>
      <c r="BD61" s="76"/>
      <c r="BE61" s="76"/>
      <c r="BF61" s="76"/>
      <c r="BG61" s="77"/>
      <c r="BH61" s="77"/>
      <c r="BI61" s="76"/>
      <c r="BJ61" s="76"/>
      <c r="BK61" s="76">
        <v>1</v>
      </c>
      <c r="BL61" s="76">
        <v>1</v>
      </c>
      <c r="BM61" s="76">
        <v>1</v>
      </c>
      <c r="BN61" s="77"/>
      <c r="BO61" s="77"/>
      <c r="BP61" s="76"/>
      <c r="BQ61" s="76"/>
      <c r="BR61" s="76"/>
      <c r="BS61" s="76"/>
      <c r="BT61" s="76"/>
      <c r="BU61" s="77"/>
      <c r="BV61" s="77"/>
      <c r="BW61" s="76"/>
      <c r="BX61" s="76"/>
      <c r="BY61" s="76"/>
      <c r="BZ61" s="76"/>
      <c r="CA61" s="76"/>
    </row>
    <row r="62" spans="1:79" ht="76.2" customHeight="1" x14ac:dyDescent="0.3">
      <c r="A62" s="84" t="s">
        <v>318</v>
      </c>
      <c r="B62" s="85" t="s">
        <v>357</v>
      </c>
      <c r="C62" s="86" t="s">
        <v>125</v>
      </c>
      <c r="D62" s="86" t="s">
        <v>205</v>
      </c>
      <c r="E62" s="47"/>
      <c r="F62" s="48"/>
      <c r="G62" s="82" t="s">
        <v>408</v>
      </c>
      <c r="H62" s="86"/>
      <c r="I62" s="86" t="s">
        <v>132</v>
      </c>
      <c r="J62" s="46"/>
      <c r="K62" s="49" t="s">
        <v>106</v>
      </c>
      <c r="L62" s="49" t="s">
        <v>106</v>
      </c>
      <c r="M62" s="50" t="s">
        <v>106</v>
      </c>
      <c r="N62" s="50" t="s">
        <v>106</v>
      </c>
      <c r="O62" s="55"/>
      <c r="P62" s="55"/>
      <c r="Q62" s="55"/>
      <c r="R62" s="51"/>
      <c r="S62" s="76"/>
      <c r="T62" s="76"/>
      <c r="U62" s="76"/>
      <c r="V62" s="76"/>
      <c r="W62" s="76"/>
      <c r="X62" s="77"/>
      <c r="Y62" s="77"/>
      <c r="Z62" s="76"/>
      <c r="AA62" s="76"/>
      <c r="AB62" s="76"/>
      <c r="AC62" s="76"/>
      <c r="AD62" s="76"/>
      <c r="AE62" s="77"/>
      <c r="AF62" s="77"/>
      <c r="AG62" s="76"/>
      <c r="AH62" s="76"/>
      <c r="AI62" s="76"/>
      <c r="AJ62" s="76"/>
      <c r="AK62" s="76"/>
      <c r="AL62" s="77"/>
      <c r="AM62" s="77"/>
      <c r="AN62" s="78"/>
      <c r="AO62" s="78"/>
      <c r="AP62" s="78"/>
      <c r="AQ62" s="76"/>
      <c r="AR62" s="76"/>
      <c r="AS62" s="77"/>
      <c r="AT62" s="77"/>
      <c r="AU62" s="76"/>
      <c r="AV62" s="76"/>
      <c r="AW62" s="76"/>
      <c r="AX62" s="76"/>
      <c r="AY62" s="76"/>
      <c r="AZ62" s="77"/>
      <c r="BA62" s="77"/>
      <c r="BB62" s="76"/>
      <c r="BC62" s="76"/>
      <c r="BD62" s="76"/>
      <c r="BE62" s="76"/>
      <c r="BF62" s="76"/>
      <c r="BG62" s="77"/>
      <c r="BH62" s="77"/>
      <c r="BI62" s="76">
        <v>1</v>
      </c>
      <c r="BJ62" s="76">
        <v>1</v>
      </c>
      <c r="BK62" s="76">
        <v>1</v>
      </c>
      <c r="BL62" s="76"/>
      <c r="BM62" s="76"/>
      <c r="BN62" s="77"/>
      <c r="BO62" s="77"/>
      <c r="BP62" s="76"/>
      <c r="BQ62" s="76"/>
      <c r="BR62" s="76"/>
      <c r="BS62" s="76"/>
      <c r="BT62" s="76"/>
      <c r="BU62" s="77"/>
      <c r="BV62" s="77"/>
      <c r="BW62" s="76"/>
      <c r="BX62" s="76"/>
      <c r="BY62" s="76"/>
      <c r="BZ62" s="76"/>
      <c r="CA62" s="76"/>
    </row>
    <row r="63" spans="1:79" ht="76.2" customHeight="1" x14ac:dyDescent="0.3">
      <c r="A63" s="84" t="s">
        <v>321</v>
      </c>
      <c r="B63" s="85" t="s">
        <v>204</v>
      </c>
      <c r="C63" s="86" t="s">
        <v>125</v>
      </c>
      <c r="D63" s="86" t="s">
        <v>205</v>
      </c>
      <c r="E63" s="47"/>
      <c r="F63" s="48"/>
      <c r="G63" s="86" t="s">
        <v>320</v>
      </c>
      <c r="H63" s="86"/>
      <c r="I63" s="86" t="s">
        <v>132</v>
      </c>
      <c r="J63" s="46"/>
      <c r="K63" s="49" t="s">
        <v>106</v>
      </c>
      <c r="L63" s="49" t="s">
        <v>106</v>
      </c>
      <c r="M63" s="50" t="s">
        <v>106</v>
      </c>
      <c r="N63" s="50" t="s">
        <v>106</v>
      </c>
      <c r="O63" s="55"/>
      <c r="P63" s="55"/>
      <c r="Q63" s="55"/>
      <c r="R63" s="51"/>
      <c r="S63" s="76"/>
      <c r="T63" s="76"/>
      <c r="U63" s="76"/>
      <c r="V63" s="76"/>
      <c r="W63" s="76"/>
      <c r="X63" s="77"/>
      <c r="Y63" s="77"/>
      <c r="Z63" s="76"/>
      <c r="AA63" s="76"/>
      <c r="AB63" s="76"/>
      <c r="AC63" s="76"/>
      <c r="AD63" s="76"/>
      <c r="AE63" s="77"/>
      <c r="AF63" s="77"/>
      <c r="AG63" s="76"/>
      <c r="AH63" s="76"/>
      <c r="AI63" s="76"/>
      <c r="AJ63" s="76"/>
      <c r="AK63" s="76"/>
      <c r="AL63" s="77"/>
      <c r="AM63" s="77"/>
      <c r="AN63" s="78"/>
      <c r="AO63" s="78"/>
      <c r="AP63" s="78"/>
      <c r="AQ63" s="76"/>
      <c r="AR63" s="76"/>
      <c r="AS63" s="77"/>
      <c r="AT63" s="77"/>
      <c r="AU63" s="76"/>
      <c r="AV63" s="76"/>
      <c r="AW63" s="76"/>
      <c r="AX63" s="76"/>
      <c r="AY63" s="76"/>
      <c r="AZ63" s="77"/>
      <c r="BA63" s="77"/>
      <c r="BB63" s="76"/>
      <c r="BC63" s="76"/>
      <c r="BD63" s="76"/>
      <c r="BE63" s="76"/>
      <c r="BF63" s="76"/>
      <c r="BG63" s="77"/>
      <c r="BH63" s="77"/>
      <c r="BI63" s="76"/>
      <c r="BJ63" s="76"/>
      <c r="BK63" s="76"/>
      <c r="BL63" s="76"/>
      <c r="BM63" s="76"/>
      <c r="BN63" s="77"/>
      <c r="BO63" s="77"/>
      <c r="BP63" s="76"/>
      <c r="BQ63" s="76"/>
      <c r="BR63" s="76"/>
      <c r="BS63" s="76"/>
      <c r="BT63" s="76"/>
      <c r="BU63" s="77"/>
      <c r="BV63" s="77"/>
      <c r="BW63" s="76"/>
      <c r="BX63" s="76"/>
      <c r="BY63" s="76"/>
      <c r="BZ63" s="76"/>
      <c r="CA63" s="76"/>
    </row>
  </sheetData>
  <autoFilter ref="A4:CB63" xr:uid="{80FCB7C4-C5F8-4701-8B60-F2E508AEA9C7}"/>
  <mergeCells count="12">
    <mergeCell ref="R2:X2"/>
    <mergeCell ref="BQ1:BS1"/>
    <mergeCell ref="BU1:BW1"/>
    <mergeCell ref="BY1:CB1"/>
    <mergeCell ref="AT2:AZ2"/>
    <mergeCell ref="BA2:BG2"/>
    <mergeCell ref="BH2:BN2"/>
    <mergeCell ref="BO2:BU2"/>
    <mergeCell ref="BV2:CB2"/>
    <mergeCell ref="AM2:AS2"/>
    <mergeCell ref="AF2:AL2"/>
    <mergeCell ref="Y2:AE2"/>
  </mergeCells>
  <dataValidations count="1">
    <dataValidation type="whole" allowBlank="1" showInputMessage="1" showErrorMessage="1" sqref="BX1 BT1 BP1 R5:CB63" xr:uid="{4FD94455-7FEF-4A89-A2B9-A4DF810B5ACA}">
      <formula1>0</formula1>
      <formula2>2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74" id="{E8105D55-4097-4D0A-81F2-C659FAF798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R5:R63</xm:sqref>
        </x14:conditionalFormatting>
        <x14:conditionalFormatting xmlns:xm="http://schemas.microsoft.com/office/excel/2006/main">
          <x14:cfRule type="iconSet" priority="175" id="{9089B622-B796-4B40-8A28-AF762C4D87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S5:S35</xm:sqref>
        </x14:conditionalFormatting>
        <x14:conditionalFormatting xmlns:xm="http://schemas.microsoft.com/office/excel/2006/main">
          <x14:cfRule type="iconSet" priority="70" id="{8C3D91C8-8AD1-4BF9-95F6-CC6B23552E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S36:S38</xm:sqref>
        </x14:conditionalFormatting>
        <x14:conditionalFormatting xmlns:xm="http://schemas.microsoft.com/office/excel/2006/main">
          <x14:cfRule type="iconSet" priority="120" id="{F6DAF938-0873-437C-8F96-65577154F9E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S39:S63</xm:sqref>
        </x14:conditionalFormatting>
        <x14:conditionalFormatting xmlns:xm="http://schemas.microsoft.com/office/excel/2006/main">
          <x14:cfRule type="iconSet" priority="76" id="{3186C5E2-D324-44DF-8F73-AFC4D9B8543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T36:T38</xm:sqref>
        </x14:conditionalFormatting>
        <x14:conditionalFormatting xmlns:xm="http://schemas.microsoft.com/office/excel/2006/main">
          <x14:cfRule type="iconSet" priority="78" id="{B98E4BF7-2D07-4FCA-9211-56DA343E7DE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T39:U57</xm:sqref>
        </x14:conditionalFormatting>
        <x14:conditionalFormatting xmlns:xm="http://schemas.microsoft.com/office/excel/2006/main">
          <x14:cfRule type="iconSet" priority="103" id="{A630A589-9E2E-4966-965C-0ACDE7E916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T58:U63</xm:sqref>
        </x14:conditionalFormatting>
        <x14:conditionalFormatting xmlns:xm="http://schemas.microsoft.com/office/excel/2006/main">
          <x14:cfRule type="iconSet" priority="130" id="{B0D6BFBF-2FD8-44F4-AD21-3C0A6F06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T5:W34</xm:sqref>
        </x14:conditionalFormatting>
        <x14:conditionalFormatting xmlns:xm="http://schemas.microsoft.com/office/excel/2006/main">
          <x14:cfRule type="iconSet" priority="150" id="{7079F622-B71F-428F-923A-E7456168DB6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T35:W35</xm:sqref>
        </x14:conditionalFormatting>
        <x14:conditionalFormatting xmlns:xm="http://schemas.microsoft.com/office/excel/2006/main">
          <x14:cfRule type="iconSet" priority="71" id="{49728FE5-1CA5-4CFA-8D05-3BEC5AB2247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U36:W38</xm:sqref>
        </x14:conditionalFormatting>
        <x14:conditionalFormatting xmlns:xm="http://schemas.microsoft.com/office/excel/2006/main">
          <x14:cfRule type="iconSet" priority="121" id="{2711BBC6-C716-451B-8743-493833D15A2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V39:V63</xm:sqref>
        </x14:conditionalFormatting>
        <x14:conditionalFormatting xmlns:xm="http://schemas.microsoft.com/office/excel/2006/main">
          <x14:cfRule type="iconSet" priority="122" id="{D1925861-64D4-4E2C-A3F8-6776E3D3138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W39:W63</xm:sqref>
        </x14:conditionalFormatting>
        <x14:conditionalFormatting xmlns:xm="http://schemas.microsoft.com/office/excel/2006/main">
          <x14:cfRule type="iconSet" priority="79" id="{EF609778-F834-42D1-BBBB-540314EF11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Z39:Z57</xm:sqref>
        </x14:conditionalFormatting>
        <x14:conditionalFormatting xmlns:xm="http://schemas.microsoft.com/office/excel/2006/main">
          <x14:cfRule type="iconSet" priority="104" id="{7F64E98D-CCCB-4CA4-90B4-E8349A87365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Z58:AA63</xm:sqref>
        </x14:conditionalFormatting>
        <x14:conditionalFormatting xmlns:xm="http://schemas.microsoft.com/office/excel/2006/main">
          <x14:cfRule type="iconSet" priority="131" id="{55734D2B-7B1C-4659-B19B-CF45748CF06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Z5:AD34</xm:sqref>
        </x14:conditionalFormatting>
        <x14:conditionalFormatting xmlns:xm="http://schemas.microsoft.com/office/excel/2006/main">
          <x14:cfRule type="iconSet" priority="151" id="{A22AC6C7-505F-433A-9113-20220D86839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Z35:AD35</xm:sqref>
        </x14:conditionalFormatting>
        <x14:conditionalFormatting xmlns:xm="http://schemas.microsoft.com/office/excel/2006/main">
          <x14:cfRule type="iconSet" priority="94" id="{8473BDE7-3303-4790-817B-129F588FA27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Z36:AD38</xm:sqref>
        </x14:conditionalFormatting>
        <x14:conditionalFormatting xmlns:xm="http://schemas.microsoft.com/office/excel/2006/main">
          <x14:cfRule type="iconSet" priority="80" id="{5123CAD1-44DB-471B-95FF-BB122C6F008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AA39:AA57</xm:sqref>
        </x14:conditionalFormatting>
        <x14:conditionalFormatting xmlns:xm="http://schemas.microsoft.com/office/excel/2006/main">
          <x14:cfRule type="iconSet" priority="125" id="{595E3110-BEFA-482A-937A-169E262DFD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AB39:AB63</xm:sqref>
        </x14:conditionalFormatting>
        <x14:conditionalFormatting xmlns:xm="http://schemas.microsoft.com/office/excel/2006/main">
          <x14:cfRule type="iconSet" priority="81" id="{BEEAAC16-C038-4C68-A652-131E71885E1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AC39:AC57</xm:sqref>
        </x14:conditionalFormatting>
        <x14:conditionalFormatting xmlns:xm="http://schemas.microsoft.com/office/excel/2006/main">
          <x14:cfRule type="iconSet" priority="123" id="{189A7918-9E78-4A34-8306-8A76478F42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AC58:AC63</xm:sqref>
        </x14:conditionalFormatting>
        <x14:conditionalFormatting xmlns:xm="http://schemas.microsoft.com/office/excel/2006/main">
          <x14:cfRule type="iconSet" priority="82" id="{56CE02E6-5EB3-4C7E-9E18-F14BA784B28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AD39:AD57</xm:sqref>
        </x14:conditionalFormatting>
        <x14:conditionalFormatting xmlns:xm="http://schemas.microsoft.com/office/excel/2006/main">
          <x14:cfRule type="iconSet" priority="124" id="{B092A6E2-DA31-4DC0-B7E4-0D07D6DCB8A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AD58:AD63</xm:sqref>
        </x14:conditionalFormatting>
        <x14:conditionalFormatting xmlns:xm="http://schemas.microsoft.com/office/excel/2006/main">
          <x14:cfRule type="iconSet" priority="132" id="{69EE7C97-0383-470D-879D-C1119D87613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AE5:AF34 X5:Y34</xm:sqref>
        </x14:conditionalFormatting>
        <x14:conditionalFormatting xmlns:xm="http://schemas.microsoft.com/office/excel/2006/main">
          <x14:cfRule type="iconSet" priority="152" id="{EB68DAEF-3E60-4813-9C64-B8136159615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AE35:AF35 X35:Y35</xm:sqref>
        </x14:conditionalFormatting>
        <x14:conditionalFormatting xmlns:xm="http://schemas.microsoft.com/office/excel/2006/main">
          <x14:cfRule type="iconSet" priority="95" id="{458F5492-F2B4-4FC3-9A41-DF702BFBB34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AE36:AF38 X36:Y38</xm:sqref>
        </x14:conditionalFormatting>
        <x14:conditionalFormatting xmlns:xm="http://schemas.microsoft.com/office/excel/2006/main">
          <x14:cfRule type="iconSet" priority="83" id="{99EF5038-93F6-4864-A0C2-E9A38616A3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AE39:AF57 X39:Y57</xm:sqref>
        </x14:conditionalFormatting>
        <x14:conditionalFormatting xmlns:xm="http://schemas.microsoft.com/office/excel/2006/main">
          <x14:cfRule type="iconSet" priority="105" id="{993505D1-BDE1-409D-80F8-6B947C47B5D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AE58:AF63 X58:Y63</xm:sqref>
        </x14:conditionalFormatting>
        <x14:conditionalFormatting xmlns:xm="http://schemas.microsoft.com/office/excel/2006/main">
          <x14:cfRule type="iconSet" priority="176" id="{455279FA-8407-4445-A37C-B9FAA00A1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AG5:AG35</xm:sqref>
        </x14:conditionalFormatting>
        <x14:conditionalFormatting xmlns:xm="http://schemas.microsoft.com/office/excel/2006/main">
          <x14:cfRule type="iconSet" priority="126" id="{B912CA9B-D0A2-440F-A354-687B03CDE71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AG39:AG63</xm:sqref>
        </x14:conditionalFormatting>
        <x14:conditionalFormatting xmlns:xm="http://schemas.microsoft.com/office/excel/2006/main">
          <x14:cfRule type="iconSet" priority="72" id="{33987626-30BB-42E5-BB61-20D8D6AF9A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AG36:AK38</xm:sqref>
        </x14:conditionalFormatting>
        <x14:conditionalFormatting xmlns:xm="http://schemas.microsoft.com/office/excel/2006/main">
          <x14:cfRule type="iconSet" priority="133" id="{77BDB2DE-26CA-4359-B1C1-C691C08453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AH5:AH34</xm:sqref>
        </x14:conditionalFormatting>
        <x14:conditionalFormatting xmlns:xm="http://schemas.microsoft.com/office/excel/2006/main">
          <x14:cfRule type="iconSet" priority="153" id="{2741B0FE-AC88-4499-8933-FB0388C80B6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AH35</xm:sqref>
        </x14:conditionalFormatting>
        <x14:conditionalFormatting xmlns:xm="http://schemas.microsoft.com/office/excel/2006/main">
          <x14:cfRule type="iconSet" priority="119" id="{FE1FC4E4-CA65-431B-8FB0-548A0692D85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AH39:AH63</xm:sqref>
        </x14:conditionalFormatting>
        <x14:conditionalFormatting xmlns:xm="http://schemas.microsoft.com/office/excel/2006/main">
          <x14:cfRule type="iconSet" priority="134" id="{266431B4-0AF7-4491-82A7-D69F1372475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AI5:AI34</xm:sqref>
        </x14:conditionalFormatting>
        <x14:conditionalFormatting xmlns:xm="http://schemas.microsoft.com/office/excel/2006/main">
          <x14:cfRule type="iconSet" priority="154" id="{4B828A47-2B7E-4A24-B5F2-253BB3E0E37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AI35</xm:sqref>
        </x14:conditionalFormatting>
        <x14:conditionalFormatting xmlns:xm="http://schemas.microsoft.com/office/excel/2006/main">
          <x14:cfRule type="iconSet" priority="84" id="{21BC43BA-3874-4E92-A186-3822176B0B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AI39:AK57</xm:sqref>
        </x14:conditionalFormatting>
        <x14:conditionalFormatting xmlns:xm="http://schemas.microsoft.com/office/excel/2006/main">
          <x14:cfRule type="iconSet" priority="106" id="{C6F51DCB-9C20-49AB-B9F0-FED58042461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AI58:AK63</xm:sqref>
        </x14:conditionalFormatting>
        <x14:conditionalFormatting xmlns:xm="http://schemas.microsoft.com/office/excel/2006/main">
          <x14:cfRule type="iconSet" priority="155" id="{EB2047DB-9683-4B8C-9FF6-E68215B071B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AJ35</xm:sqref>
        </x14:conditionalFormatting>
        <x14:conditionalFormatting xmlns:xm="http://schemas.microsoft.com/office/excel/2006/main">
          <x14:cfRule type="iconSet" priority="135" id="{6B0CE35D-C5E8-4858-9F5D-A42AD40A229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AJ5:AK34</xm:sqref>
        </x14:conditionalFormatting>
        <x14:conditionalFormatting xmlns:xm="http://schemas.microsoft.com/office/excel/2006/main">
          <x14:cfRule type="iconSet" priority="156" id="{2821EE40-2ECC-42FA-BA47-523299F6D73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AK35</xm:sqref>
        </x14:conditionalFormatting>
        <x14:conditionalFormatting xmlns:xm="http://schemas.microsoft.com/office/excel/2006/main">
          <x14:cfRule type="iconSet" priority="85" id="{1856D92E-2448-4099-8C87-16BABC62ACF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AL39:AM57</xm:sqref>
        </x14:conditionalFormatting>
        <x14:conditionalFormatting xmlns:xm="http://schemas.microsoft.com/office/excel/2006/main">
          <x14:cfRule type="iconSet" priority="107" id="{E1001A4E-35C1-4490-AEF6-1DB1FA9F661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AL58:AM63</xm:sqref>
        </x14:conditionalFormatting>
        <x14:conditionalFormatting xmlns:xm="http://schemas.microsoft.com/office/excel/2006/main">
          <x14:cfRule type="iconSet" priority="136" id="{FE5B7FA0-42F2-4166-90D2-B5204CA5E19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AN5:AO34</xm:sqref>
        </x14:conditionalFormatting>
        <x14:conditionalFormatting xmlns:xm="http://schemas.microsoft.com/office/excel/2006/main">
          <x14:cfRule type="iconSet" priority="157" id="{96B80013-193C-4C2C-BE0C-947656D8B06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AN35:AO35</xm:sqref>
        </x14:conditionalFormatting>
        <x14:conditionalFormatting xmlns:xm="http://schemas.microsoft.com/office/excel/2006/main">
          <x14:cfRule type="iconSet" priority="73" id="{7F4DCC33-FD73-4D96-AB0B-E58C743D6B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AN36:AO38</xm:sqref>
        </x14:conditionalFormatting>
        <x14:conditionalFormatting xmlns:xm="http://schemas.microsoft.com/office/excel/2006/main">
          <x14:cfRule type="iconSet" priority="86" id="{EEF2425D-47CC-4DE7-93B9-A9CBADB37E9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AN39:AP57</xm:sqref>
        </x14:conditionalFormatting>
        <x14:conditionalFormatting xmlns:xm="http://schemas.microsoft.com/office/excel/2006/main">
          <x14:cfRule type="iconSet" priority="108" id="{282D5154-166A-40BE-BF78-76761B7AF2F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AN58:AP63</xm:sqref>
        </x14:conditionalFormatting>
        <x14:conditionalFormatting xmlns:xm="http://schemas.microsoft.com/office/excel/2006/main">
          <x14:cfRule type="iconSet" priority="177" id="{7625B416-4032-4F32-9BD7-BBD3EC2371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AP5:AP38 AL5:AM38</xm:sqref>
        </x14:conditionalFormatting>
        <x14:conditionalFormatting xmlns:xm="http://schemas.microsoft.com/office/excel/2006/main">
          <x14:cfRule type="iconSet" priority="109" id="{4EBBA870-F0A4-4AA7-8A18-118E0F5E952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AQ58:AQ63</xm:sqref>
        </x14:conditionalFormatting>
        <x14:conditionalFormatting xmlns:xm="http://schemas.microsoft.com/office/excel/2006/main">
          <x14:cfRule type="iconSet" priority="137" id="{171D12E0-DE76-4E0D-8676-C2D6E98326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AQ5:AR34</xm:sqref>
        </x14:conditionalFormatting>
        <x14:conditionalFormatting xmlns:xm="http://schemas.microsoft.com/office/excel/2006/main">
          <x14:cfRule type="iconSet" priority="158" id="{C83C758F-6D53-40A8-A11A-1CA5B4AE6CB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AQ35:AR35</xm:sqref>
        </x14:conditionalFormatting>
        <x14:conditionalFormatting xmlns:xm="http://schemas.microsoft.com/office/excel/2006/main">
          <x14:cfRule type="iconSet" priority="77" id="{EA257F5B-32A5-4F74-86E1-113A83A6252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AQ36:AR38</xm:sqref>
        </x14:conditionalFormatting>
        <x14:conditionalFormatting xmlns:xm="http://schemas.microsoft.com/office/excel/2006/main">
          <x14:cfRule type="iconSet" priority="87" id="{0FD6BB43-5208-464B-842C-77BEB5D9C15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AQ39:AR57</xm:sqref>
        </x14:conditionalFormatting>
        <x14:conditionalFormatting xmlns:xm="http://schemas.microsoft.com/office/excel/2006/main">
          <x14:cfRule type="iconSet" priority="110" id="{42D47540-F09F-464A-A42A-D4DE093A6EA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AR58:AR63</xm:sqref>
        </x14:conditionalFormatting>
        <x14:conditionalFormatting xmlns:xm="http://schemas.microsoft.com/office/excel/2006/main">
          <x14:cfRule type="iconSet" priority="178" id="{EC69B330-E249-431F-9DB1-1398B3B6009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AS5:AS35</xm:sqref>
        </x14:conditionalFormatting>
        <x14:conditionalFormatting xmlns:xm="http://schemas.microsoft.com/office/excel/2006/main">
          <x14:cfRule type="iconSet" priority="96" id="{F6C1D84F-1F8B-4B95-899E-4F29DB272B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AS36:AS38</xm:sqref>
        </x14:conditionalFormatting>
        <x14:conditionalFormatting xmlns:xm="http://schemas.microsoft.com/office/excel/2006/main">
          <x14:cfRule type="iconSet" priority="127" id="{9527E040-8E33-43C3-A910-F4E08BD9A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AS39:AS63</xm:sqref>
        </x14:conditionalFormatting>
        <x14:conditionalFormatting xmlns:xm="http://schemas.microsoft.com/office/excel/2006/main">
          <x14:cfRule type="iconSet" priority="138" id="{17D18A74-992D-402A-B3DA-46BF42F05E2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AT5:AT34</xm:sqref>
        </x14:conditionalFormatting>
        <x14:conditionalFormatting xmlns:xm="http://schemas.microsoft.com/office/excel/2006/main">
          <x14:cfRule type="iconSet" priority="159" id="{5E8CEB82-148C-4619-B53F-31009228F0F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AT35</xm:sqref>
        </x14:conditionalFormatting>
        <x14:conditionalFormatting xmlns:xm="http://schemas.microsoft.com/office/excel/2006/main">
          <x14:cfRule type="iconSet" priority="97" id="{77ED7B71-B665-4A25-B90C-C3568425409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AT36:AT38</xm:sqref>
        </x14:conditionalFormatting>
        <x14:conditionalFormatting xmlns:xm="http://schemas.microsoft.com/office/excel/2006/main">
          <x14:cfRule type="iconSet" priority="88" id="{77AE20A0-E5CB-43FC-B826-198DF07FDC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AT39:AT57</xm:sqref>
        </x14:conditionalFormatting>
        <x14:conditionalFormatting xmlns:xm="http://schemas.microsoft.com/office/excel/2006/main">
          <x14:cfRule type="iconSet" priority="111" id="{F1DD6D82-67B8-407A-AFC8-7720DB4611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AT58:AT63</xm:sqref>
        </x14:conditionalFormatting>
        <x14:conditionalFormatting xmlns:xm="http://schemas.microsoft.com/office/excel/2006/main">
          <x14:cfRule type="iconSet" priority="179" id="{875E1080-6296-4129-9783-9F03E8528C8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AU5:AU14 AU16:AU35</xm:sqref>
        </x14:conditionalFormatting>
        <x14:conditionalFormatting xmlns:xm="http://schemas.microsoft.com/office/excel/2006/main">
          <x14:cfRule type="iconSet" priority="54" id="{37B4E6AE-6146-446C-BEED-FA6BE7D972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AU15</xm:sqref>
        </x14:conditionalFormatting>
        <x14:conditionalFormatting xmlns:xm="http://schemas.microsoft.com/office/excel/2006/main">
          <x14:cfRule type="iconSet" priority="101" id="{8262F72E-8A8A-4DA4-AC25-40BE33E0567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AU39:AU57</xm:sqref>
        </x14:conditionalFormatting>
        <x14:conditionalFormatting xmlns:xm="http://schemas.microsoft.com/office/excel/2006/main">
          <x14:cfRule type="iconSet" priority="112" id="{EA3AE848-619A-4308-875C-517B79E760F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AU58:AU63</xm:sqref>
        </x14:conditionalFormatting>
        <x14:conditionalFormatting xmlns:xm="http://schemas.microsoft.com/office/excel/2006/main">
          <x14:cfRule type="iconSet" priority="74" id="{83478ED6-FE54-4D6E-9F69-3B8D9642F5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AU36:AY38</xm:sqref>
        </x14:conditionalFormatting>
        <x14:conditionalFormatting xmlns:xm="http://schemas.microsoft.com/office/excel/2006/main">
          <x14:cfRule type="iconSet" priority="139" id="{99419A6C-D7D4-4948-96D6-6A2CFBDE708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AV5:AV14 AV16:AV34</xm:sqref>
        </x14:conditionalFormatting>
        <x14:conditionalFormatting xmlns:xm="http://schemas.microsoft.com/office/excel/2006/main">
          <x14:cfRule type="iconSet" priority="53" id="{95A7E0FB-B98F-4FFB-8F5B-30140C01D8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AV15</xm:sqref>
        </x14:conditionalFormatting>
        <x14:conditionalFormatting xmlns:xm="http://schemas.microsoft.com/office/excel/2006/main">
          <x14:cfRule type="iconSet" priority="160" id="{978342E0-8BA9-4170-B137-DF27610025B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AV35</xm:sqref>
        </x14:conditionalFormatting>
        <x14:conditionalFormatting xmlns:xm="http://schemas.microsoft.com/office/excel/2006/main">
          <x14:cfRule type="iconSet" priority="89" id="{878F7295-18DF-4DC2-B6EB-686F7207AFE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AV39:AV57</xm:sqref>
        </x14:conditionalFormatting>
        <x14:conditionalFormatting xmlns:xm="http://schemas.microsoft.com/office/excel/2006/main">
          <x14:cfRule type="iconSet" priority="113" id="{ABB574FB-44C9-4E19-BDB3-AA5E482097A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AV58:AV63</xm:sqref>
        </x14:conditionalFormatting>
        <x14:conditionalFormatting xmlns:xm="http://schemas.microsoft.com/office/excel/2006/main">
          <x14:cfRule type="iconSet" priority="140" id="{B809C78F-1413-480B-A92E-882C0E71A1C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AW5:AW14 AW16:AW34</xm:sqref>
        </x14:conditionalFormatting>
        <x14:conditionalFormatting xmlns:xm="http://schemas.microsoft.com/office/excel/2006/main">
          <x14:cfRule type="iconSet" priority="56" id="{478BD90C-3FF2-4D96-A7DA-130FD32B191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AW15</xm:sqref>
        </x14:conditionalFormatting>
        <x14:conditionalFormatting xmlns:xm="http://schemas.microsoft.com/office/excel/2006/main">
          <x14:cfRule type="iconSet" priority="161" id="{8066F6C1-9B27-4AEF-85B5-02708946B61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AW35</xm:sqref>
        </x14:conditionalFormatting>
        <x14:conditionalFormatting xmlns:xm="http://schemas.microsoft.com/office/excel/2006/main">
          <x14:cfRule type="iconSet" priority="90" id="{66CB4A57-EC4D-4C64-8583-B6478222D0A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AW39:AY57</xm:sqref>
        </x14:conditionalFormatting>
        <x14:conditionalFormatting xmlns:xm="http://schemas.microsoft.com/office/excel/2006/main">
          <x14:cfRule type="iconSet" priority="114" id="{AB57EC3A-CA86-4289-B86E-C7353BC35C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AW58:AY63</xm:sqref>
        </x14:conditionalFormatting>
        <x14:conditionalFormatting xmlns:xm="http://schemas.microsoft.com/office/excel/2006/main">
          <x14:cfRule type="iconSet" priority="55" id="{D5C4E83E-AEC7-44F9-A359-B619A9ADEF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AX15</xm:sqref>
        </x14:conditionalFormatting>
        <x14:conditionalFormatting xmlns:xm="http://schemas.microsoft.com/office/excel/2006/main">
          <x14:cfRule type="iconSet" priority="162" id="{4C70BD5E-1E61-4EB2-9513-DFB6F8CDC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AX35</xm:sqref>
        </x14:conditionalFormatting>
        <x14:conditionalFormatting xmlns:xm="http://schemas.microsoft.com/office/excel/2006/main">
          <x14:cfRule type="iconSet" priority="141" id="{73933EA5-7FE3-4ADB-B882-A2D9E8CDEF1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AX5:AY14 AX16:AY34</xm:sqref>
        </x14:conditionalFormatting>
        <x14:conditionalFormatting xmlns:xm="http://schemas.microsoft.com/office/excel/2006/main">
          <x14:cfRule type="iconSet" priority="52" id="{54AEDC84-C32A-4EFB-952B-07AC0352408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AY15</xm:sqref>
        </x14:conditionalFormatting>
        <x14:conditionalFormatting xmlns:xm="http://schemas.microsoft.com/office/excel/2006/main">
          <x14:cfRule type="iconSet" priority="163" id="{B3B44A10-FE2C-42C8-B580-7D575E34EE5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AY35</xm:sqref>
        </x14:conditionalFormatting>
        <x14:conditionalFormatting xmlns:xm="http://schemas.microsoft.com/office/excel/2006/main">
          <x14:cfRule type="iconSet" priority="180" id="{BAF6F694-44C1-4A05-BFF6-E96F56BB8F2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AZ5:AZ35</xm:sqref>
        </x14:conditionalFormatting>
        <x14:conditionalFormatting xmlns:xm="http://schemas.microsoft.com/office/excel/2006/main">
          <x14:cfRule type="iconSet" priority="98" id="{FD83060F-4767-41E1-A0B9-D2D6C9513F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AZ36:AZ38</xm:sqref>
        </x14:conditionalFormatting>
        <x14:conditionalFormatting xmlns:xm="http://schemas.microsoft.com/office/excel/2006/main">
          <x14:cfRule type="iconSet" priority="128" id="{C0579CCB-FB73-4C85-ACCA-D9FF0F3D72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AZ39:AZ63</xm:sqref>
        </x14:conditionalFormatting>
        <x14:conditionalFormatting xmlns:xm="http://schemas.microsoft.com/office/excel/2006/main">
          <x14:cfRule type="iconSet" priority="142" id="{4D1A6556-BF20-421A-AB3D-5AA4F45968C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BA5:BA34</xm:sqref>
        </x14:conditionalFormatting>
        <x14:conditionalFormatting xmlns:xm="http://schemas.microsoft.com/office/excel/2006/main">
          <x14:cfRule type="iconSet" priority="164" id="{CBB0D8D1-13E5-47AF-862D-0B09511A0D6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BA35</xm:sqref>
        </x14:conditionalFormatting>
        <x14:conditionalFormatting xmlns:xm="http://schemas.microsoft.com/office/excel/2006/main">
          <x14:cfRule type="iconSet" priority="99" id="{2285E4CC-ED0B-474A-B7DA-FFCA4FEF8F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BA36:BA38</xm:sqref>
        </x14:conditionalFormatting>
        <x14:conditionalFormatting xmlns:xm="http://schemas.microsoft.com/office/excel/2006/main">
          <x14:cfRule type="iconSet" priority="91" id="{689FB318-341D-471B-A2D9-5A2FA2F9FDE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BA39:BA57</xm:sqref>
        </x14:conditionalFormatting>
        <x14:conditionalFormatting xmlns:xm="http://schemas.microsoft.com/office/excel/2006/main">
          <x14:cfRule type="iconSet" priority="115" id="{092C0C58-FFF4-4010-B941-F1FB9572F85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BA58:BA63</xm:sqref>
        </x14:conditionalFormatting>
        <x14:conditionalFormatting xmlns:xm="http://schemas.microsoft.com/office/excel/2006/main">
          <x14:cfRule type="iconSet" priority="181" id="{35DCFC78-944A-44E2-AE40-F0D6C15CAF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BB5:BB35</xm:sqref>
        </x14:conditionalFormatting>
        <x14:conditionalFormatting xmlns:xm="http://schemas.microsoft.com/office/excel/2006/main">
          <x14:cfRule type="iconSet" priority="102" id="{983585BD-3955-487D-86C7-4E47A4CFFAA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BB39:BB57</xm:sqref>
        </x14:conditionalFormatting>
        <x14:conditionalFormatting xmlns:xm="http://schemas.microsoft.com/office/excel/2006/main">
          <x14:cfRule type="iconSet" priority="116" id="{8A72D523-EDDF-4761-B51E-20838A73034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BB58:BB63</xm:sqref>
        </x14:conditionalFormatting>
        <x14:conditionalFormatting xmlns:xm="http://schemas.microsoft.com/office/excel/2006/main">
          <x14:cfRule type="iconSet" priority="75" id="{CE4A4D24-F686-443D-B0A5-DCE79C11B52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BB36:BF38</xm:sqref>
        </x14:conditionalFormatting>
        <x14:conditionalFormatting xmlns:xm="http://schemas.microsoft.com/office/excel/2006/main">
          <x14:cfRule type="iconSet" priority="143" id="{1ECE7114-FFE0-4196-A992-34619094A7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BC5:BC34</xm:sqref>
        </x14:conditionalFormatting>
        <x14:conditionalFormatting xmlns:xm="http://schemas.microsoft.com/office/excel/2006/main">
          <x14:cfRule type="iconSet" priority="165" id="{BB295C25-1603-4B9B-B7DB-9926DD28312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BC35</xm:sqref>
        </x14:conditionalFormatting>
        <x14:conditionalFormatting xmlns:xm="http://schemas.microsoft.com/office/excel/2006/main">
          <x14:cfRule type="iconSet" priority="92" id="{8B3BCECA-B47A-412D-8AC6-F98242D55B5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BC39:BC57</xm:sqref>
        </x14:conditionalFormatting>
        <x14:conditionalFormatting xmlns:xm="http://schemas.microsoft.com/office/excel/2006/main">
          <x14:cfRule type="iconSet" priority="117" id="{AE164E9D-64DB-46C8-8742-E5A4C868BEC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BC58:BC63</xm:sqref>
        </x14:conditionalFormatting>
        <x14:conditionalFormatting xmlns:xm="http://schemas.microsoft.com/office/excel/2006/main">
          <x14:cfRule type="iconSet" priority="144" id="{2A1A6A1B-016D-4C8A-9891-C67C2BBCC9C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BD5:BD34</xm:sqref>
        </x14:conditionalFormatting>
        <x14:conditionalFormatting xmlns:xm="http://schemas.microsoft.com/office/excel/2006/main">
          <x14:cfRule type="iconSet" priority="166" id="{660E61EF-2EAA-4ABC-98D6-F0D7FB999D0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BD35</xm:sqref>
        </x14:conditionalFormatting>
        <x14:conditionalFormatting xmlns:xm="http://schemas.microsoft.com/office/excel/2006/main">
          <x14:cfRule type="iconSet" priority="93" id="{F797259F-3344-4C4D-B0B6-8F39432630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BD39:BF57</xm:sqref>
        </x14:conditionalFormatting>
        <x14:conditionalFormatting xmlns:xm="http://schemas.microsoft.com/office/excel/2006/main">
          <x14:cfRule type="iconSet" priority="118" id="{5936568F-37CC-4591-96C0-CAA7AB9273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BD58:BF63</xm:sqref>
        </x14:conditionalFormatting>
        <x14:conditionalFormatting xmlns:xm="http://schemas.microsoft.com/office/excel/2006/main">
          <x14:cfRule type="iconSet" priority="167" id="{8DD55F9E-3575-4631-948A-C019F4414F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BE35</xm:sqref>
        </x14:conditionalFormatting>
        <x14:conditionalFormatting xmlns:xm="http://schemas.microsoft.com/office/excel/2006/main">
          <x14:cfRule type="iconSet" priority="145" id="{99B57A5B-B802-4E8A-83FB-3CB467091B6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BE5:BF34</xm:sqref>
        </x14:conditionalFormatting>
        <x14:conditionalFormatting xmlns:xm="http://schemas.microsoft.com/office/excel/2006/main">
          <x14:cfRule type="iconSet" priority="168" id="{614A1A34-69A3-4B22-8D76-26DB25DD303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BF35</xm:sqref>
        </x14:conditionalFormatting>
        <x14:conditionalFormatting xmlns:xm="http://schemas.microsoft.com/office/excel/2006/main">
          <x14:cfRule type="iconSet" priority="182" id="{F38951CE-A469-4EF6-BE16-E982EA39FEB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BG5:BG35</xm:sqref>
        </x14:conditionalFormatting>
        <x14:conditionalFormatting xmlns:xm="http://schemas.microsoft.com/office/excel/2006/main">
          <x14:cfRule type="iconSet" priority="100" id="{073D3850-0086-4C1C-A34D-75B42248051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BG36:BG38</xm:sqref>
        </x14:conditionalFormatting>
        <x14:conditionalFormatting xmlns:xm="http://schemas.microsoft.com/office/excel/2006/main">
          <x14:cfRule type="iconSet" priority="129" id="{0C83CEB6-687A-48DC-9AD5-E28E5A43DC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BG39:BG63</xm:sqref>
        </x14:conditionalFormatting>
        <x14:conditionalFormatting xmlns:xm="http://schemas.microsoft.com/office/excel/2006/main">
          <x14:cfRule type="iconSet" priority="146" id="{D3517D8A-0278-4054-8D58-AED4CE0CC6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BH5:BH34</xm:sqref>
        </x14:conditionalFormatting>
        <x14:conditionalFormatting xmlns:xm="http://schemas.microsoft.com/office/excel/2006/main">
          <x14:cfRule type="iconSet" priority="169" id="{0CBC7A93-1271-47D0-A095-0DE2E91E0D4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BH35</xm:sqref>
        </x14:conditionalFormatting>
        <x14:conditionalFormatting xmlns:xm="http://schemas.microsoft.com/office/excel/2006/main">
          <x14:cfRule type="iconSet" priority="62" id="{73092BE2-6C2B-4F51-B8DE-D21317C145F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BH36:BH38</xm:sqref>
        </x14:conditionalFormatting>
        <x14:conditionalFormatting xmlns:xm="http://schemas.microsoft.com/office/excel/2006/main">
          <x14:cfRule type="iconSet" priority="59" id="{2F7AF3E7-1999-48F5-924B-9B87C26D2ED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BH39:BH57</xm:sqref>
        </x14:conditionalFormatting>
        <x14:conditionalFormatting xmlns:xm="http://schemas.microsoft.com/office/excel/2006/main">
          <x14:cfRule type="iconSet" priority="65" id="{CB5B3823-956E-4B09-8AAD-F84852CBBDF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BH58:BH63</xm:sqref>
        </x14:conditionalFormatting>
        <x14:conditionalFormatting xmlns:xm="http://schemas.microsoft.com/office/excel/2006/main">
          <x14:cfRule type="iconSet" priority="183" id="{4C20B713-FDEE-4A2D-B494-8670EBF3C7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BI5:BI35</xm:sqref>
        </x14:conditionalFormatting>
        <x14:conditionalFormatting xmlns:xm="http://schemas.microsoft.com/office/excel/2006/main">
          <x14:cfRule type="iconSet" priority="64" id="{1D2FF845-B2A3-442D-8E7F-83742CEDFAD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BI39:BI57</xm:sqref>
        </x14:conditionalFormatting>
        <x14:conditionalFormatting xmlns:xm="http://schemas.microsoft.com/office/excel/2006/main">
          <x14:cfRule type="iconSet" priority="66" id="{E58049F7-0F95-4919-9CF1-616C072A58A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BI58:BI63</xm:sqref>
        </x14:conditionalFormatting>
        <x14:conditionalFormatting xmlns:xm="http://schemas.microsoft.com/office/excel/2006/main">
          <x14:cfRule type="iconSet" priority="58" id="{882A0780-7860-4162-9025-CA1FA469994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BI36:BM38</xm:sqref>
        </x14:conditionalFormatting>
        <x14:conditionalFormatting xmlns:xm="http://schemas.microsoft.com/office/excel/2006/main">
          <x14:cfRule type="iconSet" priority="147" id="{7DD8E44B-4FF4-441A-85E7-C0127164C10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BJ5:BJ34</xm:sqref>
        </x14:conditionalFormatting>
        <x14:conditionalFormatting xmlns:xm="http://schemas.microsoft.com/office/excel/2006/main">
          <x14:cfRule type="iconSet" priority="170" id="{0BA556D9-CB78-43D3-8A00-C142DE7C820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BJ35</xm:sqref>
        </x14:conditionalFormatting>
        <x14:conditionalFormatting xmlns:xm="http://schemas.microsoft.com/office/excel/2006/main">
          <x14:cfRule type="iconSet" priority="60" id="{077D8165-4DF3-4E8A-B178-A1AECDBB006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BJ39:BJ57</xm:sqref>
        </x14:conditionalFormatting>
        <x14:conditionalFormatting xmlns:xm="http://schemas.microsoft.com/office/excel/2006/main">
          <x14:cfRule type="iconSet" priority="67" id="{C57E0077-538B-4101-AA42-E14F59DAC99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BJ58:BJ63</xm:sqref>
        </x14:conditionalFormatting>
        <x14:conditionalFormatting xmlns:xm="http://schemas.microsoft.com/office/excel/2006/main">
          <x14:cfRule type="iconSet" priority="148" id="{F98BDB50-BB0F-434B-9E09-074E0BF529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BK5:BK34</xm:sqref>
        </x14:conditionalFormatting>
        <x14:conditionalFormatting xmlns:xm="http://schemas.microsoft.com/office/excel/2006/main">
          <x14:cfRule type="iconSet" priority="171" id="{7DC4CB08-46FD-4C13-B374-15E9186CEA3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BK35</xm:sqref>
        </x14:conditionalFormatting>
        <x14:conditionalFormatting xmlns:xm="http://schemas.microsoft.com/office/excel/2006/main">
          <x14:cfRule type="iconSet" priority="61" id="{5238C9CE-0062-4F07-AFB5-26B0256A9D7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BK39:BM57</xm:sqref>
        </x14:conditionalFormatting>
        <x14:conditionalFormatting xmlns:xm="http://schemas.microsoft.com/office/excel/2006/main">
          <x14:cfRule type="iconSet" priority="68" id="{6377BA03-6CD7-41A4-BE31-24528BBD37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BK58:BM63</xm:sqref>
        </x14:conditionalFormatting>
        <x14:conditionalFormatting xmlns:xm="http://schemas.microsoft.com/office/excel/2006/main">
          <x14:cfRule type="iconSet" priority="172" id="{446A88E9-C857-423B-9566-1DE80F8DF07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BL35</xm:sqref>
        </x14:conditionalFormatting>
        <x14:conditionalFormatting xmlns:xm="http://schemas.microsoft.com/office/excel/2006/main">
          <x14:cfRule type="iconSet" priority="149" id="{E1CAEC12-5241-493B-88A6-A3FED00571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BL5:BM34</xm:sqref>
        </x14:conditionalFormatting>
        <x14:conditionalFormatting xmlns:xm="http://schemas.microsoft.com/office/excel/2006/main">
          <x14:cfRule type="iconSet" priority="173" id="{F169981D-EDBE-4DD0-A3E1-D4A087F156B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BM35</xm:sqref>
        </x14:conditionalFormatting>
        <x14:conditionalFormatting xmlns:xm="http://schemas.microsoft.com/office/excel/2006/main">
          <x14:cfRule type="iconSet" priority="184" id="{0F3EA61A-6144-4C05-9955-76B80BE488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BN5:BN35</xm:sqref>
        </x14:conditionalFormatting>
        <x14:conditionalFormatting xmlns:xm="http://schemas.microsoft.com/office/excel/2006/main">
          <x14:cfRule type="iconSet" priority="63" id="{BC073DC2-858B-4E3A-A01B-6353961E614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BN36:BN38</xm:sqref>
        </x14:conditionalFormatting>
        <x14:conditionalFormatting xmlns:xm="http://schemas.microsoft.com/office/excel/2006/main">
          <x14:cfRule type="iconSet" priority="69" id="{63AB3C91-D605-4A18-9D2A-7B96575EBE0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BN39:BN63</xm:sqref>
        </x14:conditionalFormatting>
        <x14:conditionalFormatting xmlns:xm="http://schemas.microsoft.com/office/excel/2006/main">
          <x14:cfRule type="iconSet" priority="41" id="{99B691EA-A8DB-4C6C-8580-D9F8A6FD0CC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BO5:BO34</xm:sqref>
        </x14:conditionalFormatting>
        <x14:conditionalFormatting xmlns:xm="http://schemas.microsoft.com/office/excel/2006/main">
          <x14:cfRule type="iconSet" priority="45" id="{0BFA3E36-40DF-4F77-860D-F20A64ADD63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BO35</xm:sqref>
        </x14:conditionalFormatting>
        <x14:conditionalFormatting xmlns:xm="http://schemas.microsoft.com/office/excel/2006/main">
          <x14:cfRule type="iconSet" priority="33" id="{21308F6A-DEEF-406E-B11E-53B1ACA21E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BO36:BO38</xm:sqref>
        </x14:conditionalFormatting>
        <x14:conditionalFormatting xmlns:xm="http://schemas.microsoft.com/office/excel/2006/main">
          <x14:cfRule type="iconSet" priority="30" id="{3A77210D-5B29-425F-BC16-C7B47CD0C4C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BO39:BO57</xm:sqref>
        </x14:conditionalFormatting>
        <x14:conditionalFormatting xmlns:xm="http://schemas.microsoft.com/office/excel/2006/main">
          <x14:cfRule type="iconSet" priority="36" id="{5734F65F-7477-4216-8BF1-CDA96A0ACFD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BO58:BO63</xm:sqref>
        </x14:conditionalFormatting>
        <x14:conditionalFormatting xmlns:xm="http://schemas.microsoft.com/office/excel/2006/main">
          <x14:cfRule type="iconSet" priority="27" id="{2DC70565-D5FC-4B06-B5BA-B7906C7B766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BP1</xm:sqref>
        </x14:conditionalFormatting>
        <x14:conditionalFormatting xmlns:xm="http://schemas.microsoft.com/office/excel/2006/main">
          <x14:cfRule type="iconSet" priority="50" id="{C9352B0B-1B6C-4D7D-A525-62349CBC7E1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BP5:BP35</xm:sqref>
        </x14:conditionalFormatting>
        <x14:conditionalFormatting xmlns:xm="http://schemas.microsoft.com/office/excel/2006/main">
          <x14:cfRule type="iconSet" priority="35" id="{CBDDA1DC-7D68-4F94-83AC-8481187A7D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BP39:BP48 BP51:BP57</xm:sqref>
        </x14:conditionalFormatting>
        <x14:conditionalFormatting xmlns:xm="http://schemas.microsoft.com/office/excel/2006/main">
          <x14:cfRule type="iconSet" priority="3" id="{DCE41AE5-CF9E-4129-AA13-1933CE382BA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BP49</xm:sqref>
        </x14:conditionalFormatting>
        <x14:conditionalFormatting xmlns:xm="http://schemas.microsoft.com/office/excel/2006/main">
          <x14:cfRule type="iconSet" priority="2" id="{12C5B6CB-8147-4A94-BC4C-BCFD77FB379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BP50</xm:sqref>
        </x14:conditionalFormatting>
        <x14:conditionalFormatting xmlns:xm="http://schemas.microsoft.com/office/excel/2006/main">
          <x14:cfRule type="iconSet" priority="37" id="{0EA6E45A-B5F7-4517-A394-9AD78BA06B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BP58:BP63</xm:sqref>
        </x14:conditionalFormatting>
        <x14:conditionalFormatting xmlns:xm="http://schemas.microsoft.com/office/excel/2006/main">
          <x14:cfRule type="iconSet" priority="29" id="{0AD9CA33-B917-4085-825F-023459B316E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BP36:BT38</xm:sqref>
        </x14:conditionalFormatting>
        <x14:conditionalFormatting xmlns:xm="http://schemas.microsoft.com/office/excel/2006/main">
          <x14:cfRule type="iconSet" priority="42" id="{5C357B2C-E181-4921-8CDD-799B52B37F1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BQ5:BQ34</xm:sqref>
        </x14:conditionalFormatting>
        <x14:conditionalFormatting xmlns:xm="http://schemas.microsoft.com/office/excel/2006/main">
          <x14:cfRule type="iconSet" priority="46" id="{9472DDE9-2788-4822-A99A-28D84CE514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BQ35</xm:sqref>
        </x14:conditionalFormatting>
        <x14:conditionalFormatting xmlns:xm="http://schemas.microsoft.com/office/excel/2006/main">
          <x14:cfRule type="iconSet" priority="31" id="{DD7B741F-D849-4B13-BCA4-E438FD1215E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BQ39:BQ49 BQ51:BQ57</xm:sqref>
        </x14:conditionalFormatting>
        <x14:conditionalFormatting xmlns:xm="http://schemas.microsoft.com/office/excel/2006/main">
          <x14:cfRule type="iconSet" priority="1" id="{32B70674-5F11-4F50-B449-B58BBA8EF95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BQ50</xm:sqref>
        </x14:conditionalFormatting>
        <x14:conditionalFormatting xmlns:xm="http://schemas.microsoft.com/office/excel/2006/main">
          <x14:cfRule type="iconSet" priority="38" id="{C86A619A-FCBE-43B0-8041-1177A6FBFE4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BQ58:BQ63</xm:sqref>
        </x14:conditionalFormatting>
        <x14:conditionalFormatting xmlns:xm="http://schemas.microsoft.com/office/excel/2006/main">
          <x14:cfRule type="iconSet" priority="43" id="{C23FF6FA-C674-4BE1-A022-A6BC1F6E0A29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BR5:BR34</xm:sqref>
        </x14:conditionalFormatting>
        <x14:conditionalFormatting xmlns:xm="http://schemas.microsoft.com/office/excel/2006/main">
          <x14:cfRule type="iconSet" priority="47" id="{20C31DD5-A913-40DB-BEC0-2A6A8999BDD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BR35</xm:sqref>
        </x14:conditionalFormatting>
        <x14:conditionalFormatting xmlns:xm="http://schemas.microsoft.com/office/excel/2006/main">
          <x14:cfRule type="iconSet" priority="32" id="{C3BCBCF5-5AA4-4372-9AF6-CE37CCDCF47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BR39:BT57</xm:sqref>
        </x14:conditionalFormatting>
        <x14:conditionalFormatting xmlns:xm="http://schemas.microsoft.com/office/excel/2006/main">
          <x14:cfRule type="iconSet" priority="39" id="{BCCDD0D4-77AB-4133-A918-EFB0DDC955B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BR58:BT63</xm:sqref>
        </x14:conditionalFormatting>
        <x14:conditionalFormatting xmlns:xm="http://schemas.microsoft.com/office/excel/2006/main">
          <x14:cfRule type="iconSet" priority="48" id="{839B1A85-A0A7-4E0F-A864-26E4C2EFD9B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BS35</xm:sqref>
        </x14:conditionalFormatting>
        <x14:conditionalFormatting xmlns:xm="http://schemas.microsoft.com/office/excel/2006/main">
          <x14:cfRule type="iconSet" priority="44" id="{B8E308F6-64F6-42C7-B931-413C63B664A3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BS5:BT34</xm:sqref>
        </x14:conditionalFormatting>
        <x14:conditionalFormatting xmlns:xm="http://schemas.microsoft.com/office/excel/2006/main">
          <x14:cfRule type="iconSet" priority="28" id="{FE75A879-9C51-4185-91A6-8DF0A328DAF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BT1</xm:sqref>
        </x14:conditionalFormatting>
        <x14:conditionalFormatting xmlns:xm="http://schemas.microsoft.com/office/excel/2006/main">
          <x14:cfRule type="iconSet" priority="49" id="{F1DD5384-D5A4-465A-B03B-F2E083A8A181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BT35</xm:sqref>
        </x14:conditionalFormatting>
        <x14:conditionalFormatting xmlns:xm="http://schemas.microsoft.com/office/excel/2006/main">
          <x14:cfRule type="iconSet" priority="51" id="{9D8B3885-8142-423E-BC83-EBED9D55D3B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BU5:BU35</xm:sqref>
        </x14:conditionalFormatting>
        <x14:conditionalFormatting xmlns:xm="http://schemas.microsoft.com/office/excel/2006/main">
          <x14:cfRule type="iconSet" priority="34" id="{07A16CD1-47B6-4649-8F15-8EC4CBF63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BU36:BU38</xm:sqref>
        </x14:conditionalFormatting>
        <x14:conditionalFormatting xmlns:xm="http://schemas.microsoft.com/office/excel/2006/main">
          <x14:cfRule type="iconSet" priority="40" id="{9B9E8F4C-BBE6-4646-B7A5-189D759191E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BU39:BU63</xm:sqref>
        </x14:conditionalFormatting>
        <x14:conditionalFormatting xmlns:xm="http://schemas.microsoft.com/office/excel/2006/main">
          <x14:cfRule type="iconSet" priority="16" id="{D737804B-6F24-471D-8434-ABEAF4342B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BV5:BV34</xm:sqref>
        </x14:conditionalFormatting>
        <x14:conditionalFormatting xmlns:xm="http://schemas.microsoft.com/office/excel/2006/main">
          <x14:cfRule type="iconSet" priority="20" id="{160F4279-0A80-40B6-833B-4A93181AD70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BV35</xm:sqref>
        </x14:conditionalFormatting>
        <x14:conditionalFormatting xmlns:xm="http://schemas.microsoft.com/office/excel/2006/main">
          <x14:cfRule type="iconSet" priority="8" id="{751F3750-2F59-49DA-8B6C-378ED0BAC9CA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BV36:BV38</xm:sqref>
        </x14:conditionalFormatting>
        <x14:conditionalFormatting xmlns:xm="http://schemas.microsoft.com/office/excel/2006/main">
          <x14:cfRule type="iconSet" priority="5" id="{694C2B1E-639D-4FF5-B37D-EEC085974E57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BV39:BV57</xm:sqref>
        </x14:conditionalFormatting>
        <x14:conditionalFormatting xmlns:xm="http://schemas.microsoft.com/office/excel/2006/main">
          <x14:cfRule type="iconSet" priority="11" id="{CC4185B9-70EA-4AA5-8498-B67176908FD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BV58:BV63</xm:sqref>
        </x14:conditionalFormatting>
        <x14:conditionalFormatting xmlns:xm="http://schemas.microsoft.com/office/excel/2006/main">
          <x14:cfRule type="iconSet" priority="25" id="{F067D2C2-2FC8-4AC4-9142-3E1D14ED938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BW5:BW35</xm:sqref>
        </x14:conditionalFormatting>
        <x14:conditionalFormatting xmlns:xm="http://schemas.microsoft.com/office/excel/2006/main">
          <x14:cfRule type="iconSet" priority="10" id="{F8DF91BC-FE08-4907-A14A-83B45D2AB6B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BW39:BW57</xm:sqref>
        </x14:conditionalFormatting>
        <x14:conditionalFormatting xmlns:xm="http://schemas.microsoft.com/office/excel/2006/main">
          <x14:cfRule type="iconSet" priority="12" id="{E0494D3A-7A99-4E29-A58C-7E191FB423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BW58:BW63</xm:sqref>
        </x14:conditionalFormatting>
        <x14:conditionalFormatting xmlns:xm="http://schemas.microsoft.com/office/excel/2006/main">
          <x14:cfRule type="iconSet" priority="4" id="{0585776E-20DB-4D81-ACF3-01339DC4CAE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BW36:CA38</xm:sqref>
        </x14:conditionalFormatting>
        <x14:conditionalFormatting xmlns:xm="http://schemas.microsoft.com/office/excel/2006/main">
          <x14:cfRule type="iconSet" priority="57" id="{149B1DB6-7DCB-4245-8702-E16D5078AE7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BX1</xm:sqref>
        </x14:conditionalFormatting>
        <x14:conditionalFormatting xmlns:xm="http://schemas.microsoft.com/office/excel/2006/main">
          <x14:cfRule type="iconSet" priority="17" id="{5551C322-A63F-4EF4-9C99-F65619E2DA6E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BX5:BX34</xm:sqref>
        </x14:conditionalFormatting>
        <x14:conditionalFormatting xmlns:xm="http://schemas.microsoft.com/office/excel/2006/main">
          <x14:cfRule type="iconSet" priority="21" id="{6BA58D62-3145-4821-8F63-8595BE15E83F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BX35</xm:sqref>
        </x14:conditionalFormatting>
        <x14:conditionalFormatting xmlns:xm="http://schemas.microsoft.com/office/excel/2006/main">
          <x14:cfRule type="iconSet" priority="6" id="{18923A3F-7D55-42B4-B711-470E8FE187E8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BX39:BX57</xm:sqref>
        </x14:conditionalFormatting>
        <x14:conditionalFormatting xmlns:xm="http://schemas.microsoft.com/office/excel/2006/main">
          <x14:cfRule type="iconSet" priority="13" id="{52CAA94E-67EF-4DF1-9645-DAD2F4FE11A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BX58:BX63</xm:sqref>
        </x14:conditionalFormatting>
        <x14:conditionalFormatting xmlns:xm="http://schemas.microsoft.com/office/excel/2006/main">
          <x14:cfRule type="iconSet" priority="18" id="{24D086BB-BDFB-4D47-8C57-2610A5877A20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BY5:BY34</xm:sqref>
        </x14:conditionalFormatting>
        <x14:conditionalFormatting xmlns:xm="http://schemas.microsoft.com/office/excel/2006/main">
          <x14:cfRule type="iconSet" priority="22" id="{5EB4FFE4-9150-4E61-959F-BFDF7A80A814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BY35</xm:sqref>
        </x14:conditionalFormatting>
        <x14:conditionalFormatting xmlns:xm="http://schemas.microsoft.com/office/excel/2006/main">
          <x14:cfRule type="iconSet" priority="7" id="{45768818-3A7B-4DA0-8350-169FF730987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BY39:CA57</xm:sqref>
        </x14:conditionalFormatting>
        <x14:conditionalFormatting xmlns:xm="http://schemas.microsoft.com/office/excel/2006/main">
          <x14:cfRule type="iconSet" priority="14" id="{2225A336-A953-4618-BF22-30EDD014B3AB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BY58:CA63</xm:sqref>
        </x14:conditionalFormatting>
        <x14:conditionalFormatting xmlns:xm="http://schemas.microsoft.com/office/excel/2006/main">
          <x14:cfRule type="iconSet" priority="23" id="{47FB3E30-2E85-4A4A-8282-B2D42710CF86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BZ35</xm:sqref>
        </x14:conditionalFormatting>
        <x14:conditionalFormatting xmlns:xm="http://schemas.microsoft.com/office/excel/2006/main">
          <x14:cfRule type="iconSet" priority="19" id="{3A934F69-BE7C-401B-9903-58BFCBED9F0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BZ5:CA34</xm:sqref>
        </x14:conditionalFormatting>
        <x14:conditionalFormatting xmlns:xm="http://schemas.microsoft.com/office/excel/2006/main">
          <x14:cfRule type="iconSet" priority="24" id="{854465F4-0532-46B7-A5AB-EFA44DB792ED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CA35</xm:sqref>
        </x14:conditionalFormatting>
        <x14:conditionalFormatting xmlns:xm="http://schemas.microsoft.com/office/excel/2006/main">
          <x14:cfRule type="iconSet" priority="26" id="{18A601A4-62EC-4C0D-9B3D-E8E8A0B032C5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CB5:CB35</xm:sqref>
        </x14:conditionalFormatting>
        <x14:conditionalFormatting xmlns:xm="http://schemas.microsoft.com/office/excel/2006/main">
          <x14:cfRule type="iconSet" priority="9" id="{2929ACB9-B50C-4897-BE90-3AC189207982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CB36:CB38</xm:sqref>
        </x14:conditionalFormatting>
        <x14:conditionalFormatting xmlns:xm="http://schemas.microsoft.com/office/excel/2006/main">
          <x14:cfRule type="iconSet" priority="15" id="{CCDD1D36-DF7C-4106-9060-89E0DF13104C}">
            <x14:iconSet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Set="3Signs" iconId="0"/>
              <x14:cfIcon iconSet="3Symbols2" iconId="1"/>
              <x14:cfIcon iconSet="3Symbols" iconId="2"/>
            </x14:iconSet>
          </x14:cfRule>
          <xm:sqref>CB39:CB63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d 0 9 d 3 7 e - 6 e 0 c - 4 2 8 e - 9 6 5 8 - 4 e 7 a f 4 0 7 a 5 a c "   x m l n s = " h t t p : / / s c h e m a s . m i c r o s o f t . c o m / D a t a M a s h u p " > A A A A A B U D A A B Q S w M E F A A C A A g A 0 I A r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N C A K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g C t Y K I p H u A 4 A A A A R A A A A E w A c A E Z v c m 1 1 b G F z L 1 N l Y 3 R p b 2 4 x L m 0 g o h g A K K A U A A A A A A A A A A A A A A A A A A A A A A A A A A A A K 0 5 N L s n M z 1 M I h t C G 1 g B Q S w E C L Q A U A A I A C A D Q g C t Y f P G H V 6 U A A A D 2 A A A A E g A A A A A A A A A A A A A A A A A A A A A A Q 2 9 u Z m l n L 1 B h Y 2 t h Z 2 U u e G 1 s U E s B A i 0 A F A A C A A g A 0 I A r W A / K 6 a u k A A A A 6 Q A A A B M A A A A A A A A A A A A A A A A A 8 Q A A A F t D b 2 5 0 Z W 5 0 X 1 R 5 c G V z X S 5 4 b W x Q S w E C L Q A U A A I A C A D Q g C t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t 0 J V N r P 1 O U K d 0 Y S m W W F z R A A A A A A C A A A A A A A D Z g A A w A A A A B A A A A C U Z + y X S A j f x M R W r o b B u m 1 o A A A A A A S A A A C g A A A A E A A A A J X o 8 j F P T Q 0 5 u j f p 7 T Q 1 9 Y 5 Q A A A A c V Q b T 3 y e d Q b r X J h D z j U b b M a E Y q d t X E R + j d i k B Z 0 R s v 0 9 Y j b 5 y O t N Z W n G Y M 5 w g l A R H B F g h X J S s a n 9 c 5 V q V D 3 P u l V A D r r r W j y 9 Q 2 9 / B j V F L / Y U A A A A S T Q n l W T s l A d z N b h 9 P S V R Q N G 1 v R M = < / D a t a M a s h u p > 
</file>

<file path=customXml/itemProps1.xml><?xml version="1.0" encoding="utf-8"?>
<ds:datastoreItem xmlns:ds="http://schemas.openxmlformats.org/officeDocument/2006/customXml" ds:itemID="{FE150A43-A2CC-41E0-B52E-A38A5FA3B56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10</vt:i4>
      </vt:variant>
    </vt:vector>
  </HeadingPairs>
  <TitlesOfParts>
    <vt:vector size="24" baseType="lpstr">
      <vt:lpstr>PROGRAMAÇÃO</vt:lpstr>
      <vt:lpstr>Programação Semanal - SEM04</vt:lpstr>
      <vt:lpstr>BD POWER BI HYDRO</vt:lpstr>
      <vt:lpstr>Programação Semanal - SEM06</vt:lpstr>
      <vt:lpstr>Programação Semanal - SEM05 (2)</vt:lpstr>
      <vt:lpstr>impre</vt:lpstr>
      <vt:lpstr>Programação Semanal - SEM07 CLI</vt:lpstr>
      <vt:lpstr>Programação Semanal - SEM09 ENC</vt:lpstr>
      <vt:lpstr>Programação Semanal - SEM10.1</vt:lpstr>
      <vt:lpstr>Programação Semanal - SEM15</vt:lpstr>
      <vt:lpstr>Dados de apoio</vt:lpstr>
      <vt:lpstr>BACKLOG OORTUNIDADE</vt:lpstr>
      <vt:lpstr>Planilha1</vt:lpstr>
      <vt:lpstr>Resumo</vt:lpstr>
      <vt:lpstr>'BACKLOG OORTUNIDADE'!Area_de_impressao</vt:lpstr>
      <vt:lpstr>'BD POWER BI HYDRO'!Area_de_impressao</vt:lpstr>
      <vt:lpstr>impre!Area_de_impressao</vt:lpstr>
      <vt:lpstr>PROGRAMAÇÃO!Area_de_impressao</vt:lpstr>
      <vt:lpstr>'Programação Semanal - SEM04'!Area_de_impressao</vt:lpstr>
      <vt:lpstr>'Programação Semanal - SEM05 (2)'!Area_de_impressao</vt:lpstr>
      <vt:lpstr>'Programação Semanal - SEM06'!Area_de_impressao</vt:lpstr>
      <vt:lpstr>'Programação Semanal - SEM07 CLI'!Area_de_impressao</vt:lpstr>
      <vt:lpstr>'Programação Semanal - SEM09 ENC'!Area_de_impressao</vt:lpstr>
      <vt:lpstr>'Programação Semanal - SEM15'!Area_de_impressao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ASA-05</dc:creator>
  <cp:keywords/>
  <dc:description/>
  <cp:lastModifiedBy>rafael.brandao@montisol.com.br</cp:lastModifiedBy>
  <cp:revision/>
  <cp:lastPrinted>2024-10-01T16:03:47Z</cp:lastPrinted>
  <dcterms:created xsi:type="dcterms:W3CDTF">2023-04-27T17:03:06Z</dcterms:created>
  <dcterms:modified xsi:type="dcterms:W3CDTF">2024-11-08T11:25:00Z</dcterms:modified>
  <cp:category/>
  <cp:contentStatus/>
</cp:coreProperties>
</file>