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419" documentId="13_ncr:1_{E173ECCD-7D9B-4439-922A-1ECB0E7CB6D2}" xr6:coauthVersionLast="47" xr6:coauthVersionMax="47" xr10:uidLastSave="{3CDB3C6F-427B-4DA1-9ACF-D560D67F9398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SEM15'!$A$4:$AQ$77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35" l="1"/>
  <c r="D76" i="35"/>
  <c r="D74" i="35"/>
  <c r="R77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77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<sst xmlns="http://schemas.openxmlformats.org/spreadsheetml/2006/main" count="4437" uniqueCount="585">
  <si>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</si>
  <si>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</si>
  <si>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</si>
  <si>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</si>
  <si>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</si>
  <si>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</si>
  <si>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</si>
  <si>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</si>
  <si>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</si>
  <si>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</si>
  <si>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</si>
  <si>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</si>
  <si>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</si>
  <si>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</si>
  <si>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</si>
  <si>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</si>
  <si>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</si>
  <si>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</si>
  <si>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</si>
  <si>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</si>
  <si>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</si>
  <si>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</si>
  <si>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</si>
  <si>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</si>
  <si>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</si>
  <si>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</si>
  <si>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</si>
  <si>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</si>
  <si>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</si>
  <si>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</si>
  <si>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</si>
  <si>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</si>
  <si>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</si>
  <si>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</si>
  <si>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</si>
  <si>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</si>
  <si>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</si>
  <si>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</si>
  <si>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</si>
  <si>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</si>
  <si>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</si>
  <si>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</si>
  <si>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</si>
  <si>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</si>
  <si>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</si>
  <si>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</si>
  <si>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</si>
  <si>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</si>
  <si>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</si>
  <si>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</si>
  <si>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</si>
  <si>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</si>
  <si>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</si>
  <si>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</si>
  <si>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</si>
  <si>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</si>
  <si>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</si>
  <si>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</si>
  <si>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</si>
  <si>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</si>
  <si>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</si>
  <si>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</si>
  <si>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</si>
  <si>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</si>
  <si>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</si>
  <si>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</si>
  <si>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</si>
  <si>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</si>
  <si>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</si>
  <si>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</si>
  <si>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</si>
  <si>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</si>
  <si>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</si>
  <si>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</si>
  <si>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</si>
  <si>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</si>
  <si>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</si>
  <si>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</si>
  <si>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</si>
  <si>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</si>
  <si>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</si>
  <si>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</si>
  <si>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</si>
  <si>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</si>
  <si>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</si>
  <si>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</si>
  <si>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</si>
  <si>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</si>
  <si>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</si>
  <si>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</si>
  <si>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</si>
  <si>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</si>
  <si>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</si>
  <si>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</si>
  <si>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</si>
  <si>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</si>
  <si>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</si>
  <si>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</si>
  <si>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</si>
  <si>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</si>
  <si>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</si>
  <si>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</si>
  <si>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</si>
  <si>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</si>
  <si>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</si>
  <si>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</si>
  <si>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</si>
  <si>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</si>
  <si>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</si>
  <si>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</si>
  <si>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</si>
  <si>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</si>
  <si>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</si>
  <si>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</si>
  <si>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</si>
  <si>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</si>
  <si>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</si>
  <si>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</si>
  <si>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</si>
  <si>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</si>
  <si>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</si>
  <si>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</si>
  <si>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</si>
  <si>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</si>
  <si>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</si>
  <si>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</si>
  <si>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</si>
  <si>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</si>
  <si>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</si>
  <si>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</si>
  <si>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</si>
  <si>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</si>
  <si>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</si>
  <si>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</si>
  <si>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</si>
  <si>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</si>
  <si>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</si>
  <si>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</si>
  <si>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</si>
  <si>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</si>
  <si>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</si>
  <si>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</si>
  <si>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</si>
  <si>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</si>
  <si>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</si>
  <si>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</si>
  <si>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</si>
  <si>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</si>
  <si>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</si>
  <si>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</si>
  <si>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</si>
  <si>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</si>
  <si>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</si>
  <si>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</si>
  <si>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</si>
  <si>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</si>
  <si>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</si>
  <si>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</si>
  <si>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</si>
  <si>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</si>
  <si>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</si>
  <si>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</si>
  <si>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</si>
  <si>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</si>
  <si>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</si>
  <si>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</si>
  <si>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</si>
  <si>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</si>
  <si>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</si>
  <si>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</si>
  <si>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</si>
  <si>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</si>
  <si>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</si>
  <si>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</si>
  <si>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</si>
  <si>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</si>
  <si>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</si>
  <si>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</si>
  <si>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</si>
  <si>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</si>
  <si>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</si>
  <si>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</si>
  <si>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</si>
  <si>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</si>
  <si>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</si>
  <si>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</si>
  <si>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</si>
  <si>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</si>
  <si>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</si>
  <si>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</si>
  <si>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</si>
  <si>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</si>
  <si>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</si>
  <si>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</si>
  <si>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</si>
  <si>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</si>
  <si>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</si>
  <si>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</si>
  <si>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</si>
  <si>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</si>
  <si>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</si>
  <si>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</si>
  <si>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</si>
  <si>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</si>
  <si>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</si>
  <si>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</si>
  <si>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</si>
  <si>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</si>
  <si>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</si>
  <si>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</si>
  <si>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</si>
  <si>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</si>
  <si>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</si>
  <si>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</si>
  <si>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</si>
  <si>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</si>
  <si>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</si>
  <si>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</si>
  <si>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</si>
  <si>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</si>
  <si>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</si>
  <si>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</si>
  <si>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</si>
  <si>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</si>
  <si>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</si>
  <si>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</si>
  <si>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</si>
  <si>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</si>
  <si>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</si>
  <si>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</si>
  <si>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</si>
  <si>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</si>
  <si>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</si>
  <si>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</si>
  <si>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</si>
  <si>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</si>
  <si>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</si>
  <si>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</si>
  <si>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</si>
  <si>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</si>
  <si>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</si>
  <si>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</si>
  <si>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</si>
  <si>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</si>
  <si>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</si>
  <si>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</si>
  <si>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</si>
  <si>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</si>
  <si>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</si>
  <si>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</si>
  <si>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</si>
  <si>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</si>
  <si>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</si>
  <si>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</si>
  <si>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</si>
  <si>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</si>
  <si>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</si>
  <si>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</si>
  <si>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</si>
  <si>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</si>
  <si>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</si>
  <si>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</si>
  <si>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</si>
  <si>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</si>
  <si>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</si>
  <si>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</si>
  <si>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</si>
  <si>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</si>
  <si>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</si>
  <si>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</si>
  <si>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</si>
  <si>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</si>
  <si>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</si>
  <si>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</si>
  <si>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</si>
  <si>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</si>
  <si>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</si>
  <si>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</si>
  <si>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</si>
  <si>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</si>
  <si>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</si>
  <si>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</si>
  <si>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</si>
  <si>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</si>
  <si>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</si>
  <si>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</si>
  <si>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</si>
  <si>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</si>
  <si>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</si>
  <si>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</si>
  <si>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</si>
  <si>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</si>
  <si>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</si>
  <si>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</si>
  <si>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</si>
  <si>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</si>
  <si>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</si>
  <si>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</si>
  <si>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</si>
  <si>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</si>
  <si>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</si>
  <si>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</si>
  <si>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</si>
  <si>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</si>
  <si>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</si>
  <si>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</si>
  <si>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</si>
  <si>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</si>
  <si>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</si>
  <si>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</si>
  <si>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</si>
  <si>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</si>
  <si>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</si>
  <si>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</si>
  <si>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</si>
  <si>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</si>
  <si>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</si>
  <si>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</si>
  <si>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</si>
  <si>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</si>
  <si>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</si>
  <si>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</si>
  <si>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</si>
  <si>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</si>
  <si>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</si>
  <si>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</si>
  <si>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</si>
  <si>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</si>
  <si>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</si>
  <si>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</si>
  <si>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</si>
  <si>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</si>
  <si>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</si>
  <si>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</si>
  <si>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</si>
  <si>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</si>
  <si>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</si>
  <si>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</si>
  <si>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</si>
  <si>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</si>
  <si>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</si>
  <si>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</si>
  <si>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</si>
  <si>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</si>
  <si>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</si>
  <si>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</si>
  <si>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</si>
  <si>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</si>
  <si>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</si>
  <si>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</si>
  <si>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</si>
  <si>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</si>
  <si>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</si>
  <si>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</si>
  <si>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</si>
  <si>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</si>
  <si>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</si>
  <si>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</si>
  <si>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</si>
  <si>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</si>
  <si>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</si>
  <si>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</si>
  <si>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</si>
  <si>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</si>
  <si>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</si>
  <si>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</si>
  <si>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</si>
  <si>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</si>
  <si>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</si>
  <si>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</si>
  <si>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</si>
  <si>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</si>
  <si>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</si>
  <si>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</si>
  <si>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</si>
  <si>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</si>
  <si>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</si>
  <si>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</si>
  <si>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</si>
  <si>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</si>
  <si>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</si>
  <si>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</si>
  <si>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</si>
  <si>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</si>
  <si>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</si>
  <si>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</si>
  <si>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</si>
  <si>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</si>
  <si>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</si>
  <si>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</si>
  <si>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</si>
  <si>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</si>
  <si>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</si>
  <si>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</si>
  <si>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</si>
  <si>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</si>
  <si>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</si>
  <si>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</si>
  <si>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</si>
  <si>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</si>
  <si>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</si>
  <si>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</si>
  <si>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</si>
  <si>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</si>
  <si>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</si>
  <si>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</si>
  <si>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</si>
  <si>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</si>
  <si>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</si>
  <si>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</si>
  <si>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</si>
  <si>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</si>
  <si>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</si>
  <si>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</si>
  <si>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</si>
  <si>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</si>
  <si>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</si>
  <si>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</si>
  <si>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</si>
  <si>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</si>
  <si>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</si>
  <si>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</si>
  <si>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</si>
  <si>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</si>
  <si>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</si>
  <si>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</si>
  <si>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</si>
  <si>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</si>
  <si>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</si>
  <si>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</si>
  <si>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</si>
  <si>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</si>
  <si>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</si>
  <si>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</si>
  <si>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</si>
  <si>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</si>
  <si>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</si>
  <si>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</si>
  <si>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</si>
  <si>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</si>
  <si>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</si>
  <si>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</si>
  <si>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</si>
  <si>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</si>
  <si>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</si>
  <si>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</si>
  <si>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</si>
  <si>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</si>
  <si>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</si>
  <si>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</si>
  <si>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</si>
  <si>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</si>
  <si>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SEM 37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</si>
  <si>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</si>
  <si>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</si>
  <si>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</si>
  <si>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</si>
  <si>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</si>
  <si>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</si>
  <si>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</si>
  <si>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</si>
  <si>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</si>
  <si>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</si>
  <si>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</si>
  <si>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</si>
  <si>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</si>
  <si>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</si>
  <si>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</si>
  <si>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</si>
  <si>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</si>
  <si>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</si>
  <si>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</si>
  <si>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</si>
  <si>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</si>
  <si>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</si>
  <si>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</si>
  <si>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</si>
  <si>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</si>
  <si>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</si>
  <si>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</si>
  <si>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</si>
  <si>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</si>
  <si>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</si>
  <si>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</si>
  <si>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</si>
  <si>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</si>
  <si>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</si>
  <si>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</si>
  <si>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</si>
  <si>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</si>
  <si>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</si>
  <si>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</si>
  <si>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</si>
  <si>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</si>
  <si>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</si>
  <si>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</si>
  <si>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</si>
  <si>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</si>
  <si>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</si>
  <si>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</si>
  <si>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</si>
  <si>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</si>
  <si>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</si>
  <si>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</si>
  <si>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</si>
  <si>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</si>
  <si>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</si>
  <si>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</si>
  <si>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</si>
  <si>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</si>
  <si>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</si>
  <si>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</si>
  <si>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</si>
  <si>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</si>
  <si>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</si>
  <si>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</si>
  <si>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</si>
  <si>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</si>
  <si>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</si>
  <si>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</si>
  <si>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</si>
  <si>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</si>
  <si>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</si>
  <si>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</si>
  <si>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</si>
  <si>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</si>
  <si>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</si>
  <si>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</si>
  <si>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</si>
  <si>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</si>
  <si>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</si>
  <si>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</si>
  <si>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</si>
  <si>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</si>
  <si>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</si>
  <si>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</si>
  <si>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</si>
  <si>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</si>
  <si>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</si>
  <si>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</si>
  <si>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</si>
  <si>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</si>
  <si>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</si>
  <si>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</si>
  <si>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</si>
  <si>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</si>
  <si>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</si>
  <si>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</si>
  <si>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</si>
  <si>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</si>
  <si>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</si>
  <si>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</si>
  <si>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</si>
  <si>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</si>
  <si>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</si>
  <si>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</si>
  <si>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</si>
  <si>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</si>
  <si>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</si>
  <si>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</si>
  <si>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</si>
  <si>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</si>
  <si>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</si>
  <si>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</si>
  <si>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</si>
  <si>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</si>
  <si>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</si>
  <si>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</si>
  <si>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</si>
  <si>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</si>
  <si>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</si>
  <si>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</si>
  <si>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</si>
  <si>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</si>
  <si>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</si>
  <si>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</si>
  <si>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</si>
  <si>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SEM 38</t>
  </si>
  <si>
    <t>Programação Semanal Montisol Civil</t>
  </si>
  <si>
    <t>Piso externo</t>
  </si>
  <si>
    <t>Concretagem</t>
  </si>
  <si>
    <t>Alvenaria de concreto</t>
  </si>
  <si>
    <t>Instalação de postes</t>
  </si>
  <si>
    <t>Posteamento</t>
  </si>
  <si>
    <t>Subestação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</si>
</sst>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7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77"/>
  <sheetViews>
    <sheetView showGridLines="0" tabSelected="1" view="pageBreakPreview" topLeftCell="G1" zoomScale="55" zoomScaleNormal="10" zoomScaleSheetLayoutView="55" workbookViewId="0">
      <selection activeCell="AE74" sqref="AE74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2" hidden="1" customWidth="1" outlineLevel="1"/>
    <col min="22" max="22" width="16.21875" style="87" bestFit="1" customWidth="1" collapsed="1"/>
    <col min="23" max="27" width="16.21875" style="126" bestFit="1" customWidth="1"/>
    <col min="28" max="28" width="16.21875" style="87" bestFit="1" customWidth="1"/>
    <col min="29" max="29" width="17.77734375" style="87" customWidth="1"/>
    <col min="30" max="32" width="17.77734375" style="126" customWidth="1"/>
    <col min="33" max="33" width="18.33203125" style="126" customWidth="1"/>
    <col min="34" max="34" width="17.7773437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578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452</v>
      </c>
      <c r="W2" s="142"/>
      <c r="X2" s="142"/>
      <c r="Y2" s="142"/>
      <c r="Z2" s="142"/>
      <c r="AA2" s="142"/>
      <c r="AB2" s="143"/>
      <c r="AC2" s="141" t="s">
        <v>577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45543</v>
      </c>
      <c r="W4" s="99">
        <v>45544</v>
      </c>
      <c r="X4" s="99">
        <v>45545</v>
      </c>
      <c r="Y4" s="99">
        <v>45546</v>
      </c>
      <c r="Z4" s="99">
        <v>45547</v>
      </c>
      <c r="AA4" s="99">
        <v>45548</v>
      </c>
      <c r="AB4" s="99">
        <v>45549</v>
      </c>
      <c r="AC4" s="99">
        <v>45550</v>
      </c>
      <c r="AD4" s="99">
        <v>45551</v>
      </c>
      <c r="AE4" s="99">
        <v>45552</v>
      </c>
      <c r="AF4" s="99">
        <v>45553</v>
      </c>
      <c r="AG4" s="99">
        <v>45554</v>
      </c>
      <c r="AH4" s="99">
        <v>45555</v>
      </c>
      <c r="AI4" s="99">
        <v>45556</v>
      </c>
      <c r="AJ4" s="99">
        <f t="shared" ref="AJ4" si="0">AI4+1</f>
        <v>45557</v>
      </c>
      <c r="AK4" s="99">
        <f t="shared" ref="AK4" si="1">AJ4+1</f>
        <v>45558</v>
      </c>
      <c r="AL4" s="99">
        <f t="shared" ref="AL4" si="2">AK4+1</f>
        <v>45559</v>
      </c>
      <c r="AM4" s="99">
        <f t="shared" ref="AM4" si="3">AL4+1</f>
        <v>45560</v>
      </c>
      <c r="AN4" s="99">
        <f t="shared" ref="AN4" si="4">AM4+1</f>
        <v>45561</v>
      </c>
      <c r="AO4" s="99">
        <f t="shared" ref="AO4" si="5">AN4+1</f>
        <v>45562</v>
      </c>
      <c r="AP4" s="99">
        <f t="shared" ref="AP4" si="6">AO4+1</f>
        <v>45563</v>
      </c>
      <c r="AQ4" s="99">
        <f t="shared" ref="AQ4" si="7">AP4+1</f>
        <v>45564</v>
      </c>
      <c r="AR4" s="99">
        <f t="shared" ref="AR4" si="8">AQ4+1</f>
        <v>45565</v>
      </c>
      <c r="AS4" s="99">
        <f t="shared" ref="AS4" si="9">AR4+1</f>
        <v>45566</v>
      </c>
      <c r="AT4" s="99">
        <f t="shared" ref="AT4" si="10">AS4+1</f>
        <v>45567</v>
      </c>
      <c r="AU4" s="99">
        <f t="shared" ref="AU4" si="11">AT4+1</f>
        <v>45568</v>
      </c>
      <c r="AV4" s="99">
        <f t="shared" ref="AV4" si="12">AU4+1</f>
        <v>45569</v>
      </c>
      <c r="AW4" s="99">
        <f t="shared" ref="AW4" si="13">AV4+1</f>
        <v>45570</v>
      </c>
    </row>
    <row r="5" spans="1:49" s="110" customFormat="1" ht="19.8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576</v>
      </c>
      <c r="H5" s="100"/>
      <c r="I5" s="103" t="s">
        <v>453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8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575</v>
      </c>
      <c r="F6" s="103" t="s">
        <v>421</v>
      </c>
      <c r="G6" s="103" t="s">
        <v>576</v>
      </c>
      <c r="H6" s="100">
        <v>14</v>
      </c>
      <c r="I6" s="103" t="s">
        <v>454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8" customHeight="1" x14ac:dyDescent="0.3">
      <c r="A7" s="112">
        <v>37</v>
      </c>
      <c r="B7" s="112">
        <v>4600012567</v>
      </c>
      <c r="C7" s="101" t="s">
        <v>514</v>
      </c>
      <c r="D7" s="111" t="str">
        <f t="shared" si="14"/>
        <v>Recuperação de caixa de passagem - Escavação e remoção de resíduos de demolição</v>
      </c>
      <c r="E7" s="102" t="s">
        <v>575</v>
      </c>
      <c r="F7" s="103" t="s">
        <v>421</v>
      </c>
      <c r="G7" s="103" t="s">
        <v>576</v>
      </c>
      <c r="H7" s="100">
        <v>14</v>
      </c>
      <c r="I7" s="103" t="s">
        <v>455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8" customHeight="1" x14ac:dyDescent="0.3">
      <c r="A8" s="112">
        <v>37</v>
      </c>
      <c r="B8" s="112">
        <v>4600012567</v>
      </c>
      <c r="C8" s="101" t="s">
        <v>515</v>
      </c>
      <c r="D8" s="111" t="str">
        <f t="shared" si="14"/>
        <v>Recuperação de caixa de passagem - Compactação de solo</v>
      </c>
      <c r="E8" s="102" t="s">
        <v>575</v>
      </c>
      <c r="F8" s="103" t="s">
        <v>421</v>
      </c>
      <c r="G8" s="103" t="s">
        <v>576</v>
      </c>
      <c r="H8" s="100">
        <v>14</v>
      </c>
      <c r="I8" s="103" t="s">
        <v>456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8" customHeight="1" x14ac:dyDescent="0.3">
      <c r="A9" s="112">
        <v>38</v>
      </c>
      <c r="B9" s="112">
        <v>4600012567</v>
      </c>
      <c r="C9" s="101" t="s">
        <v>516</v>
      </c>
      <c r="D9" s="111" t="str">
        <f t="shared" si="14"/>
        <v>Recuperação de caixa de passagem - Concretagem</v>
      </c>
      <c r="E9" s="102" t="s">
        <v>575</v>
      </c>
      <c r="F9" s="103" t="s">
        <v>421</v>
      </c>
      <c r="G9" s="103" t="s">
        <v>576</v>
      </c>
      <c r="H9" s="100">
        <v>14</v>
      </c>
      <c r="I9" s="103" t="s">
        <v>580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/>
      <c r="AE9" s="107"/>
      <c r="AF9" s="124"/>
      <c r="AG9" s="107"/>
      <c r="AH9" s="107">
        <v>1</v>
      </c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8" hidden="1" customHeight="1" x14ac:dyDescent="0.3">
      <c r="A10" s="112">
        <v>0</v>
      </c>
      <c r="B10" s="112">
        <v>4600012567</v>
      </c>
      <c r="C10" s="101" t="s">
        <v>517</v>
      </c>
      <c r="D10" s="111" t="str">
        <f t="shared" si="14"/>
        <v/>
      </c>
      <c r="E10" s="102"/>
      <c r="F10" s="103" t="s">
        <v>421</v>
      </c>
      <c r="G10" s="103" t="s">
        <v>576</v>
      </c>
      <c r="H10" s="100"/>
      <c r="I10" s="103" t="s">
        <v>457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8" hidden="1" customHeight="1" x14ac:dyDescent="0.3">
      <c r="A11" s="112">
        <v>0</v>
      </c>
      <c r="B11" s="112">
        <v>4600012567</v>
      </c>
      <c r="C11" s="101" t="s">
        <v>518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458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8" hidden="1" customHeight="1" x14ac:dyDescent="0.3">
      <c r="A12" s="112">
        <v>0</v>
      </c>
      <c r="B12" s="112">
        <v>4600012567</v>
      </c>
      <c r="C12" s="101" t="s">
        <v>519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459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8" hidden="1" customHeight="1" x14ac:dyDescent="0.3">
      <c r="A13" s="112">
        <v>0</v>
      </c>
      <c r="B13" s="112">
        <v>4600012567</v>
      </c>
      <c r="C13" s="101" t="s">
        <v>413</v>
      </c>
      <c r="D13" s="111" t="str">
        <f t="shared" si="14"/>
        <v/>
      </c>
      <c r="E13" s="102"/>
      <c r="F13" s="103" t="s">
        <v>421</v>
      </c>
      <c r="G13" s="103"/>
      <c r="H13" s="100"/>
      <c r="I13" s="103" t="s">
        <v>460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/>
      <c r="X13" s="107"/>
      <c r="Y13" s="107"/>
      <c r="Z13" s="107"/>
      <c r="AA13" s="107"/>
      <c r="AB13" s="108"/>
      <c r="AC13" s="108"/>
      <c r="AD13" s="107"/>
      <c r="AE13" s="107"/>
      <c r="AF13" s="107"/>
      <c r="AG13" s="107"/>
      <c r="AH13" s="107"/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8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461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8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462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8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463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8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464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8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465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8" hidden="1" customHeight="1" x14ac:dyDescent="0.3">
      <c r="A19" s="112">
        <v>0</v>
      </c>
      <c r="B19" s="112">
        <v>4600012567</v>
      </c>
      <c r="C19" s="101" t="s">
        <v>520</v>
      </c>
      <c r="D19" s="111" t="str">
        <f t="shared" si="14"/>
        <v/>
      </c>
      <c r="E19" s="102"/>
      <c r="F19" s="103" t="s">
        <v>421</v>
      </c>
      <c r="G19" s="103"/>
      <c r="H19" s="100"/>
      <c r="I19" s="103" t="s">
        <v>466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/>
      <c r="X19" s="107"/>
      <c r="Y19" s="107"/>
      <c r="Z19" s="107"/>
      <c r="AA19" s="107"/>
      <c r="AB19" s="108"/>
      <c r="AC19" s="108"/>
      <c r="AD19" s="107"/>
      <c r="AE19" s="107"/>
      <c r="AF19" s="107"/>
      <c r="AG19" s="107"/>
      <c r="AH19" s="107"/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8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467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8" hidden="1" customHeight="1" x14ac:dyDescent="0.3">
      <c r="A21" s="112">
        <v>0</v>
      </c>
      <c r="B21" s="112">
        <v>4600012567</v>
      </c>
      <c r="C21" s="101" t="s">
        <v>521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468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8" customHeight="1" x14ac:dyDescent="0.3">
      <c r="A22" s="112">
        <v>37</v>
      </c>
      <c r="B22" s="112">
        <v>4600012567</v>
      </c>
      <c r="C22" s="101" t="s">
        <v>522</v>
      </c>
      <c r="D22" s="111" t="str">
        <f t="shared" si="14"/>
        <v>Drenagem - Construção da canaleta de Interligação entre o prédio da caldeira</v>
      </c>
      <c r="E22" s="102" t="s">
        <v>511</v>
      </c>
      <c r="F22" s="103" t="s">
        <v>421</v>
      </c>
      <c r="G22" s="103" t="s">
        <v>424</v>
      </c>
      <c r="H22" s="100">
        <v>14</v>
      </c>
      <c r="I22" s="103" t="s">
        <v>469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/>
      <c r="X22" s="107"/>
      <c r="Y22" s="107"/>
      <c r="Z22" s="107">
        <v>2</v>
      </c>
      <c r="AA22" s="107">
        <v>2</v>
      </c>
      <c r="AB22" s="108"/>
      <c r="AC22" s="108"/>
      <c r="AD22" s="107">
        <v>1</v>
      </c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8" hidden="1" customHeight="1" x14ac:dyDescent="0.3">
      <c r="A23" s="112">
        <v>0</v>
      </c>
      <c r="B23" s="112">
        <v>4600012567</v>
      </c>
      <c r="C23" s="101" t="s">
        <v>523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470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8" hidden="1" customHeight="1" x14ac:dyDescent="0.3">
      <c r="A24" s="112">
        <v>0</v>
      </c>
      <c r="B24" s="112">
        <v>4600012567</v>
      </c>
      <c r="C24" s="101" t="s">
        <v>524</v>
      </c>
      <c r="D24" s="111" t="str">
        <f t="shared" si="14"/>
        <v/>
      </c>
      <c r="E24" s="102"/>
      <c r="F24" s="103" t="s">
        <v>421</v>
      </c>
      <c r="G24" s="103"/>
      <c r="H24" s="100"/>
      <c r="I24" s="103" t="s">
        <v>471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8" hidden="1" customHeight="1" x14ac:dyDescent="0.3">
      <c r="A25" s="112">
        <v>0</v>
      </c>
      <c r="B25" s="112">
        <v>4600012567</v>
      </c>
      <c r="C25" s="101" t="s">
        <v>525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472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8" hidden="1" customHeight="1" x14ac:dyDescent="0.3">
      <c r="A26" s="112">
        <v>0</v>
      </c>
      <c r="B26" s="112">
        <v>4600012567</v>
      </c>
      <c r="C26" s="101" t="s">
        <v>526</v>
      </c>
      <c r="D26" s="111" t="str">
        <f t="shared" si="14"/>
        <v/>
      </c>
      <c r="E26" s="102"/>
      <c r="F26" s="103" t="s">
        <v>421</v>
      </c>
      <c r="G26" s="103"/>
      <c r="H26" s="100"/>
      <c r="I26" s="103" t="s">
        <v>473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8" customHeight="1" x14ac:dyDescent="0.3">
      <c r="A27" s="112">
        <v>37</v>
      </c>
      <c r="B27" s="112">
        <v>4600012567</v>
      </c>
      <c r="C27" s="101" t="s">
        <v>527</v>
      </c>
      <c r="D27" s="111" t="str">
        <f t="shared" si="14"/>
        <v>Acabamento - Polimento do piso EL 9,78</v>
      </c>
      <c r="E27" s="102" t="s">
        <v>512</v>
      </c>
      <c r="F27" s="103" t="s">
        <v>421</v>
      </c>
      <c r="G27" s="103" t="s">
        <v>424</v>
      </c>
      <c r="H27" s="100">
        <v>14</v>
      </c>
      <c r="I27" s="103" t="s">
        <v>474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8" hidden="1" customHeight="1" x14ac:dyDescent="0.3">
      <c r="A28" s="112">
        <v>0</v>
      </c>
      <c r="B28" s="112">
        <v>4600012567</v>
      </c>
      <c r="C28" s="101" t="s">
        <v>528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475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8" hidden="1" customHeight="1" x14ac:dyDescent="0.3">
      <c r="A29" s="112">
        <v>0</v>
      </c>
      <c r="B29" s="112">
        <v>4600012567</v>
      </c>
      <c r="C29" s="101" t="s">
        <v>529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476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8" hidden="1" customHeight="1" x14ac:dyDescent="0.3">
      <c r="A30" s="112">
        <v>0</v>
      </c>
      <c r="B30" s="112">
        <v>4600012567</v>
      </c>
      <c r="C30" s="101" t="s">
        <v>530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477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8" hidden="1" customHeight="1" x14ac:dyDescent="0.3">
      <c r="A31" s="112">
        <v>0</v>
      </c>
      <c r="B31" s="112">
        <v>4600012567</v>
      </c>
      <c r="C31" s="101" t="s">
        <v>531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478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532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479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8" hidden="1" customHeight="1" x14ac:dyDescent="0.3">
      <c r="A33" s="112">
        <v>0</v>
      </c>
      <c r="B33" s="112">
        <v>4600012567</v>
      </c>
      <c r="C33" s="101" t="s">
        <v>533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480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8" hidden="1" customHeight="1" x14ac:dyDescent="0.3">
      <c r="A34" s="112">
        <v>0</v>
      </c>
      <c r="B34" s="112">
        <v>4600012567</v>
      </c>
      <c r="C34" s="101" t="s">
        <v>534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481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8" hidden="1" customHeight="1" x14ac:dyDescent="0.3">
      <c r="A35" s="112">
        <v>0</v>
      </c>
      <c r="B35" s="112">
        <v>4600012567</v>
      </c>
      <c r="C35" s="101" t="s">
        <v>535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482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8" hidden="1" customHeight="1" x14ac:dyDescent="0.3">
      <c r="A36" s="112">
        <v>0</v>
      </c>
      <c r="B36" s="112">
        <v>4600012567</v>
      </c>
      <c r="C36" s="101" t="s">
        <v>536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483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8" customHeight="1" x14ac:dyDescent="0.3">
      <c r="A37" s="112">
        <v>38</v>
      </c>
      <c r="B37" s="112">
        <v>4600012567</v>
      </c>
      <c r="C37" s="101" t="s">
        <v>537</v>
      </c>
      <c r="D37" s="111" t="str">
        <f t="shared" si="14"/>
        <v>Flash Tanque - Concretagem das bases das bombas</v>
      </c>
      <c r="E37" s="102" t="s">
        <v>510</v>
      </c>
      <c r="F37" s="103" t="s">
        <v>421</v>
      </c>
      <c r="G37" s="103" t="s">
        <v>424</v>
      </c>
      <c r="H37" s="100">
        <v>14</v>
      </c>
      <c r="I37" s="103" t="s">
        <v>484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>
        <v>2</v>
      </c>
      <c r="Z37" s="107">
        <v>2</v>
      </c>
      <c r="AA37" s="107"/>
      <c r="AB37" s="108"/>
      <c r="AC37" s="108"/>
      <c r="AD37" s="107">
        <v>1</v>
      </c>
      <c r="AE37" s="107"/>
      <c r="AF37" s="124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8" hidden="1" customHeight="1" x14ac:dyDescent="0.3">
      <c r="A38" s="112">
        <v>0</v>
      </c>
      <c r="B38" s="112">
        <v>4600012567</v>
      </c>
      <c r="C38" s="101" t="s">
        <v>538</v>
      </c>
      <c r="D38" s="111" t="str">
        <f t="shared" si="14"/>
        <v/>
      </c>
      <c r="E38" s="102"/>
      <c r="F38" s="103" t="s">
        <v>421</v>
      </c>
      <c r="G38" s="103"/>
      <c r="H38" s="100"/>
      <c r="I38" s="103" t="s">
        <v>485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24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4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8" hidden="1" customHeight="1" x14ac:dyDescent="0.3">
      <c r="A39" s="112"/>
      <c r="B39" s="112">
        <v>4600012567</v>
      </c>
      <c r="C39" s="101" t="s">
        <v>539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486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8" hidden="1" customHeight="1" x14ac:dyDescent="0.3">
      <c r="A40" s="112">
        <v>0</v>
      </c>
      <c r="B40" s="112">
        <v>4600012567</v>
      </c>
      <c r="C40" s="101" t="s">
        <v>540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8" hidden="1" customHeight="1" x14ac:dyDescent="0.3">
      <c r="A41" s="112">
        <v>0</v>
      </c>
      <c r="B41" s="112">
        <v>4600012567</v>
      </c>
      <c r="C41" s="101" t="s">
        <v>541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8" hidden="1" customHeight="1" x14ac:dyDescent="0.3">
      <c r="A42" s="112">
        <v>0</v>
      </c>
      <c r="B42" s="112">
        <v>4600012567</v>
      </c>
      <c r="C42" s="101" t="s">
        <v>542</v>
      </c>
      <c r="D42" s="111" t="str">
        <f t="shared" si="14"/>
        <v/>
      </c>
      <c r="E42" s="102"/>
      <c r="F42" s="103" t="s">
        <v>421</v>
      </c>
      <c r="G42" s="103"/>
      <c r="H42" s="100"/>
      <c r="I42" s="103" t="s">
        <v>473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8" hidden="1" customHeight="1" x14ac:dyDescent="0.3">
      <c r="A43" s="112">
        <v>0</v>
      </c>
      <c r="B43" s="112">
        <v>4600012567</v>
      </c>
      <c r="C43" s="101" t="s">
        <v>543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487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8" customHeight="1" x14ac:dyDescent="0.3">
      <c r="A44" s="112">
        <v>38</v>
      </c>
      <c r="B44" s="112">
        <v>4600012567</v>
      </c>
      <c r="C44" s="101" t="s">
        <v>544</v>
      </c>
      <c r="D44" s="111" t="str">
        <f t="shared" si="14"/>
        <v>Piso externo - Escavação</v>
      </c>
      <c r="E44" s="102" t="s">
        <v>579</v>
      </c>
      <c r="F44" s="103" t="s">
        <v>421</v>
      </c>
      <c r="G44" s="103" t="s">
        <v>424</v>
      </c>
      <c r="H44" s="100">
        <v>14</v>
      </c>
      <c r="I44" s="103" t="s">
        <v>477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>
        <v>2</v>
      </c>
      <c r="Y44" s="107">
        <v>2</v>
      </c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8" hidden="1" customHeight="1" x14ac:dyDescent="0.3">
      <c r="A45" s="112"/>
      <c r="B45" s="112">
        <v>4600012567</v>
      </c>
      <c r="C45" s="101" t="s">
        <v>545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478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8" hidden="1" customHeight="1" x14ac:dyDescent="0.3">
      <c r="A46" s="112">
        <v>0</v>
      </c>
      <c r="B46" s="112">
        <v>4600012567</v>
      </c>
      <c r="C46" s="101" t="s">
        <v>546</v>
      </c>
      <c r="D46" s="117" t="str">
        <f t="shared" si="14"/>
        <v/>
      </c>
      <c r="E46" s="102"/>
      <c r="F46" s="103" t="s">
        <v>421</v>
      </c>
      <c r="G46" s="103"/>
      <c r="H46" s="100"/>
      <c r="I46" s="103" t="s">
        <v>479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8" customHeight="1" x14ac:dyDescent="0.3">
      <c r="A47" s="112">
        <v>38</v>
      </c>
      <c r="B47" s="112">
        <v>4600012567</v>
      </c>
      <c r="C47" s="101" t="s">
        <v>547</v>
      </c>
      <c r="D47" s="111" t="str">
        <f t="shared" si="14"/>
        <v>Piso externo - Montagem de armação</v>
      </c>
      <c r="E47" s="102" t="s">
        <v>579</v>
      </c>
      <c r="F47" s="103" t="s">
        <v>421</v>
      </c>
      <c r="G47" s="103" t="s">
        <v>424</v>
      </c>
      <c r="H47" s="100">
        <v>14</v>
      </c>
      <c r="I47" s="103" t="s">
        <v>480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>
        <v>1</v>
      </c>
      <c r="AF47" s="107">
        <v>1</v>
      </c>
      <c r="AG47" s="107">
        <v>1</v>
      </c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8" hidden="1" customHeight="1" x14ac:dyDescent="0.3">
      <c r="A48" s="112">
        <v>0</v>
      </c>
      <c r="B48" s="112">
        <v>4600012567</v>
      </c>
      <c r="C48" s="101" t="s">
        <v>548</v>
      </c>
      <c r="D48" s="111" t="str">
        <f t="shared" si="14"/>
        <v/>
      </c>
      <c r="E48" s="102"/>
      <c r="F48" s="103" t="s">
        <v>421</v>
      </c>
      <c r="G48" s="103"/>
      <c r="H48" s="100"/>
      <c r="I48" s="103" t="s">
        <v>488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8" hidden="1" customHeight="1" x14ac:dyDescent="0.3">
      <c r="A49" s="112">
        <v>0</v>
      </c>
      <c r="B49" s="112">
        <v>4600012567</v>
      </c>
      <c r="C49" s="101" t="s">
        <v>549</v>
      </c>
      <c r="D49" s="111" t="str">
        <f t="shared" si="14"/>
        <v/>
      </c>
      <c r="E49" s="102"/>
      <c r="F49" s="103" t="s">
        <v>421</v>
      </c>
      <c r="G49" s="103"/>
      <c r="H49" s="100"/>
      <c r="I49" s="103" t="s">
        <v>489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8" hidden="1" customHeight="1" x14ac:dyDescent="0.3">
      <c r="A50" s="112">
        <v>0</v>
      </c>
      <c r="B50" s="112">
        <v>4600012567</v>
      </c>
      <c r="C50" s="101" t="s">
        <v>550</v>
      </c>
      <c r="D50" s="111" t="str">
        <f t="shared" si="14"/>
        <v/>
      </c>
      <c r="E50" s="102"/>
      <c r="F50" s="103" t="s">
        <v>421</v>
      </c>
      <c r="G50" s="103"/>
      <c r="H50" s="100"/>
      <c r="I50" s="103" t="s">
        <v>477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8" hidden="1" customHeight="1" x14ac:dyDescent="0.3">
      <c r="A51" s="112">
        <v>0</v>
      </c>
      <c r="B51" s="112">
        <v>4600012567</v>
      </c>
      <c r="C51" s="101" t="s">
        <v>551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478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8" hidden="1" customHeight="1" x14ac:dyDescent="0.3">
      <c r="A52" s="112">
        <v>0</v>
      </c>
      <c r="B52" s="112">
        <v>4600012567</v>
      </c>
      <c r="C52" s="101" t="s">
        <v>552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479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8" hidden="1" customHeight="1" x14ac:dyDescent="0.3">
      <c r="A53" s="112"/>
      <c r="B53" s="112">
        <v>4600012567</v>
      </c>
      <c r="C53" s="101" t="s">
        <v>553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480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8" hidden="1" customHeight="1" x14ac:dyDescent="0.3">
      <c r="A54" s="112">
        <v>0</v>
      </c>
      <c r="B54" s="112">
        <v>4600012567</v>
      </c>
      <c r="C54" s="101" t="s">
        <v>554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488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8" hidden="1" customHeight="1" x14ac:dyDescent="0.3">
      <c r="A55" s="112">
        <v>0</v>
      </c>
      <c r="B55" s="112">
        <v>4600012567</v>
      </c>
      <c r="C55" s="101" t="s">
        <v>555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490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8" hidden="1" customHeight="1" x14ac:dyDescent="0.3">
      <c r="A56" s="112">
        <v>0</v>
      </c>
      <c r="B56" s="112">
        <v>4600012567</v>
      </c>
      <c r="C56" s="101" t="s">
        <v>556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491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8" hidden="1" customHeight="1" x14ac:dyDescent="0.3">
      <c r="A57" s="112">
        <v>0</v>
      </c>
      <c r="B57" s="112">
        <v>4600012567</v>
      </c>
      <c r="C57" s="101" t="s">
        <v>557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492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8" hidden="1" customHeight="1" x14ac:dyDescent="0.3">
      <c r="A58" s="112">
        <v>0</v>
      </c>
      <c r="B58" s="112">
        <v>4600012567</v>
      </c>
      <c r="C58" s="101" t="s">
        <v>558</v>
      </c>
      <c r="D58" s="111" t="str">
        <f t="shared" si="14"/>
        <v/>
      </c>
      <c r="E58" s="102"/>
      <c r="F58" s="103" t="s">
        <v>421</v>
      </c>
      <c r="G58" s="103"/>
      <c r="H58" s="100"/>
      <c r="I58" s="103" t="s">
        <v>493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24"/>
      <c r="W58" s="124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4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8" hidden="1" customHeight="1" x14ac:dyDescent="0.3">
      <c r="A59" s="112"/>
      <c r="B59" s="112">
        <v>4600012567</v>
      </c>
      <c r="C59" s="101" t="s">
        <v>559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494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8" hidden="1" customHeight="1" x14ac:dyDescent="0.3">
      <c r="A60" s="112">
        <v>0</v>
      </c>
      <c r="B60" s="112">
        <v>4600012567</v>
      </c>
      <c r="C60" s="101" t="s">
        <v>560</v>
      </c>
      <c r="D60" s="117" t="str">
        <f t="shared" si="14"/>
        <v/>
      </c>
      <c r="E60" s="102"/>
      <c r="F60" s="103" t="s">
        <v>421</v>
      </c>
      <c r="G60" s="103"/>
      <c r="H60" s="100"/>
      <c r="I60" s="103" t="s">
        <v>495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8" hidden="1" customHeight="1" x14ac:dyDescent="0.3">
      <c r="A61" s="112">
        <v>0</v>
      </c>
      <c r="B61" s="112">
        <v>4600012567</v>
      </c>
      <c r="C61" s="101" t="s">
        <v>561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496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8" hidden="1" customHeight="1" x14ac:dyDescent="0.3">
      <c r="A62" s="112">
        <v>0</v>
      </c>
      <c r="B62" s="112">
        <v>4600012567</v>
      </c>
      <c r="C62" s="101" t="s">
        <v>562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497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8" hidden="1" customHeight="1" x14ac:dyDescent="0.3">
      <c r="A63" s="112">
        <v>0</v>
      </c>
      <c r="B63" s="112">
        <v>4600012567</v>
      </c>
      <c r="C63" s="101" t="s">
        <v>563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498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8" hidden="1" customHeight="1" x14ac:dyDescent="0.3">
      <c r="A64" s="112">
        <v>0</v>
      </c>
      <c r="B64" s="112">
        <v>4600012567</v>
      </c>
      <c r="C64" s="101" t="s">
        <v>564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499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8" hidden="1" customHeight="1" x14ac:dyDescent="0.3">
      <c r="A65" s="112">
        <v>0</v>
      </c>
      <c r="B65" s="112">
        <v>4600012567</v>
      </c>
      <c r="C65" s="101" t="s">
        <v>565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500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8" hidden="1" customHeight="1" x14ac:dyDescent="0.3">
      <c r="A66" s="112"/>
      <c r="B66" s="112">
        <v>4600012567</v>
      </c>
      <c r="C66" s="101" t="s">
        <v>566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501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8" hidden="1" customHeight="1" x14ac:dyDescent="0.3">
      <c r="A67" s="112">
        <v>0</v>
      </c>
      <c r="B67" s="112">
        <v>4600012567</v>
      </c>
      <c r="C67" s="101" t="s">
        <v>567</v>
      </c>
      <c r="D67" s="111" t="str">
        <f t="shared" si="14"/>
        <v/>
      </c>
      <c r="E67" s="102"/>
      <c r="F67" s="103" t="s">
        <v>421</v>
      </c>
      <c r="G67" s="103"/>
      <c r="H67" s="100"/>
      <c r="I67" s="103" t="s">
        <v>502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8" hidden="1" customHeight="1" x14ac:dyDescent="0.3">
      <c r="A68" s="112">
        <v>0</v>
      </c>
      <c r="B68" s="112">
        <v>4600012567</v>
      </c>
      <c r="C68" s="101" t="s">
        <v>568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503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8" hidden="1" customHeight="1" x14ac:dyDescent="0.3">
      <c r="A69" s="112">
        <v>0</v>
      </c>
      <c r="B69" s="112">
        <v>4600012567</v>
      </c>
      <c r="C69" s="101" t="s">
        <v>569</v>
      </c>
      <c r="D69" s="111" t="str">
        <f t="shared" ref="D69:D76" si="16">IF(E69="","",CONCATENATE(TRIM(E69)," - ",TRIM(I69)))</f>
        <v/>
      </c>
      <c r="E69" s="102"/>
      <c r="F69" s="103" t="s">
        <v>421</v>
      </c>
      <c r="G69" s="103"/>
      <c r="H69" s="100"/>
      <c r="I69" s="103" t="s">
        <v>504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8" hidden="1" customHeight="1" x14ac:dyDescent="0.3">
      <c r="A70" s="112">
        <v>0</v>
      </c>
      <c r="B70" s="112">
        <v>4600012567</v>
      </c>
      <c r="C70" s="101" t="s">
        <v>570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505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8" hidden="1" customHeight="1" x14ac:dyDescent="0.3">
      <c r="A71" s="112">
        <v>0</v>
      </c>
      <c r="B71" s="112">
        <v>4600012567</v>
      </c>
      <c r="C71" s="101" t="s">
        <v>571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506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8" hidden="1" customHeight="1" x14ac:dyDescent="0.3">
      <c r="A72" s="112">
        <v>0</v>
      </c>
      <c r="B72" s="112">
        <v>4600012567</v>
      </c>
      <c r="C72" s="101" t="s">
        <v>572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507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8" hidden="1" customHeight="1" x14ac:dyDescent="0.3">
      <c r="A73" s="112"/>
      <c r="B73" s="112">
        <v>4600012567</v>
      </c>
      <c r="C73" s="101" t="s">
        <v>573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505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8" customHeight="1" x14ac:dyDescent="0.3">
      <c r="A74" s="112">
        <v>38</v>
      </c>
      <c r="B74" s="112">
        <v>4600012567</v>
      </c>
      <c r="C74" s="101"/>
      <c r="D74" s="111" t="str">
        <f t="shared" si="16"/>
        <v>Sub Estação - Concretagem</v>
      </c>
      <c r="E74" s="102" t="s">
        <v>509</v>
      </c>
      <c r="F74" s="103" t="s">
        <v>421</v>
      </c>
      <c r="G74" s="103" t="s">
        <v>584</v>
      </c>
      <c r="H74" s="100">
        <v>14</v>
      </c>
      <c r="I74" s="103" t="s">
        <v>580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/>
      <c r="Z74" s="107"/>
      <c r="AA74" s="107"/>
      <c r="AB74" s="108"/>
      <c r="AC74" s="108"/>
      <c r="AD74" s="107"/>
      <c r="AE74" s="107"/>
      <c r="AF74" s="107">
        <v>1</v>
      </c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8" customHeight="1" x14ac:dyDescent="0.3">
      <c r="A75" s="112">
        <v>38</v>
      </c>
      <c r="B75" s="112">
        <v>4600012567</v>
      </c>
      <c r="C75" s="101"/>
      <c r="D75" s="111" t="str">
        <f t="shared" si="16"/>
        <v>Alvenaria de concreto - Montagem de andaime</v>
      </c>
      <c r="E75" s="102" t="s">
        <v>581</v>
      </c>
      <c r="F75" s="103" t="s">
        <v>421</v>
      </c>
      <c r="G75" s="103" t="s">
        <v>424</v>
      </c>
      <c r="H75" s="100">
        <v>14</v>
      </c>
      <c r="I75" s="103" t="s">
        <v>151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/>
      <c r="Z75" s="107"/>
      <c r="AA75" s="107"/>
      <c r="AB75" s="108"/>
      <c r="AC75" s="108"/>
      <c r="AD75" s="107">
        <v>1</v>
      </c>
      <c r="AE75" s="107">
        <v>1</v>
      </c>
      <c r="AF75" s="107"/>
      <c r="AG75" s="107"/>
      <c r="AH75" s="107"/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8" customHeight="1" x14ac:dyDescent="0.3">
      <c r="A76" s="112">
        <v>38</v>
      </c>
      <c r="B76" s="112">
        <v>4600012567</v>
      </c>
      <c r="C76" s="101"/>
      <c r="D76" s="111" t="str">
        <f t="shared" si="16"/>
        <v>Posteamento - Instalação de postes</v>
      </c>
      <c r="E76" s="102" t="s">
        <v>583</v>
      </c>
      <c r="F76" s="103" t="s">
        <v>421</v>
      </c>
      <c r="G76" s="103" t="s">
        <v>422</v>
      </c>
      <c r="H76" s="100"/>
      <c r="I76" s="103" t="s">
        <v>582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/>
      <c r="X76" s="107"/>
      <c r="Y76" s="107"/>
      <c r="Z76" s="107"/>
      <c r="AA76" s="107"/>
      <c r="AB76" s="108"/>
      <c r="AC76" s="108"/>
      <c r="AD76" s="107">
        <v>1</v>
      </c>
      <c r="AE76" s="107">
        <v>1</v>
      </c>
      <c r="AF76" s="107">
        <v>1</v>
      </c>
      <c r="AG76" s="107">
        <v>1</v>
      </c>
      <c r="AH76" s="107">
        <v>1</v>
      </c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8" hidden="1" customHeight="1" x14ac:dyDescent="0.3">
      <c r="A77" s="112">
        <v>0</v>
      </c>
      <c r="B77" s="112">
        <v>4600012567</v>
      </c>
      <c r="C77" s="101" t="s">
        <v>574</v>
      </c>
      <c r="D77" s="111" t="str">
        <f>IF(E77="","",CONCATENATE(TRIM(E77)," - ",TRIM(I77)))</f>
        <v/>
      </c>
      <c r="E77" s="102"/>
      <c r="F77" s="103" t="s">
        <v>421</v>
      </c>
      <c r="G77" s="103"/>
      <c r="H77" s="100"/>
      <c r="I77" s="103" t="s">
        <v>506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>IF(O77="","",P77/O77)</f>
        <v>#DIV/0!</v>
      </c>
      <c r="S77" s="121">
        <v>0</v>
      </c>
      <c r="T77" s="121">
        <v>0</v>
      </c>
      <c r="U77" s="121">
        <v>0</v>
      </c>
      <c r="V77" s="124"/>
      <c r="W77" s="124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4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</sheetData>
  <autoFilter ref="A4:AQ77" xr:uid="{C87529BF-5BB4-40B1-8ADE-27803472AE7E}">
    <filterColumn colId="0">
      <filters>
        <filter val="37"/>
        <filter val="38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1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 V61:V65 V67:V72 V77</xm:sqref>
        </x14:conditionalFormatting>
        <x14:conditionalFormatting xmlns:xm="http://schemas.microsoft.com/office/excel/2006/main">
          <x14:cfRule type="iconSet" priority="4466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V59:V60 V66 V73:V76 V6:V54</xm:sqref>
        </x14:conditionalFormatting>
        <x14:conditionalFormatting xmlns:xm="http://schemas.microsoft.com/office/excel/2006/main">
          <x14:cfRule type="iconSet" priority="53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470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W46:AA53 W67:AA72 W77:AA77</xm:sqref>
        </x14:conditionalFormatting>
        <x14:conditionalFormatting xmlns:xm="http://schemas.microsoft.com/office/excel/2006/main">
          <x14:cfRule type="iconSet" priority="43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2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1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2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7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W73:AA76</xm:sqref>
        </x14:conditionalFormatting>
        <x14:conditionalFormatting xmlns:xm="http://schemas.microsoft.com/office/excel/2006/main">
          <x14:cfRule type="iconSet" priority="452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78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AI55:AI58 AB61:AB65 AI61:AI65 AB67:AB72 AI67:AI72 AB77 AI77</xm:sqref>
        </x14:conditionalFormatting>
        <x14:conditionalFormatting xmlns:xm="http://schemas.microsoft.com/office/excel/2006/main">
          <x14:cfRule type="iconSet" priority="4495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 AC61:AC65 AC67:AC72 AC77</xm:sqref>
        </x14:conditionalFormatting>
        <x14:conditionalFormatting xmlns:xm="http://schemas.microsoft.com/office/excel/2006/main">
          <x14:cfRule type="iconSet" priority="4500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AC59:AC60 AC66 AC73:AC76 AC6:AC54</xm:sqref>
        </x14:conditionalFormatting>
        <x14:conditionalFormatting xmlns:xm="http://schemas.microsoft.com/office/excel/2006/main">
          <x14:cfRule type="iconSet" priority="450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AD5:AH31 AD55:AH59 AD61:AH77 AD33:AH53</xm:sqref>
        </x14:conditionalFormatting>
        <x14:conditionalFormatting xmlns:xm="http://schemas.microsoft.com/office/excel/2006/main">
          <x14:cfRule type="iconSet" priority="48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7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6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6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AB59:AB60 AB66 AI59 AI66 AB73:AB76 AI73:AI76 AB6:AB54 AI6:AI20</xm:sqref>
        </x14:conditionalFormatting>
        <x14:conditionalFormatting xmlns:xm="http://schemas.microsoft.com/office/excel/2006/main">
          <x14:cfRule type="iconSet" priority="4508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AJ61:AJ77</xm:sqref>
        </x14:conditionalFormatting>
        <x14:conditionalFormatting xmlns:xm="http://schemas.microsoft.com/office/excel/2006/main">
          <x14:cfRule type="iconSet" priority="54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1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AK33:AO77 AK5:AO31</xm:sqref>
        </x14:conditionalFormatting>
        <x14:conditionalFormatting xmlns:xm="http://schemas.microsoft.com/office/excel/2006/main">
          <x14:cfRule type="iconSet" priority="4513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AP61:AP77</xm:sqref>
        </x14:conditionalFormatting>
        <x14:conditionalFormatting xmlns:xm="http://schemas.microsoft.com/office/excel/2006/main">
          <x14:cfRule type="iconSet" priority="4521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18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AQ61:AQ77</xm:sqref>
        </x14:conditionalFormatting>
        <x14:conditionalFormatting xmlns:xm="http://schemas.microsoft.com/office/excel/2006/main">
          <x14:cfRule type="iconSet" priority="4583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AR5:AV77</xm:sqref>
        </x14:conditionalFormatting>
        <x14:conditionalFormatting xmlns:xm="http://schemas.microsoft.com/office/excel/2006/main">
          <x14:cfRule type="iconSet" priority="4584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41FF572-78E5-4ECF-A36C-7846707B515F}">
          <x14:formula1>
            <xm:f>'Dados de apoio'!$A$2:$A$3</xm:f>
          </x14:formula1>
          <xm:sqref>G11:G73 G77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H5:H77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K32:K77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L77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L73:L76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E5:E77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G74:G76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0"/>
  <sheetViews>
    <sheetView workbookViewId="0">
      <selection activeCell="A6" sqref="A6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508</v>
      </c>
      <c r="C2" t="s">
        <v>440</v>
      </c>
      <c r="D2">
        <v>14</v>
      </c>
      <c r="E2" t="s">
        <v>509</v>
      </c>
      <c r="F2" t="s">
        <v>442</v>
      </c>
    </row>
    <row r="3" spans="1:6" x14ac:dyDescent="0.3">
      <c r="A3" t="s">
        <v>422</v>
      </c>
      <c r="E3" t="s">
        <v>510</v>
      </c>
      <c r="F3" t="s">
        <v>443</v>
      </c>
    </row>
    <row r="4" spans="1:6" x14ac:dyDescent="0.3">
      <c r="A4" t="s">
        <v>576</v>
      </c>
      <c r="E4" t="s">
        <v>511</v>
      </c>
    </row>
    <row r="5" spans="1:6" x14ac:dyDescent="0.3">
      <c r="A5" t="s">
        <v>584</v>
      </c>
      <c r="E5" t="s">
        <v>512</v>
      </c>
    </row>
    <row r="6" spans="1:6" x14ac:dyDescent="0.3">
      <c r="E6" t="s">
        <v>513</v>
      </c>
    </row>
    <row r="7" spans="1:6" x14ac:dyDescent="0.3">
      <c r="E7" t="s">
        <v>575</v>
      </c>
    </row>
    <row r="8" spans="1:6" x14ac:dyDescent="0.3">
      <c r="E8" t="s">
        <v>579</v>
      </c>
    </row>
    <row r="9" spans="1:6" x14ac:dyDescent="0.3">
      <c r="E9" t="s">
        <v>581</v>
      </c>
    </row>
    <row r="10" spans="1:6" x14ac:dyDescent="0.3">
      <c r="E10" t="s">
        <v>583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2024-09-14T13:03:40Z</dcterms:modified>
  <cp:category/>
  <cp:contentStatus/>
</cp:coreProperties>
</file>