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4600011662_Utilidades/02.PLANEJAMENTO/01 - Base de dados BI/"/>
    </mc:Choice>
  </mc:AlternateContent>
  <xr:revisionPtr revIDLastSave="1814" documentId="13_ncr:1_{CF35CD03-2AB7-44C8-89C3-A37B38273E35}" xr6:coauthVersionLast="47" xr6:coauthVersionMax="47" xr10:uidLastSave="{E06F337C-00E3-4E2F-AA51-9CABB972871B}"/>
  <bookViews>
    <workbookView xWindow="-108" yWindow="-108" windowWidth="23256" windowHeight="12576" activeTab="1" xr2:uid="{32A6E8DD-ACB4-40F1-8D5E-8E9CE1A3868D}"/>
  </bookViews>
  <sheets>
    <sheet name="Cronograma" sheetId="18" r:id="rId1"/>
    <sheet name="Prontidão Médio Prazo" sheetId="24" r:id="rId2"/>
    <sheet name="Planilha1" sheetId="25" state="hidden" r:id="rId3"/>
  </sheets>
  <definedNames>
    <definedName name="_xlnm._FilterDatabase" localSheetId="0" hidden="1">'Cronograma'!$B$1:$F$1</definedName>
    <definedName name="_xlnm.Print_Area" localSheetId="1">'Prontidão Médio Prazo'!$A$1:$R$94</definedName>
    <definedName name="dfgvxcbfxcc" hidden="1">{"Avaliação de Cargos (Class Mens Todas)",#N/A,FALSE,"BANCO DE DADOS MENSALISTAS";"Avaliação de Cargos (Class Mens Todas)",#N/A,FALSE,"BANCO DE DADOS MENSALISTAS"}</definedName>
    <definedName name="ECC" hidden="1">{"Avaliação de Cargos (Class Mens Todas)",#N/A,FALSE,"BANCO DE DADOS MENSALISTAS";"Avaliação de Cargos (Class Mens Todas)",#N/A,FALSE,"BANCO DE DADOS MENSALISTAS"}</definedName>
    <definedName name="fdxcgfdgdxc" hidden="1">{#N/A,#N/A,FALSE,"Costo Vendido";#N/A,#N/A,FALSE,"Precio";#N/A,#N/A,FALSE,"Consumo";#N/A,#N/A,FALSE,"GDV";#N/A,#N/A,FALSE,"expestru";#N/A,#N/A,FALSE,"Graficos";#N/A,#N/A,FALSE,"Resumen "}</definedName>
    <definedName name="fgvgsdc" hidden="1">{"Avaliação de Cargos (Class Mens Todas)",#N/A,FALSE,"BANCO DE DADOS MENSALISTAS";"Avaliação de Cargos (Class Mens Todas)",#N/A,FALSE,"BANCO DE DADOS MENSALISTAS"}</definedName>
    <definedName name="gfdvbxcg" hidden="1">{"Avaliação de Cargos (Class Mens Todas)",#N/A,FALSE,"BANCO DE DADOS MENSALISTAS";"Avaliação de Cargos (Class Mens Todas)",#N/A,FALSE,"BANCO DE DADOS MENSALISTAS"}</definedName>
    <definedName name="gff" hidden="1">{"Avaliação de Cargos (Class Mens Todas)",#N/A,FALSE,"BANCO DE DADOS MENSALISTAS";"Avaliação de Cargos (Class Mens Todas)",#N/A,FALSE,"BANCO DE DADOS MENSALISTAS"}</definedName>
    <definedName name="gxvfbhfbxchv" hidden="1">{#N/A,#N/A,FALSE,"Costo Vendido";#N/A,#N/A,FALSE,"Precio";#N/A,#N/A,FALSE,"Consumo";#N/A,#N/A,FALSE,"GDV";#N/A,#N/A,FALSE,"expestru";#N/A,#N/A,FALSE,"Graficos";#N/A,#N/A,FALSE,"Resumen "}</definedName>
    <definedName name="juyjiu" hidden="1">{#N/A,#N/A,FALSE,"Costo Vendido";#N/A,#N/A,FALSE,"Precio";#N/A,#N/A,FALSE,"Consumo";#N/A,#N/A,FALSE,"GDV";#N/A,#N/A,FALSE,"expestru";#N/A,#N/A,FALSE,"Graficos";#N/A,#N/A,FALSE,"Resumen "}</definedName>
    <definedName name="luio" hidden="1">{"Avaliação de Cargos (Class Mens Todas)",#N/A,FALSE,"BANCO DE DADOS MENSALISTAS";"Avaliação de Cargos (Class Mens Todas)",#N/A,FALSE,"BANCO DE DADOS MENSALISTAS"}</definedName>
    <definedName name="wrn.Avaliação._.de._.Cargos." hidden="1">{"Avaliação de Cargos (Class Mens Todas)",#N/A,FALSE,"BANCO DE DADOS MENSALISTAS";"Avaliação de Cargos (Class Mens Todas)",#N/A,FALSE,"BANCO DE DADOS MENSALISTAS"}</definedName>
    <definedName name="wrn.CuentaEconomica." hidden="1">{#N/A,#N/A,FALSE,"Costo Vendido";#N/A,#N/A,FALSE,"Precio";#N/A,#N/A,FALSE,"Consumo";#N/A,#N/A,FALSE,"GDV";#N/A,#N/A,FALSE,"expestru";#N/A,#N/A,FALSE,"Graficos";#N/A,#N/A,FALSE,"Resumen "}</definedName>
    <definedName name="xdcvhv" hidden="1">{"Avaliação de Cargos (Class Mens Todas)",#N/A,FALSE,"BANCO DE DADOS MENSALISTAS";"Avaliação de Cargos (Class Mens Todas)",#N/A,FALSE,"BANCO DE DADOS MENSALISTAS"}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" i="24" l="1"/>
  <c r="K7" i="24"/>
  <c r="O94" i="24" l="1"/>
  <c r="Q94" i="24" s="1"/>
  <c r="O93" i="24"/>
  <c r="Q93" i="24" s="1"/>
  <c r="O92" i="24"/>
  <c r="Q92" i="24" s="1"/>
  <c r="O91" i="24"/>
  <c r="O90" i="24"/>
  <c r="Q90" i="24" s="1"/>
  <c r="O89" i="24"/>
  <c r="Q89" i="24" s="1"/>
  <c r="O88" i="24"/>
  <c r="O87" i="24"/>
  <c r="O86" i="24"/>
  <c r="Q86" i="24" s="1"/>
  <c r="O85" i="24"/>
  <c r="Q85" i="24" s="1"/>
  <c r="O84" i="24"/>
  <c r="Q84" i="24" s="1"/>
  <c r="O83" i="24"/>
  <c r="O82" i="24"/>
  <c r="Q82" i="24" s="1"/>
  <c r="O81" i="24"/>
  <c r="O80" i="24"/>
  <c r="O79" i="24"/>
  <c r="J94" i="24"/>
  <c r="J93" i="24"/>
  <c r="J92" i="24"/>
  <c r="J91" i="24"/>
  <c r="J90" i="24"/>
  <c r="J89" i="24"/>
  <c r="J88" i="24"/>
  <c r="J87" i="24"/>
  <c r="J86" i="24"/>
  <c r="J85" i="24"/>
  <c r="J84" i="24"/>
  <c r="J83" i="24"/>
  <c r="J82" i="24"/>
  <c r="J81" i="24"/>
  <c r="J80" i="24"/>
  <c r="J79" i="24"/>
  <c r="D94" i="24"/>
  <c r="I94" i="24"/>
  <c r="K94" i="24"/>
  <c r="D93" i="24"/>
  <c r="I93" i="24"/>
  <c r="K93" i="24"/>
  <c r="D92" i="24"/>
  <c r="I92" i="24"/>
  <c r="K92" i="24"/>
  <c r="D91" i="24"/>
  <c r="I91" i="24"/>
  <c r="K91" i="24"/>
  <c r="Q91" i="24"/>
  <c r="D90" i="24"/>
  <c r="I90" i="24"/>
  <c r="K90" i="24"/>
  <c r="D89" i="24"/>
  <c r="I89" i="24"/>
  <c r="K89" i="24"/>
  <c r="D88" i="24"/>
  <c r="I88" i="24"/>
  <c r="K88" i="24"/>
  <c r="Q88" i="24"/>
  <c r="D87" i="24"/>
  <c r="I87" i="24"/>
  <c r="K87" i="24"/>
  <c r="Q87" i="24"/>
  <c r="D86" i="24"/>
  <c r="I86" i="24"/>
  <c r="K86" i="24"/>
  <c r="D85" i="24"/>
  <c r="I85" i="24"/>
  <c r="K85" i="24"/>
  <c r="D84" i="24"/>
  <c r="I84" i="24"/>
  <c r="K84" i="24"/>
  <c r="D83" i="24"/>
  <c r="I83" i="24"/>
  <c r="K83" i="24"/>
  <c r="Q83" i="24"/>
  <c r="D82" i="24"/>
  <c r="I82" i="24"/>
  <c r="K82" i="24"/>
  <c r="D81" i="24"/>
  <c r="I81" i="24"/>
  <c r="K81" i="24"/>
  <c r="Q81" i="24"/>
  <c r="D80" i="24" l="1"/>
  <c r="I80" i="24"/>
  <c r="K80" i="24"/>
  <c r="Q80" i="24"/>
  <c r="D79" i="24"/>
  <c r="I79" i="24"/>
  <c r="K79" i="24"/>
  <c r="Q79" i="24"/>
  <c r="O56" i="24"/>
  <c r="Q56" i="24" s="1"/>
  <c r="O57" i="24"/>
  <c r="Q57" i="24" s="1"/>
  <c r="O58" i="24"/>
  <c r="Q58" i="24" s="1"/>
  <c r="O59" i="24"/>
  <c r="Q59" i="24" s="1"/>
  <c r="O60" i="24"/>
  <c r="Q60" i="24" s="1"/>
  <c r="O61" i="24"/>
  <c r="Q61" i="24" s="1"/>
  <c r="O62" i="24"/>
  <c r="Q62" i="24" s="1"/>
  <c r="O63" i="24"/>
  <c r="Q63" i="24" s="1"/>
  <c r="O64" i="24"/>
  <c r="Q64" i="24" s="1"/>
  <c r="O65" i="24"/>
  <c r="Q65" i="24" s="1"/>
  <c r="O66" i="24"/>
  <c r="Q66" i="24" s="1"/>
  <c r="O67" i="24"/>
  <c r="Q67" i="24" s="1"/>
  <c r="O68" i="24"/>
  <c r="Q68" i="24" s="1"/>
  <c r="O69" i="24"/>
  <c r="Q69" i="24" s="1"/>
  <c r="O70" i="24"/>
  <c r="Q70" i="24" s="1"/>
  <c r="O71" i="24"/>
  <c r="Q71" i="24" s="1"/>
  <c r="O72" i="24"/>
  <c r="Q72" i="24" s="1"/>
  <c r="O73" i="24"/>
  <c r="O74" i="24"/>
  <c r="Q74" i="24" s="1"/>
  <c r="O75" i="24"/>
  <c r="Q75" i="24" s="1"/>
  <c r="O76" i="24"/>
  <c r="Q76" i="24" s="1"/>
  <c r="O77" i="24"/>
  <c r="Q77" i="24" s="1"/>
  <c r="O78" i="24"/>
  <c r="Q78" i="24" s="1"/>
  <c r="K76" i="24"/>
  <c r="K73" i="24"/>
  <c r="K68" i="24"/>
  <c r="K65" i="24"/>
  <c r="K60" i="24"/>
  <c r="O55" i="24"/>
  <c r="Q55" i="24" s="1"/>
  <c r="O54" i="24"/>
  <c r="Q54" i="24" s="1"/>
  <c r="O53" i="24"/>
  <c r="Q53" i="24" s="1"/>
  <c r="O52" i="24"/>
  <c r="Q52" i="24" s="1"/>
  <c r="O51" i="24"/>
  <c r="Q51" i="24" s="1"/>
  <c r="O50" i="24"/>
  <c r="Q50" i="24" s="1"/>
  <c r="O49" i="24"/>
  <c r="Q49" i="24" s="1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Q73" i="24"/>
  <c r="D78" i="24"/>
  <c r="I78" i="24"/>
  <c r="K78" i="24"/>
  <c r="D77" i="24"/>
  <c r="I77" i="24"/>
  <c r="K77" i="24"/>
  <c r="D76" i="24"/>
  <c r="I76" i="24"/>
  <c r="D75" i="24"/>
  <c r="I75" i="24"/>
  <c r="K75" i="24"/>
  <c r="D74" i="24"/>
  <c r="I74" i="24"/>
  <c r="K74" i="24"/>
  <c r="D73" i="24"/>
  <c r="I73" i="24"/>
  <c r="D72" i="24"/>
  <c r="I72" i="24"/>
  <c r="K72" i="24"/>
  <c r="D71" i="24"/>
  <c r="I71" i="24"/>
  <c r="K71" i="24"/>
  <c r="D70" i="24"/>
  <c r="I70" i="24"/>
  <c r="K70" i="24"/>
  <c r="D69" i="24"/>
  <c r="I69" i="24"/>
  <c r="K69" i="24"/>
  <c r="D68" i="24"/>
  <c r="I68" i="24"/>
  <c r="D67" i="24"/>
  <c r="I67" i="24"/>
  <c r="K67" i="24"/>
  <c r="D66" i="24"/>
  <c r="I66" i="24"/>
  <c r="K66" i="24"/>
  <c r="D65" i="24"/>
  <c r="I65" i="24"/>
  <c r="D64" i="24"/>
  <c r="I64" i="24"/>
  <c r="K64" i="24"/>
  <c r="D63" i="24"/>
  <c r="I63" i="24"/>
  <c r="K63" i="24"/>
  <c r="D62" i="24"/>
  <c r="I62" i="24"/>
  <c r="K62" i="24"/>
  <c r="D61" i="24"/>
  <c r="I61" i="24"/>
  <c r="K61" i="24"/>
  <c r="D60" i="24"/>
  <c r="I60" i="24"/>
  <c r="D59" i="24"/>
  <c r="I59" i="24"/>
  <c r="K59" i="24"/>
  <c r="D58" i="24"/>
  <c r="I58" i="24"/>
  <c r="K58" i="24"/>
  <c r="I57" i="24"/>
  <c r="K57" i="24"/>
  <c r="D56" i="24"/>
  <c r="I56" i="24"/>
  <c r="K56" i="24"/>
  <c r="D55" i="24"/>
  <c r="I55" i="24"/>
  <c r="K55" i="24"/>
  <c r="D54" i="24"/>
  <c r="I54" i="24"/>
  <c r="K54" i="24"/>
  <c r="D53" i="24"/>
  <c r="I53" i="24"/>
  <c r="K53" i="24"/>
  <c r="D52" i="24"/>
  <c r="I52" i="24"/>
  <c r="K52" i="24"/>
  <c r="D51" i="24"/>
  <c r="I51" i="24"/>
  <c r="K51" i="24"/>
  <c r="D50" i="24"/>
  <c r="I50" i="24"/>
  <c r="K50" i="24"/>
  <c r="D49" i="24"/>
  <c r="I49" i="24"/>
  <c r="K49" i="24"/>
  <c r="K40" i="24" l="1"/>
  <c r="K8" i="24"/>
  <c r="K9" i="24"/>
  <c r="K10" i="24"/>
  <c r="K11" i="24"/>
  <c r="K12" i="24"/>
  <c r="K13" i="24"/>
  <c r="K14" i="24"/>
  <c r="K15" i="24"/>
  <c r="K16" i="24"/>
  <c r="K17" i="24"/>
  <c r="K18" i="24"/>
  <c r="K19" i="24"/>
  <c r="K20" i="24"/>
  <c r="K21" i="24"/>
  <c r="K22" i="24"/>
  <c r="K23" i="24"/>
  <c r="K24" i="24"/>
  <c r="K25" i="24"/>
  <c r="K26" i="24"/>
  <c r="K27" i="24"/>
  <c r="K28" i="24"/>
  <c r="K29" i="24"/>
  <c r="K30" i="24"/>
  <c r="K31" i="24"/>
  <c r="K32" i="24"/>
  <c r="K33" i="24"/>
  <c r="K34" i="24"/>
  <c r="K35" i="24"/>
  <c r="K36" i="24"/>
  <c r="K37" i="24"/>
  <c r="K38" i="24"/>
  <c r="K39" i="24"/>
  <c r="K41" i="24"/>
  <c r="K43" i="24"/>
  <c r="K44" i="24"/>
  <c r="K45" i="24"/>
  <c r="K46" i="24"/>
  <c r="K47" i="24"/>
  <c r="K48" i="24"/>
  <c r="D46" i="24"/>
  <c r="D45" i="24"/>
  <c r="I45" i="24"/>
  <c r="Q45" i="24"/>
  <c r="I46" i="24"/>
  <c r="Q46" i="24"/>
  <c r="I47" i="24"/>
  <c r="Q47" i="24"/>
  <c r="D41" i="24"/>
  <c r="D42" i="24"/>
  <c r="I41" i="24"/>
  <c r="I42" i="24"/>
  <c r="Q41" i="24"/>
  <c r="Q42" i="24"/>
  <c r="D37" i="24"/>
  <c r="D38" i="24"/>
  <c r="I37" i="24"/>
  <c r="I38" i="24"/>
  <c r="Q37" i="24"/>
  <c r="Q38" i="24"/>
  <c r="I39" i="24"/>
  <c r="I40" i="24"/>
  <c r="Q39" i="24"/>
  <c r="Q40" i="24"/>
  <c r="D31" i="24"/>
  <c r="D36" i="24"/>
  <c r="D43" i="24"/>
  <c r="I36" i="24"/>
  <c r="I43" i="24"/>
  <c r="Q36" i="24"/>
  <c r="Q43" i="24"/>
  <c r="D44" i="24"/>
  <c r="I44" i="24"/>
  <c r="Q44" i="24"/>
  <c r="I48" i="24"/>
  <c r="Q48" i="24"/>
  <c r="G1149" i="18"/>
  <c r="G1150" i="18"/>
  <c r="G1151" i="18"/>
  <c r="G1152" i="18"/>
  <c r="G1153" i="18"/>
  <c r="G1154" i="18"/>
  <c r="D27" i="24" l="1"/>
  <c r="D26" i="24"/>
  <c r="D24" i="24"/>
  <c r="D25" i="24"/>
  <c r="I22" i="24"/>
  <c r="I23" i="24"/>
  <c r="I24" i="24"/>
  <c r="I25" i="24"/>
  <c r="I26" i="24"/>
  <c r="I27" i="24"/>
  <c r="Q22" i="24"/>
  <c r="Q23" i="24"/>
  <c r="Q24" i="24"/>
  <c r="Q25" i="24"/>
  <c r="Q26" i="24"/>
  <c r="Q27" i="24"/>
  <c r="I28" i="24"/>
  <c r="I29" i="24"/>
  <c r="I30" i="24"/>
  <c r="I31" i="24"/>
  <c r="Q29" i="24"/>
  <c r="Q31" i="24"/>
  <c r="Q28" i="24"/>
  <c r="Q30" i="24"/>
  <c r="D32" i="24"/>
  <c r="D33" i="24"/>
  <c r="I32" i="24"/>
  <c r="I33" i="24"/>
  <c r="Q32" i="24"/>
  <c r="Q33" i="24"/>
  <c r="D34" i="24"/>
  <c r="I34" i="24"/>
  <c r="Q34" i="24"/>
  <c r="D35" i="24"/>
  <c r="I35" i="24"/>
  <c r="Q35" i="24"/>
  <c r="D20" i="24"/>
  <c r="D19" i="24"/>
  <c r="D18" i="24"/>
  <c r="D17" i="24"/>
  <c r="D16" i="24"/>
  <c r="D15" i="24"/>
  <c r="Q7" i="24"/>
  <c r="Q8" i="24"/>
  <c r="Q9" i="24"/>
  <c r="Q10" i="24"/>
  <c r="Q12" i="24"/>
  <c r="D21" i="24"/>
  <c r="D14" i="24"/>
  <c r="D13" i="24"/>
  <c r="D12" i="24"/>
  <c r="D11" i="24"/>
  <c r="D10" i="24"/>
  <c r="D9" i="24"/>
  <c r="D7" i="24"/>
  <c r="G1148" i="18"/>
  <c r="G593" i="18"/>
  <c r="G594" i="18"/>
  <c r="G595" i="18"/>
  <c r="G596" i="18"/>
  <c r="G597" i="18"/>
  <c r="G598" i="18"/>
  <c r="G599" i="18"/>
  <c r="G600" i="18"/>
  <c r="G601" i="18"/>
  <c r="G602" i="18"/>
  <c r="G603" i="18"/>
  <c r="G604" i="18"/>
  <c r="G605" i="18"/>
  <c r="G606" i="18"/>
  <c r="G607" i="18"/>
  <c r="G608" i="18"/>
  <c r="G609" i="18"/>
  <c r="G610" i="18"/>
  <c r="G611" i="18"/>
  <c r="G612" i="18"/>
  <c r="G613" i="18"/>
  <c r="G614" i="18"/>
  <c r="G615" i="18"/>
  <c r="G616" i="18"/>
  <c r="G617" i="18"/>
  <c r="G618" i="18"/>
  <c r="G619" i="18"/>
  <c r="G620" i="18"/>
  <c r="G621" i="18"/>
  <c r="G622" i="18"/>
  <c r="G623" i="18"/>
  <c r="G624" i="18"/>
  <c r="G625" i="18"/>
  <c r="G626" i="18"/>
  <c r="G627" i="18"/>
  <c r="G628" i="18"/>
  <c r="G629" i="18"/>
  <c r="G630" i="18"/>
  <c r="G631" i="18"/>
  <c r="G632" i="18"/>
  <c r="G633" i="18"/>
  <c r="G634" i="18"/>
  <c r="G635" i="18"/>
  <c r="G636" i="18"/>
  <c r="G637" i="18"/>
  <c r="G638" i="18"/>
  <c r="G639" i="18"/>
  <c r="G640" i="18"/>
  <c r="G641" i="18"/>
  <c r="G642" i="18"/>
  <c r="G643" i="18"/>
  <c r="G644" i="18"/>
  <c r="G645" i="18"/>
  <c r="G646" i="18"/>
  <c r="G647" i="18"/>
  <c r="G648" i="18"/>
  <c r="G649" i="18"/>
  <c r="G650" i="18"/>
  <c r="G651" i="18"/>
  <c r="G652" i="18"/>
  <c r="G653" i="18"/>
  <c r="G654" i="18"/>
  <c r="G655" i="18"/>
  <c r="G656" i="18"/>
  <c r="G657" i="18"/>
  <c r="G658" i="18"/>
  <c r="G659" i="18"/>
  <c r="G660" i="18"/>
  <c r="G661" i="18"/>
  <c r="G662" i="18"/>
  <c r="G663" i="18"/>
  <c r="G664" i="18"/>
  <c r="G665" i="18"/>
  <c r="G666" i="18"/>
  <c r="G667" i="18"/>
  <c r="G668" i="18"/>
  <c r="G669" i="18"/>
  <c r="G670" i="18"/>
  <c r="G671" i="18"/>
  <c r="G672" i="18"/>
  <c r="G673" i="18"/>
  <c r="G674" i="18"/>
  <c r="G675" i="18"/>
  <c r="G676" i="18"/>
  <c r="G677" i="18"/>
  <c r="G678" i="18"/>
  <c r="G679" i="18"/>
  <c r="G680" i="18"/>
  <c r="G681" i="18"/>
  <c r="G682" i="18"/>
  <c r="G683" i="18"/>
  <c r="G684" i="18"/>
  <c r="G685" i="18"/>
  <c r="G686" i="18"/>
  <c r="G687" i="18"/>
  <c r="G688" i="18"/>
  <c r="G689" i="18"/>
  <c r="G690" i="18"/>
  <c r="G691" i="18"/>
  <c r="G692" i="18"/>
  <c r="G693" i="18"/>
  <c r="G694" i="18"/>
  <c r="G695" i="18"/>
  <c r="G696" i="18"/>
  <c r="G697" i="18"/>
  <c r="G698" i="18"/>
  <c r="G699" i="18"/>
  <c r="G700" i="18"/>
  <c r="G701" i="18"/>
  <c r="G702" i="18"/>
  <c r="G703" i="18"/>
  <c r="G704" i="18"/>
  <c r="G705" i="18"/>
  <c r="G706" i="18"/>
  <c r="G707" i="18"/>
  <c r="G708" i="18"/>
  <c r="G709" i="18"/>
  <c r="G710" i="18"/>
  <c r="G711" i="18"/>
  <c r="G712" i="18"/>
  <c r="G713" i="18"/>
  <c r="G714" i="18"/>
  <c r="G715" i="18"/>
  <c r="G716" i="18"/>
  <c r="G717" i="18"/>
  <c r="G718" i="18"/>
  <c r="G719" i="18"/>
  <c r="G720" i="18"/>
  <c r="G721" i="18"/>
  <c r="G722" i="18"/>
  <c r="G723" i="18"/>
  <c r="G724" i="18"/>
  <c r="G725" i="18"/>
  <c r="G726" i="18"/>
  <c r="G727" i="18"/>
  <c r="G728" i="18"/>
  <c r="G729" i="18"/>
  <c r="G730" i="18"/>
  <c r="G731" i="18"/>
  <c r="G732" i="18"/>
  <c r="G733" i="18"/>
  <c r="G734" i="18"/>
  <c r="G735" i="18"/>
  <c r="G736" i="18"/>
  <c r="G737" i="18"/>
  <c r="G738" i="18"/>
  <c r="G739" i="18"/>
  <c r="G740" i="18"/>
  <c r="G741" i="18"/>
  <c r="G742" i="18"/>
  <c r="G743" i="18"/>
  <c r="G744" i="18"/>
  <c r="G745" i="18"/>
  <c r="G746" i="18"/>
  <c r="G747" i="18"/>
  <c r="G748" i="18"/>
  <c r="G749" i="18"/>
  <c r="G750" i="18"/>
  <c r="G751" i="18"/>
  <c r="G752" i="18"/>
  <c r="G753" i="18"/>
  <c r="G754" i="18"/>
  <c r="G755" i="18"/>
  <c r="G756" i="18"/>
  <c r="G757" i="18"/>
  <c r="G758" i="18"/>
  <c r="G759" i="18"/>
  <c r="G760" i="18"/>
  <c r="G761" i="18"/>
  <c r="G762" i="18"/>
  <c r="G763" i="18"/>
  <c r="G764" i="18"/>
  <c r="G765" i="18"/>
  <c r="G766" i="18"/>
  <c r="G767" i="18"/>
  <c r="G768" i="18"/>
  <c r="G769" i="18"/>
  <c r="G770" i="18"/>
  <c r="G771" i="18"/>
  <c r="G772" i="18"/>
  <c r="G773" i="18"/>
  <c r="G774" i="18"/>
  <c r="G775" i="18"/>
  <c r="G776" i="18"/>
  <c r="G777" i="18"/>
  <c r="G778" i="18"/>
  <c r="G779" i="18"/>
  <c r="G780" i="18"/>
  <c r="G781" i="18"/>
  <c r="G782" i="18"/>
  <c r="G783" i="18"/>
  <c r="G784" i="18"/>
  <c r="G785" i="18"/>
  <c r="G786" i="18"/>
  <c r="G787" i="18"/>
  <c r="G788" i="18"/>
  <c r="G789" i="18"/>
  <c r="G790" i="18"/>
  <c r="G791" i="18"/>
  <c r="G792" i="18"/>
  <c r="G793" i="18"/>
  <c r="G794" i="18"/>
  <c r="G795" i="18"/>
  <c r="G796" i="18"/>
  <c r="G797" i="18"/>
  <c r="G798" i="18"/>
  <c r="G799" i="18"/>
  <c r="G800" i="18"/>
  <c r="G801" i="18"/>
  <c r="G802" i="18"/>
  <c r="G803" i="18"/>
  <c r="G804" i="18"/>
  <c r="G805" i="18"/>
  <c r="G806" i="18"/>
  <c r="G807" i="18"/>
  <c r="G808" i="18"/>
  <c r="G809" i="18"/>
  <c r="G810" i="18"/>
  <c r="G811" i="18"/>
  <c r="G812" i="18"/>
  <c r="G813" i="18"/>
  <c r="G814" i="18"/>
  <c r="G815" i="18"/>
  <c r="G816" i="18"/>
  <c r="G817" i="18"/>
  <c r="G818" i="18"/>
  <c r="G819" i="18"/>
  <c r="G820" i="18"/>
  <c r="G821" i="18"/>
  <c r="G822" i="18"/>
  <c r="G823" i="18"/>
  <c r="G824" i="18"/>
  <c r="G825" i="18"/>
  <c r="G826" i="18"/>
  <c r="G827" i="18"/>
  <c r="G828" i="18"/>
  <c r="G829" i="18"/>
  <c r="G830" i="18"/>
  <c r="G831" i="18"/>
  <c r="G832" i="18"/>
  <c r="G833" i="18"/>
  <c r="G834" i="18"/>
  <c r="G835" i="18"/>
  <c r="G836" i="18"/>
  <c r="G837" i="18"/>
  <c r="G838" i="18"/>
  <c r="G839" i="18"/>
  <c r="G840" i="18"/>
  <c r="G841" i="18"/>
  <c r="G842" i="18"/>
  <c r="G843" i="18"/>
  <c r="G844" i="18"/>
  <c r="G845" i="18"/>
  <c r="G846" i="18"/>
  <c r="G847" i="18"/>
  <c r="G848" i="18"/>
  <c r="G849" i="18"/>
  <c r="G850" i="18"/>
  <c r="G851" i="18"/>
  <c r="G852" i="18"/>
  <c r="G853" i="18"/>
  <c r="G854" i="18"/>
  <c r="G855" i="18"/>
  <c r="G856" i="18"/>
  <c r="G857" i="18"/>
  <c r="G858" i="18"/>
  <c r="G859" i="18"/>
  <c r="G860" i="18"/>
  <c r="G861" i="18"/>
  <c r="G862" i="18"/>
  <c r="G863" i="18"/>
  <c r="G864" i="18"/>
  <c r="G865" i="18"/>
  <c r="G866" i="18"/>
  <c r="G867" i="18"/>
  <c r="G868" i="18"/>
  <c r="G869" i="18"/>
  <c r="G870" i="18"/>
  <c r="G871" i="18"/>
  <c r="G872" i="18"/>
  <c r="G873" i="18"/>
  <c r="G874" i="18"/>
  <c r="G875" i="18"/>
  <c r="G876" i="18"/>
  <c r="G877" i="18"/>
  <c r="G878" i="18"/>
  <c r="G879" i="18"/>
  <c r="G880" i="18"/>
  <c r="G881" i="18"/>
  <c r="G882" i="18"/>
  <c r="G883" i="18"/>
  <c r="G884" i="18"/>
  <c r="G885" i="18"/>
  <c r="G886" i="18"/>
  <c r="G887" i="18"/>
  <c r="G888" i="18"/>
  <c r="G889" i="18"/>
  <c r="G890" i="18"/>
  <c r="G891" i="18"/>
  <c r="G892" i="18"/>
  <c r="G893" i="18"/>
  <c r="G894" i="18"/>
  <c r="G895" i="18"/>
  <c r="G896" i="18"/>
  <c r="G897" i="18"/>
  <c r="G898" i="18"/>
  <c r="G899" i="18"/>
  <c r="G900" i="18"/>
  <c r="G901" i="18"/>
  <c r="G902" i="18"/>
  <c r="G903" i="18"/>
  <c r="G904" i="18"/>
  <c r="G905" i="18"/>
  <c r="G906" i="18"/>
  <c r="G907" i="18"/>
  <c r="G908" i="18"/>
  <c r="G909" i="18"/>
  <c r="G910" i="18"/>
  <c r="G911" i="18"/>
  <c r="G912" i="18"/>
  <c r="G913" i="18"/>
  <c r="G914" i="18"/>
  <c r="G915" i="18"/>
  <c r="G916" i="18"/>
  <c r="G917" i="18"/>
  <c r="G918" i="18"/>
  <c r="G919" i="18"/>
  <c r="G920" i="18"/>
  <c r="G921" i="18"/>
  <c r="G922" i="18"/>
  <c r="G923" i="18"/>
  <c r="G924" i="18"/>
  <c r="G925" i="18"/>
  <c r="G926" i="18"/>
  <c r="G927" i="18"/>
  <c r="G928" i="18"/>
  <c r="G929" i="18"/>
  <c r="G930" i="18"/>
  <c r="G931" i="18"/>
  <c r="G932" i="18"/>
  <c r="G933" i="18"/>
  <c r="G934" i="18"/>
  <c r="G935" i="18"/>
  <c r="G936" i="18"/>
  <c r="G937" i="18"/>
  <c r="G938" i="18"/>
  <c r="G939" i="18"/>
  <c r="G940" i="18"/>
  <c r="G941" i="18"/>
  <c r="G942" i="18"/>
  <c r="G943" i="18"/>
  <c r="G944" i="18"/>
  <c r="G945" i="18"/>
  <c r="G946" i="18"/>
  <c r="G947" i="18"/>
  <c r="G948" i="18"/>
  <c r="G949" i="18"/>
  <c r="G950" i="18"/>
  <c r="G951" i="18"/>
  <c r="G952" i="18"/>
  <c r="G953" i="18"/>
  <c r="G954" i="18"/>
  <c r="G955" i="18"/>
  <c r="G956" i="18"/>
  <c r="G957" i="18"/>
  <c r="G958" i="18"/>
  <c r="G959" i="18"/>
  <c r="G960" i="18"/>
  <c r="G961" i="18"/>
  <c r="G962" i="18"/>
  <c r="G963" i="18"/>
  <c r="G964" i="18"/>
  <c r="G965" i="18"/>
  <c r="G966" i="18"/>
  <c r="G967" i="18"/>
  <c r="G968" i="18"/>
  <c r="G969" i="18"/>
  <c r="G970" i="18"/>
  <c r="G971" i="18"/>
  <c r="G972" i="18"/>
  <c r="G973" i="18"/>
  <c r="G974" i="18"/>
  <c r="G975" i="18"/>
  <c r="G976" i="18"/>
  <c r="G977" i="18"/>
  <c r="G978" i="18"/>
  <c r="G979" i="18"/>
  <c r="G980" i="18"/>
  <c r="G981" i="18"/>
  <c r="G982" i="18"/>
  <c r="G983" i="18"/>
  <c r="G984" i="18"/>
  <c r="G985" i="18"/>
  <c r="G986" i="18"/>
  <c r="G987" i="18"/>
  <c r="G988" i="18"/>
  <c r="G989" i="18"/>
  <c r="G990" i="18"/>
  <c r="G991" i="18"/>
  <c r="G992" i="18"/>
  <c r="G993" i="18"/>
  <c r="G994" i="18"/>
  <c r="G995" i="18"/>
  <c r="G996" i="18"/>
  <c r="G997" i="18"/>
  <c r="G998" i="18"/>
  <c r="G999" i="18"/>
  <c r="G1000" i="18"/>
  <c r="G1001" i="18"/>
  <c r="G1002" i="18"/>
  <c r="G1003" i="18"/>
  <c r="G1004" i="18"/>
  <c r="G1005" i="18"/>
  <c r="G1006" i="18"/>
  <c r="G1007" i="18"/>
  <c r="G1008" i="18"/>
  <c r="G1009" i="18"/>
  <c r="G1010" i="18"/>
  <c r="G1011" i="18"/>
  <c r="G1012" i="18"/>
  <c r="G1013" i="18"/>
  <c r="G1014" i="18"/>
  <c r="G1015" i="18"/>
  <c r="G1016" i="18"/>
  <c r="G1017" i="18"/>
  <c r="G1018" i="18"/>
  <c r="G1019" i="18"/>
  <c r="G1020" i="18"/>
  <c r="G1021" i="18"/>
  <c r="G1022" i="18"/>
  <c r="G1023" i="18"/>
  <c r="G1024" i="18"/>
  <c r="G1025" i="18"/>
  <c r="G1026" i="18"/>
  <c r="G1027" i="18"/>
  <c r="G1028" i="18"/>
  <c r="G1029" i="18"/>
  <c r="G1030" i="18"/>
  <c r="G1031" i="18"/>
  <c r="G1032" i="18"/>
  <c r="G1033" i="18"/>
  <c r="G1034" i="18"/>
  <c r="G1035" i="18"/>
  <c r="G1036" i="18"/>
  <c r="G1037" i="18"/>
  <c r="G1038" i="18"/>
  <c r="G1039" i="18"/>
  <c r="G1040" i="18"/>
  <c r="G1041" i="18"/>
  <c r="G1042" i="18"/>
  <c r="G1043" i="18"/>
  <c r="G1044" i="18"/>
  <c r="G1045" i="18"/>
  <c r="G1046" i="18"/>
  <c r="G1047" i="18"/>
  <c r="G1048" i="18"/>
  <c r="G1049" i="18"/>
  <c r="G1050" i="18"/>
  <c r="G1051" i="18"/>
  <c r="G1052" i="18"/>
  <c r="G1053" i="18"/>
  <c r="G1054" i="18"/>
  <c r="G1055" i="18"/>
  <c r="G1056" i="18"/>
  <c r="G1057" i="18"/>
  <c r="G1058" i="18"/>
  <c r="G1059" i="18"/>
  <c r="G1060" i="18"/>
  <c r="G1061" i="18"/>
  <c r="G1062" i="18"/>
  <c r="G1063" i="18"/>
  <c r="G1064" i="18"/>
  <c r="G1065" i="18"/>
  <c r="G1066" i="18"/>
  <c r="G1067" i="18"/>
  <c r="G1068" i="18"/>
  <c r="G1069" i="18"/>
  <c r="G1070" i="18"/>
  <c r="G1071" i="18"/>
  <c r="G1072" i="18"/>
  <c r="G1073" i="18"/>
  <c r="G1074" i="18"/>
  <c r="G1075" i="18"/>
  <c r="G1076" i="18"/>
  <c r="G1077" i="18"/>
  <c r="G1078" i="18"/>
  <c r="G1079" i="18"/>
  <c r="G1080" i="18"/>
  <c r="G1081" i="18"/>
  <c r="G1082" i="18"/>
  <c r="G1083" i="18"/>
  <c r="G1084" i="18"/>
  <c r="G1085" i="18"/>
  <c r="G1086" i="18"/>
  <c r="G1087" i="18"/>
  <c r="G1088" i="18"/>
  <c r="G1089" i="18"/>
  <c r="G1090" i="18"/>
  <c r="G1091" i="18"/>
  <c r="G1092" i="18"/>
  <c r="G1093" i="18"/>
  <c r="G1094" i="18"/>
  <c r="G1095" i="18"/>
  <c r="G1096" i="18"/>
  <c r="G1097" i="18"/>
  <c r="G1098" i="18"/>
  <c r="G1099" i="18"/>
  <c r="G1100" i="18"/>
  <c r="G1101" i="18"/>
  <c r="G1102" i="18"/>
  <c r="G1103" i="18"/>
  <c r="G1104" i="18"/>
  <c r="G1105" i="18"/>
  <c r="G1106" i="18"/>
  <c r="G1107" i="18"/>
  <c r="G1108" i="18"/>
  <c r="G1109" i="18"/>
  <c r="G1110" i="18"/>
  <c r="G1111" i="18"/>
  <c r="G1112" i="18"/>
  <c r="G1113" i="18"/>
  <c r="G1114" i="18"/>
  <c r="G1115" i="18"/>
  <c r="G1116" i="18"/>
  <c r="G1117" i="18"/>
  <c r="G1118" i="18"/>
  <c r="G1119" i="18"/>
  <c r="G1120" i="18"/>
  <c r="G1121" i="18"/>
  <c r="G1122" i="18"/>
  <c r="G1123" i="18"/>
  <c r="G1124" i="18"/>
  <c r="G1125" i="18"/>
  <c r="G1126" i="18"/>
  <c r="G1127" i="18"/>
  <c r="G1128" i="18"/>
  <c r="G1129" i="18"/>
  <c r="G1130" i="18"/>
  <c r="G1131" i="18"/>
  <c r="G1132" i="18"/>
  <c r="G1133" i="18"/>
  <c r="G1134" i="18"/>
  <c r="G1135" i="18"/>
  <c r="G1136" i="18"/>
  <c r="G1137" i="18"/>
  <c r="G1138" i="18"/>
  <c r="G1139" i="18"/>
  <c r="G1140" i="18"/>
  <c r="G1141" i="18"/>
  <c r="G1142" i="18"/>
  <c r="G1143" i="18"/>
  <c r="G1144" i="18"/>
  <c r="G1145" i="18"/>
  <c r="G1146" i="18"/>
  <c r="G1147" i="18"/>
  <c r="Q11" i="24"/>
  <c r="Q21" i="24"/>
  <c r="Q20" i="24"/>
  <c r="Q19" i="24"/>
  <c r="Q18" i="24"/>
  <c r="Q17" i="24"/>
  <c r="Q16" i="24"/>
  <c r="Q15" i="24"/>
  <c r="Q14" i="24"/>
  <c r="Q13" i="24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D8" i="24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G102" i="18"/>
  <c r="G103" i="18"/>
  <c r="G104" i="18"/>
  <c r="G105" i="18"/>
  <c r="G106" i="18"/>
  <c r="G107" i="18"/>
  <c r="G108" i="18"/>
  <c r="G109" i="18"/>
  <c r="G110" i="18"/>
  <c r="G111" i="18"/>
  <c r="G112" i="18"/>
  <c r="G113" i="18"/>
  <c r="G114" i="18"/>
  <c r="G115" i="18"/>
  <c r="G116" i="18"/>
  <c r="G117" i="18"/>
  <c r="G118" i="18"/>
  <c r="G119" i="18"/>
  <c r="G120" i="18"/>
  <c r="G121" i="18"/>
  <c r="G122" i="18"/>
  <c r="G123" i="18"/>
  <c r="G124" i="18"/>
  <c r="G125" i="18"/>
  <c r="G126" i="18"/>
  <c r="G127" i="18"/>
  <c r="G128" i="18"/>
  <c r="G129" i="18"/>
  <c r="G130" i="18"/>
  <c r="G131" i="18"/>
  <c r="G132" i="18"/>
  <c r="G133" i="18"/>
  <c r="G134" i="18"/>
  <c r="G135" i="18"/>
  <c r="G136" i="18"/>
  <c r="G137" i="18"/>
  <c r="G138" i="18"/>
  <c r="G139" i="18"/>
  <c r="G140" i="18"/>
  <c r="G141" i="18"/>
  <c r="G142" i="18"/>
  <c r="G143" i="18"/>
  <c r="G144" i="18"/>
  <c r="G145" i="18"/>
  <c r="G146" i="18"/>
  <c r="G147" i="18"/>
  <c r="G148" i="18"/>
  <c r="G149" i="18"/>
  <c r="G150" i="18"/>
  <c r="G151" i="18"/>
  <c r="G152" i="18"/>
  <c r="G153" i="18"/>
  <c r="G154" i="18"/>
  <c r="G155" i="18"/>
  <c r="G156" i="18"/>
  <c r="G157" i="18"/>
  <c r="G158" i="18"/>
  <c r="G159" i="18"/>
  <c r="G160" i="18"/>
  <c r="G161" i="18"/>
  <c r="G162" i="18"/>
  <c r="G163" i="18"/>
  <c r="G164" i="18"/>
  <c r="G165" i="18"/>
  <c r="G166" i="18"/>
  <c r="G167" i="18"/>
  <c r="G168" i="18"/>
  <c r="G169" i="18"/>
  <c r="G170" i="18"/>
  <c r="G171" i="18"/>
  <c r="G172" i="18"/>
  <c r="G173" i="18"/>
  <c r="G174" i="18"/>
  <c r="G175" i="18"/>
  <c r="G176" i="18"/>
  <c r="G177" i="18"/>
  <c r="G178" i="18"/>
  <c r="G179" i="18"/>
  <c r="G180" i="18"/>
  <c r="G181" i="18"/>
  <c r="G182" i="18"/>
  <c r="G183" i="18"/>
  <c r="G184" i="18"/>
  <c r="G185" i="18"/>
  <c r="G186" i="18"/>
  <c r="G187" i="18"/>
  <c r="G188" i="18"/>
  <c r="G189" i="18"/>
  <c r="G190" i="18"/>
  <c r="G191" i="18"/>
  <c r="G192" i="18"/>
  <c r="G193" i="18"/>
  <c r="G194" i="18"/>
  <c r="G195" i="18"/>
  <c r="G196" i="18"/>
  <c r="G197" i="18"/>
  <c r="G198" i="18"/>
  <c r="G199" i="18"/>
  <c r="G200" i="18"/>
  <c r="G201" i="18"/>
  <c r="G202" i="18"/>
  <c r="G203" i="18"/>
  <c r="G204" i="18"/>
  <c r="G205" i="18"/>
  <c r="G206" i="18"/>
  <c r="G207" i="18"/>
  <c r="G208" i="18"/>
  <c r="G209" i="18"/>
  <c r="G210" i="18"/>
  <c r="G211" i="18"/>
  <c r="G212" i="18"/>
  <c r="G213" i="18"/>
  <c r="G214" i="18"/>
  <c r="G215" i="18"/>
  <c r="G216" i="18"/>
  <c r="G217" i="18"/>
  <c r="G218" i="18"/>
  <c r="G219" i="18"/>
  <c r="G220" i="18"/>
  <c r="G221" i="18"/>
  <c r="G222" i="18"/>
  <c r="G223" i="18"/>
  <c r="G224" i="18"/>
  <c r="G225" i="18"/>
  <c r="G226" i="18"/>
  <c r="G227" i="18"/>
  <c r="G228" i="18"/>
  <c r="G229" i="18"/>
  <c r="G230" i="18"/>
  <c r="G231" i="18"/>
  <c r="G232" i="18"/>
  <c r="G233" i="18"/>
  <c r="G234" i="18"/>
  <c r="G235" i="18"/>
  <c r="G236" i="18"/>
  <c r="G237" i="18"/>
  <c r="G238" i="18"/>
  <c r="G239" i="18"/>
  <c r="G240" i="18"/>
  <c r="G241" i="18"/>
  <c r="G242" i="18"/>
  <c r="G243" i="18"/>
  <c r="G244" i="18"/>
  <c r="G245" i="18"/>
  <c r="G246" i="18"/>
  <c r="G247" i="18"/>
  <c r="G248" i="18"/>
  <c r="G249" i="18"/>
  <c r="G250" i="18"/>
  <c r="G251" i="18"/>
  <c r="G252" i="18"/>
  <c r="G253" i="18"/>
  <c r="G254" i="18"/>
  <c r="G255" i="18"/>
  <c r="G256" i="18"/>
  <c r="G257" i="18"/>
  <c r="G258" i="18"/>
  <c r="G259" i="18"/>
  <c r="G260" i="18"/>
  <c r="G261" i="18"/>
  <c r="G262" i="18"/>
  <c r="G263" i="18"/>
  <c r="G264" i="18"/>
  <c r="G265" i="18"/>
  <c r="G266" i="18"/>
  <c r="G267" i="18"/>
  <c r="G268" i="18"/>
  <c r="G269" i="18"/>
  <c r="G270" i="18"/>
  <c r="G271" i="18"/>
  <c r="G272" i="18"/>
  <c r="G273" i="18"/>
  <c r="G274" i="18"/>
  <c r="G275" i="18"/>
  <c r="G276" i="18"/>
  <c r="G277" i="18"/>
  <c r="G278" i="18"/>
  <c r="G279" i="18"/>
  <c r="G280" i="18"/>
  <c r="G281" i="18"/>
  <c r="G282" i="18"/>
  <c r="G283" i="18"/>
  <c r="G284" i="18"/>
  <c r="G285" i="18"/>
  <c r="G286" i="18"/>
  <c r="G287" i="18"/>
  <c r="G288" i="18"/>
  <c r="G289" i="18"/>
  <c r="G290" i="18"/>
  <c r="G291" i="18"/>
  <c r="G292" i="18"/>
  <c r="G293" i="18"/>
  <c r="G294" i="18"/>
  <c r="G295" i="18"/>
  <c r="G296" i="18"/>
  <c r="G297" i="18"/>
  <c r="G298" i="18"/>
  <c r="G299" i="18"/>
  <c r="G300" i="18"/>
  <c r="G301" i="18"/>
  <c r="G302" i="18"/>
  <c r="G303" i="18"/>
  <c r="G304" i="18"/>
  <c r="G305" i="18"/>
  <c r="G306" i="18"/>
  <c r="G307" i="18"/>
  <c r="G308" i="18"/>
  <c r="G309" i="18"/>
  <c r="G310" i="18"/>
  <c r="G311" i="18"/>
  <c r="G312" i="18"/>
  <c r="G313" i="18"/>
  <c r="G314" i="18"/>
  <c r="G315" i="18"/>
  <c r="G316" i="18"/>
  <c r="G317" i="18"/>
  <c r="G318" i="18"/>
  <c r="G319" i="18"/>
  <c r="G320" i="18"/>
  <c r="G321" i="18"/>
  <c r="G322" i="18"/>
  <c r="G323" i="18"/>
  <c r="G324" i="18"/>
  <c r="G325" i="18"/>
  <c r="G326" i="18"/>
  <c r="G327" i="18"/>
  <c r="G328" i="18"/>
  <c r="G329" i="18"/>
  <c r="G330" i="18"/>
  <c r="G331" i="18"/>
  <c r="G332" i="18"/>
  <c r="G333" i="18"/>
  <c r="G334" i="18"/>
  <c r="G335" i="18"/>
  <c r="G336" i="18"/>
  <c r="G337" i="18"/>
  <c r="G338" i="18"/>
  <c r="G339" i="18"/>
  <c r="G340" i="18"/>
  <c r="G341" i="18"/>
  <c r="G342" i="18"/>
  <c r="G343" i="18"/>
  <c r="G344" i="18"/>
  <c r="G345" i="18"/>
  <c r="G346" i="18"/>
  <c r="G347" i="18"/>
  <c r="G348" i="18"/>
  <c r="G349" i="18"/>
  <c r="G350" i="18"/>
  <c r="G351" i="18"/>
  <c r="G352" i="18"/>
  <c r="G353" i="18"/>
  <c r="G354" i="18"/>
  <c r="G355" i="18"/>
  <c r="G356" i="18"/>
  <c r="G357" i="18"/>
  <c r="G358" i="18"/>
  <c r="G359" i="18"/>
  <c r="G360" i="18"/>
  <c r="G361" i="18"/>
  <c r="G362" i="18"/>
  <c r="G363" i="18"/>
  <c r="G364" i="18"/>
  <c r="G365" i="18"/>
  <c r="G366" i="18"/>
  <c r="G367" i="18"/>
  <c r="G368" i="18"/>
  <c r="G369" i="18"/>
  <c r="G370" i="18"/>
  <c r="G371" i="18"/>
  <c r="G372" i="18"/>
  <c r="G373" i="18"/>
  <c r="G374" i="18"/>
  <c r="G375" i="18"/>
  <c r="G376" i="18"/>
  <c r="G377" i="18"/>
  <c r="G378" i="18"/>
  <c r="G379" i="18"/>
  <c r="G380" i="18"/>
  <c r="G381" i="18"/>
  <c r="G382" i="18"/>
  <c r="G383" i="18"/>
  <c r="G384" i="18"/>
  <c r="G385" i="18"/>
  <c r="G386" i="18"/>
  <c r="G387" i="18"/>
  <c r="G388" i="18"/>
  <c r="G389" i="18"/>
  <c r="G390" i="18"/>
  <c r="G391" i="18"/>
  <c r="G392" i="18"/>
  <c r="G393" i="18"/>
  <c r="G394" i="18"/>
  <c r="G395" i="18"/>
  <c r="G396" i="18"/>
  <c r="G397" i="18"/>
  <c r="G398" i="18"/>
  <c r="G399" i="18"/>
  <c r="G400" i="18"/>
  <c r="G401" i="18"/>
  <c r="G402" i="18"/>
  <c r="G403" i="18"/>
  <c r="G404" i="18"/>
  <c r="G405" i="18"/>
  <c r="G406" i="18"/>
  <c r="G407" i="18"/>
  <c r="G408" i="18"/>
  <c r="G409" i="18"/>
  <c r="G410" i="18"/>
  <c r="G411" i="18"/>
  <c r="G412" i="18"/>
  <c r="G413" i="18"/>
  <c r="G414" i="18"/>
  <c r="G415" i="18"/>
  <c r="G416" i="18"/>
  <c r="G417" i="18"/>
  <c r="G418" i="18"/>
  <c r="G419" i="18"/>
  <c r="G420" i="18"/>
  <c r="G421" i="18"/>
  <c r="G422" i="18"/>
  <c r="G423" i="18"/>
  <c r="G424" i="18"/>
  <c r="G425" i="18"/>
  <c r="G426" i="18"/>
  <c r="G427" i="18"/>
  <c r="G428" i="18"/>
  <c r="G429" i="18"/>
  <c r="G430" i="18"/>
  <c r="G431" i="18"/>
  <c r="G432" i="18"/>
  <c r="G433" i="18"/>
  <c r="G434" i="18"/>
  <c r="G435" i="18"/>
  <c r="G436" i="18"/>
  <c r="G437" i="18"/>
  <c r="G438" i="18"/>
  <c r="G439" i="18"/>
  <c r="G440" i="18"/>
  <c r="G441" i="18"/>
  <c r="G442" i="18"/>
  <c r="G443" i="18"/>
  <c r="G444" i="18"/>
  <c r="G445" i="18"/>
  <c r="G446" i="18"/>
  <c r="G447" i="18"/>
  <c r="G448" i="18"/>
  <c r="G449" i="18"/>
  <c r="G450" i="18"/>
  <c r="G451" i="18"/>
  <c r="G452" i="18"/>
  <c r="G453" i="18"/>
  <c r="G454" i="18"/>
  <c r="G455" i="18"/>
  <c r="G456" i="18"/>
  <c r="G457" i="18"/>
  <c r="G458" i="18"/>
  <c r="G459" i="18"/>
  <c r="G460" i="18"/>
  <c r="G461" i="18"/>
  <c r="G462" i="18"/>
  <c r="G463" i="18"/>
  <c r="G464" i="18"/>
  <c r="G465" i="18"/>
  <c r="G466" i="18"/>
  <c r="G467" i="18"/>
  <c r="G468" i="18"/>
  <c r="G469" i="18"/>
  <c r="G470" i="18"/>
  <c r="G471" i="18"/>
  <c r="G472" i="18"/>
  <c r="G473" i="18"/>
  <c r="G474" i="18"/>
  <c r="G475" i="18"/>
  <c r="G476" i="18"/>
  <c r="G477" i="18"/>
  <c r="G478" i="18"/>
  <c r="G479" i="18"/>
  <c r="G480" i="18"/>
  <c r="G481" i="18"/>
  <c r="G482" i="18"/>
  <c r="G483" i="18"/>
  <c r="G484" i="18"/>
  <c r="G485" i="18"/>
  <c r="G486" i="18"/>
  <c r="G487" i="18"/>
  <c r="G488" i="18"/>
  <c r="G489" i="18"/>
  <c r="G490" i="18"/>
  <c r="G491" i="18"/>
  <c r="G492" i="18"/>
  <c r="G493" i="18"/>
  <c r="G494" i="18"/>
  <c r="G495" i="18"/>
  <c r="G496" i="18"/>
  <c r="G497" i="18"/>
  <c r="G498" i="18"/>
  <c r="G499" i="18"/>
  <c r="G500" i="18"/>
  <c r="G501" i="18"/>
  <c r="G502" i="18"/>
  <c r="G503" i="18"/>
  <c r="G504" i="18"/>
  <c r="G505" i="18"/>
  <c r="G506" i="18"/>
  <c r="G507" i="18"/>
  <c r="G508" i="18"/>
  <c r="G509" i="18"/>
  <c r="G510" i="18"/>
  <c r="G511" i="18"/>
  <c r="G512" i="18"/>
  <c r="G513" i="18"/>
  <c r="G514" i="18"/>
  <c r="G515" i="18"/>
  <c r="G516" i="18"/>
  <c r="G517" i="18"/>
  <c r="G518" i="18"/>
  <c r="G519" i="18"/>
  <c r="G520" i="18"/>
  <c r="G521" i="18"/>
  <c r="G522" i="18"/>
  <c r="G523" i="18"/>
  <c r="G524" i="18"/>
  <c r="G525" i="18"/>
  <c r="G526" i="18"/>
  <c r="G527" i="18"/>
  <c r="G528" i="18"/>
  <c r="G529" i="18"/>
  <c r="G530" i="18"/>
  <c r="G531" i="18"/>
  <c r="G532" i="18"/>
  <c r="G533" i="18"/>
  <c r="G534" i="18"/>
  <c r="G535" i="18"/>
  <c r="G536" i="18"/>
  <c r="G537" i="18"/>
  <c r="G538" i="18"/>
  <c r="G539" i="18"/>
  <c r="G540" i="18"/>
  <c r="G541" i="18"/>
  <c r="G542" i="18"/>
  <c r="G543" i="18"/>
  <c r="G544" i="18"/>
  <c r="G545" i="18"/>
  <c r="G546" i="18"/>
  <c r="G547" i="18"/>
  <c r="G548" i="18"/>
  <c r="G549" i="18"/>
  <c r="G550" i="18"/>
  <c r="G551" i="18"/>
  <c r="G552" i="18"/>
  <c r="G553" i="18"/>
  <c r="G554" i="18"/>
  <c r="G555" i="18"/>
  <c r="G556" i="18"/>
  <c r="G557" i="18"/>
  <c r="G558" i="18"/>
  <c r="G559" i="18"/>
  <c r="G560" i="18"/>
  <c r="G561" i="18"/>
  <c r="G562" i="18"/>
  <c r="G563" i="18"/>
  <c r="G564" i="18"/>
  <c r="G565" i="18"/>
  <c r="G566" i="18"/>
  <c r="G567" i="18"/>
  <c r="G568" i="18"/>
  <c r="G569" i="18"/>
  <c r="G570" i="18"/>
  <c r="G571" i="18"/>
  <c r="G572" i="18"/>
  <c r="G573" i="18"/>
  <c r="G574" i="18"/>
  <c r="G575" i="18"/>
  <c r="G576" i="18"/>
  <c r="G577" i="18"/>
  <c r="G578" i="18"/>
  <c r="G579" i="18"/>
  <c r="G580" i="18"/>
  <c r="G581" i="18"/>
  <c r="G582" i="18"/>
  <c r="G583" i="18"/>
  <c r="G584" i="18"/>
  <c r="G585" i="18"/>
  <c r="G586" i="18"/>
  <c r="G587" i="18"/>
  <c r="G588" i="18"/>
  <c r="G589" i="18"/>
  <c r="G590" i="18"/>
  <c r="G591" i="18"/>
  <c r="G592" i="18"/>
  <c r="G2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tc={912E0944-D0F8-4292-8009-8779CF539BEF}</author>
    <author>tc={919256F2-1E42-427C-87F6-BF8F2218C520}</author>
    <author>tc={179D4F89-4B97-4817-994A-12C07EB16F06}</author>
    <author>tc={B250A5AE-2F74-42CE-A32C-C0E161086B75}</author>
    <author>tc={3C34748D-93AE-432A-8CC7-E1810B3E1861}</author>
    <author>tc={B46EAFCB-643C-4504-8434-944923D6B1F5}</author>
    <author>tc={A4917807-5110-4F93-BD23-25860A923812}</author>
    <author>tc={D2731F61-5F94-4AFF-B47E-809E6ADA3E40}</author>
    <author>tc={CEE76C4E-B980-4DDE-9C28-0BC12E99C17D}</author>
    <author>tc={B82B5330-4848-41E3-8484-539430C45198}</author>
    <author>tc={67F5BE46-F11B-4F7C-9A7A-9E54AD77D5A9}</author>
  </authors>
  <commentList>
    <comment ref="B6" authorId="0" shapeId="0" xr:uid="{912E0944-D0F8-4292-8009-8779CF539B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o Local - Frente de trabalho</t>
      </text>
    </comment>
    <comment ref="C6" authorId="1" shapeId="0" xr:uid="{919256F2-1E42-427C-87F6-BF8F2218C52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WBS do cronograma da atividade - "não mudar a WBS jamais"</t>
      </text>
    </comment>
    <comment ref="D6" authorId="2" shapeId="0" xr:uid="{179D4F89-4B97-4817-994A-12C07EB16F0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Descrição da atividade impactada. Esta coluna é uma fórmula que puxa o código da coluna "Atividade Impactada (ID)", não há necessidade de preenchimento, apenas garantir que a fórmula está na célula</t>
      </text>
    </comment>
    <comment ref="E6" authorId="3" shapeId="0" xr:uid="{B250A5AE-2F74-42CE-A32C-C0E161086B7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Categoria da restrição identificada</t>
      </text>
    </comment>
    <comment ref="F6" authorId="4" shapeId="0" xr:uid="{3C34748D-93AE-432A-8CC7-E1810B3E186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Restrição identificada</t>
      </text>
    </comment>
    <comment ref="G6" authorId="5" shapeId="0" xr:uid="{B46EAFCB-643C-4504-8434-944923D6B1F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Plano de ação para eliminar a restrição identificada</t>
      </text>
    </comment>
    <comment ref="H6" authorId="6" shapeId="0" xr:uid="{A4917807-5110-4F93-BD23-25860A92381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Data em que a restrição foi identificada
</t>
      </text>
    </comment>
    <comment ref="I6" authorId="7" shapeId="0" xr:uid="{D2731F61-5F94-4AFF-B47E-809E6ADA3E4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Data de início da atividade impactada (fórmula está puxando a data de início do cronograma, não há necessidade de preenchimento desta coluna, apenas garantir que a fórmula está na célula e que o código da atividade foi inserido na coluna "ID")</t>
      </text>
    </comment>
    <comment ref="J6" authorId="8" shapeId="0" xr:uid="{CEE76C4E-B980-4DDE-9C28-0BC12E99C17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Primeira data prevista para eliminar a restrição. Esta data uma vez que é comprometida, não muda, caso há alterações na data prevista para eliminar a restrição, deverá ser alterada na coluna "Término Previsto"</t>
      </text>
    </comment>
    <comment ref="O6" authorId="9" shapeId="0" xr:uid="{B82B5330-4848-41E3-8484-539430C4519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Término previsto para eliminar a restrição. Esta data será igual ao "Término Prev. (Baseline)", exceto quando houver reprogramação.</t>
      </text>
    </comment>
    <comment ref="P6" authorId="10" shapeId="0" xr:uid="{67F5BE46-F11B-4F7C-9A7A-9E54AD77D5A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Data real em que a restrição foi eliminada
</t>
      </text>
    </comment>
  </commentList>
</comments>
</file>

<file path=xl/sharedStrings.xml><?xml version="1.0" encoding="utf-8"?>
<sst xmlns="http://schemas.openxmlformats.org/spreadsheetml/2006/main" count="6748" uniqueCount="2669">
  <si>
    <t>Status</t>
  </si>
  <si>
    <t>Duração</t>
  </si>
  <si>
    <t>Início</t>
  </si>
  <si>
    <t>Término</t>
  </si>
  <si>
    <t>Restrição</t>
  </si>
  <si>
    <t>1.1</t>
  </si>
  <si>
    <t>1.1.1</t>
  </si>
  <si>
    <t>1 dia</t>
  </si>
  <si>
    <t>6 dias</t>
  </si>
  <si>
    <t xml:space="preserve">      Entrega do data book</t>
  </si>
  <si>
    <t>10 dias</t>
  </si>
  <si>
    <t>1.2</t>
  </si>
  <si>
    <t>1.2.1</t>
  </si>
  <si>
    <t xml:space="preserve">      Elaboração de APR e procedimentos de segurança</t>
  </si>
  <si>
    <t>1.3</t>
  </si>
  <si>
    <t>1.3.1</t>
  </si>
  <si>
    <t>1.4</t>
  </si>
  <si>
    <t>1.4.1</t>
  </si>
  <si>
    <t>18 dias</t>
  </si>
  <si>
    <t>1.5</t>
  </si>
  <si>
    <t>1.5.1</t>
  </si>
  <si>
    <t>1.5.1.1</t>
  </si>
  <si>
    <t>1.5.1.2</t>
  </si>
  <si>
    <t>1.5.1.3</t>
  </si>
  <si>
    <t>1.5.2</t>
  </si>
  <si>
    <t>1.5.2.1</t>
  </si>
  <si>
    <t>1.5.2.1.1</t>
  </si>
  <si>
    <t>4 dias</t>
  </si>
  <si>
    <t>1.5.2.1.2</t>
  </si>
  <si>
    <t>1.5.2.2</t>
  </si>
  <si>
    <t>1.5.2.3</t>
  </si>
  <si>
    <t>1.5.2.3.1</t>
  </si>
  <si>
    <t>1.5.2.3.2</t>
  </si>
  <si>
    <t>1.5.2.4</t>
  </si>
  <si>
    <t>1.5.2.4.1</t>
  </si>
  <si>
    <t>1.5.2.4.2</t>
  </si>
  <si>
    <t>1.5.2.5</t>
  </si>
  <si>
    <t>1.5.2.5.1</t>
  </si>
  <si>
    <t>1.5.2.5.2</t>
  </si>
  <si>
    <t>1.5.3</t>
  </si>
  <si>
    <t>1.5.3.1</t>
  </si>
  <si>
    <t>1.5.3.1.1</t>
  </si>
  <si>
    <t>1.5.3.1.2</t>
  </si>
  <si>
    <t>1.5.3.2</t>
  </si>
  <si>
    <t>1.5.3.2.1</t>
  </si>
  <si>
    <t>1.5.3.2.2</t>
  </si>
  <si>
    <t>1.5.3.3</t>
  </si>
  <si>
    <t>1.5.3.3.1</t>
  </si>
  <si>
    <t>1.5.3.3.2</t>
  </si>
  <si>
    <t>1.5.3.3.3</t>
  </si>
  <si>
    <t>1.5.3.3.4</t>
  </si>
  <si>
    <t>1.5.3.3.5</t>
  </si>
  <si>
    <t>1.5.4</t>
  </si>
  <si>
    <t>1.5.4.1</t>
  </si>
  <si>
    <t>1.5.4.1.1</t>
  </si>
  <si>
    <t>1.5.5</t>
  </si>
  <si>
    <t>1.5.5.1</t>
  </si>
  <si>
    <t>1.5.5.1.1</t>
  </si>
  <si>
    <t>1.5.5.1.2</t>
  </si>
  <si>
    <t>1.5.5.2</t>
  </si>
  <si>
    <t>1.5.5.2.1</t>
  </si>
  <si>
    <t>1.5.5.2.2</t>
  </si>
  <si>
    <t>1.6</t>
  </si>
  <si>
    <t>1.6.1</t>
  </si>
  <si>
    <t>1.6.2</t>
  </si>
  <si>
    <t>1.6.2.1</t>
  </si>
  <si>
    <t>1.6.2.1.1</t>
  </si>
  <si>
    <t>1.6.3</t>
  </si>
  <si>
    <t>1.6.4</t>
  </si>
  <si>
    <t>8 hrs</t>
  </si>
  <si>
    <t>6 hrs</t>
  </si>
  <si>
    <t>4 hrs</t>
  </si>
  <si>
    <t>12 hrs</t>
  </si>
  <si>
    <t>2 hrs</t>
  </si>
  <si>
    <t>0 dias</t>
  </si>
  <si>
    <t>0,92 dias</t>
  </si>
  <si>
    <t>20 hrs</t>
  </si>
  <si>
    <t>3 hrs</t>
  </si>
  <si>
    <t>16 hrs</t>
  </si>
  <si>
    <t>5 hrs</t>
  </si>
  <si>
    <t>14 hrs</t>
  </si>
  <si>
    <t>1 hr</t>
  </si>
  <si>
    <t>35 hrs</t>
  </si>
  <si>
    <t>0 hrs</t>
  </si>
  <si>
    <t>40 hrs</t>
  </si>
  <si>
    <t>15,17 dias</t>
  </si>
  <si>
    <t>1,75 dias</t>
  </si>
  <si>
    <t>10 hrs</t>
  </si>
  <si>
    <t>1,21 dias</t>
  </si>
  <si>
    <t>84 hrs</t>
  </si>
  <si>
    <t>1.6.1.1</t>
  </si>
  <si>
    <t>1.6.1.2</t>
  </si>
  <si>
    <t>1.6.1.3</t>
  </si>
  <si>
    <t>1.6.1.4</t>
  </si>
  <si>
    <t>1.6.2.2</t>
  </si>
  <si>
    <t>1.6.2.3</t>
  </si>
  <si>
    <t>1.6.2.4</t>
  </si>
  <si>
    <t>1.6.2.5</t>
  </si>
  <si>
    <t>1.6.2.6</t>
  </si>
  <si>
    <t>1.6.3.1</t>
  </si>
  <si>
    <t>1.6.3.2</t>
  </si>
  <si>
    <t>1.6.4.1</t>
  </si>
  <si>
    <t>1.6.4.2</t>
  </si>
  <si>
    <t>1.6.4.3</t>
  </si>
  <si>
    <t>1.6.4.4</t>
  </si>
  <si>
    <t>32 hrs</t>
  </si>
  <si>
    <t>ITEM</t>
  </si>
  <si>
    <t>LOCAL</t>
  </si>
  <si>
    <t>ATIVIDADE IMPACTADA (DESCRIÇÃO)</t>
  </si>
  <si>
    <t>DATA DE IMPACTO</t>
  </si>
  <si>
    <t>TÉRMINO PREV. (BASELINE)</t>
  </si>
  <si>
    <t>RESPONSÁVEL</t>
  </si>
  <si>
    <t>DISCIPLINA</t>
  </si>
  <si>
    <t>EMPRESA</t>
  </si>
  <si>
    <t>TÉRMINO PREVISTO</t>
  </si>
  <si>
    <t>TÉRMINO REAL</t>
  </si>
  <si>
    <t>STATUS</t>
  </si>
  <si>
    <t>OBSERVAÇÕES</t>
  </si>
  <si>
    <t>WBS DA ATIVIDADE IMPACTADA</t>
  </si>
  <si>
    <t>GRUPO</t>
  </si>
  <si>
    <t>RESTRIÇÃO DETECTADA</t>
  </si>
  <si>
    <t>AÇÃO A SER TOMADA</t>
  </si>
  <si>
    <t>DATA DE MAPEAMENTO</t>
  </si>
  <si>
    <t>1.5.1.3.1.1</t>
  </si>
  <si>
    <t>Material</t>
  </si>
  <si>
    <t>Fabricação de estrutura metálica ( Pataforma/Escada/Guarda corpo )</t>
  </si>
  <si>
    <t>Sistema de polimento e tanque de condensado</t>
  </si>
  <si>
    <t>EDT</t>
  </si>
  <si>
    <t>Nome</t>
  </si>
  <si>
    <t>Tipo de restrição</t>
  </si>
  <si>
    <t>Calendário da tarefa</t>
  </si>
  <si>
    <t>Desvio LB</t>
  </si>
  <si>
    <t>SERVIÇOS DE FABRICAÇÃO EXTERNA</t>
  </si>
  <si>
    <t>O Mais Breve Possível</t>
  </si>
  <si>
    <t>230,29 dias</t>
  </si>
  <si>
    <t>Qui 21/09/23 09:30</t>
  </si>
  <si>
    <t>Qua 08/05/24 16:30</t>
  </si>
  <si>
    <t>24 Horas</t>
  </si>
  <si>
    <t>0,0h</t>
  </si>
  <si>
    <t xml:space="preserve">   Sistema de água de resfriamento</t>
  </si>
  <si>
    <t>180 dias</t>
  </si>
  <si>
    <t>Ter 19/03/24 09:30</t>
  </si>
  <si>
    <t xml:space="preserve">      Fabricação de Tie in´s</t>
  </si>
  <si>
    <t>Sex 01/03/24 09:30</t>
  </si>
  <si>
    <t>Nenhum</t>
  </si>
  <si>
    <t xml:space="preserve">   Sistema de polimento e tanque de condensado</t>
  </si>
  <si>
    <t xml:space="preserve">      Fabricação de estrutura metálica ( Pataforma/Escada/Guarda corpo )</t>
  </si>
  <si>
    <t>28,21 dias</t>
  </si>
  <si>
    <t>Ter 20/02/24 09:30</t>
  </si>
  <si>
    <t>Ter 19/03/24 14:30</t>
  </si>
  <si>
    <t xml:space="preserve">   Sistema de vapor de média pressão</t>
  </si>
  <si>
    <t>190,08 dias</t>
  </si>
  <si>
    <t>Sex 29/03/24 11:30</t>
  </si>
  <si>
    <t xml:space="preserve">      Tubulações e suportes</t>
  </si>
  <si>
    <t>123,08 dias</t>
  </si>
  <si>
    <t>Seg 27/11/23 09:30</t>
  </si>
  <si>
    <t xml:space="preserve">         Linha 8"-S3-5389-H</t>
  </si>
  <si>
    <t>24 hrs</t>
  </si>
  <si>
    <t>Seg 26/02/24 11:30</t>
  </si>
  <si>
    <t>Qui 29/02/24 15:30</t>
  </si>
  <si>
    <t>Adm Seg a Sex</t>
  </si>
  <si>
    <t xml:space="preserve">   Sistema de controle, retorno e transferencia de condensado</t>
  </si>
  <si>
    <t>92,08 dias</t>
  </si>
  <si>
    <t>Seg 15/01/24 09:30</t>
  </si>
  <si>
    <t>Ter 16/04/24 11:30</t>
  </si>
  <si>
    <t xml:space="preserve">      Tubulações</t>
  </si>
  <si>
    <t>70,88 dias</t>
  </si>
  <si>
    <t>Seg 05/02/24 14:30</t>
  </si>
  <si>
    <t xml:space="preserve">         Linha 8"-S3-14E-5333-H</t>
  </si>
  <si>
    <t>Ter 20/02/24 11:30</t>
  </si>
  <si>
    <t>Qua 28/02/24 09:30</t>
  </si>
  <si>
    <t>1.5.4.1.7</t>
  </si>
  <si>
    <t xml:space="preserve">         Linha 8"-S3-14E-5355-H</t>
  </si>
  <si>
    <t>Sex 16/02/24 11:30</t>
  </si>
  <si>
    <t>1.5.4.1.8</t>
  </si>
  <si>
    <t xml:space="preserve">         Linha 12"-S3-14E-5321-H</t>
  </si>
  <si>
    <t>48 hrs</t>
  </si>
  <si>
    <t>Seg 19/02/24 13:30</t>
  </si>
  <si>
    <t xml:space="preserve">   Sistema de desaeração</t>
  </si>
  <si>
    <t>76,83 dias</t>
  </si>
  <si>
    <t>Seg 06/05/24 09:30</t>
  </si>
  <si>
    <t>1.5.5.1.8</t>
  </si>
  <si>
    <t xml:space="preserve">         Linha 6"-S3-14E-5401-H</t>
  </si>
  <si>
    <t>Qua 21/02/24 15:30</t>
  </si>
  <si>
    <t>1.5.5.1.9</t>
  </si>
  <si>
    <t xml:space="preserve">         Linha 6"-S3-14E-5402-H</t>
  </si>
  <si>
    <t>Seg 26/02/24 09:30</t>
  </si>
  <si>
    <t>1.5.5.1.10</t>
  </si>
  <si>
    <t xml:space="preserve">         Linha 6"-S3-14E-5399-H</t>
  </si>
  <si>
    <t>Qua 28/02/24 11:30</t>
  </si>
  <si>
    <t>1.5.5.1.11</t>
  </si>
  <si>
    <t xml:space="preserve">         Linha 6"-S3-14E-5400-H</t>
  </si>
  <si>
    <t>Sex 01/03/24 14:30</t>
  </si>
  <si>
    <t>Medida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</si>
  <si>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</si>
  <si>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</si>
  <si>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</si>
  <si>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</si>
  <si>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</si>
  <si>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</si>
  <si>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</si>
  <si>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</si>
  <si>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</si>
  <si>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1.3.2</t>
  </si>
  <si>
    <t>1.3.3</t>
  </si>
  <si>
    <t>1.3.4</t>
  </si>
  <si>
    <t>1.4.2</t>
  </si>
  <si>
    <t>1.4.3</t>
  </si>
  <si>
    <t>1.4.4</t>
  </si>
  <si>
    <t>1.4.5</t>
  </si>
  <si>
    <t>1.4.6</t>
  </si>
  <si>
    <t>1.5.1.3.1</t>
  </si>
  <si>
    <t>1.5.1.3.1.2</t>
  </si>
  <si>
    <t>1.5.1.3.1.3</t>
  </si>
  <si>
    <t>1.5.1.3.1.4</t>
  </si>
  <si>
    <t>1.5.1.3.2</t>
  </si>
  <si>
    <t>1.5.1.3.2.1</t>
  </si>
  <si>
    <t>1.5.1.3.2.2</t>
  </si>
  <si>
    <t>1.5.1.3.2.3</t>
  </si>
  <si>
    <t>1.5.1.3.2.4</t>
  </si>
  <si>
    <t>1.5.1.3.3</t>
  </si>
  <si>
    <t>1.5.1.3.3.1</t>
  </si>
  <si>
    <t>1.5.1.3.3.2</t>
  </si>
  <si>
    <t>1.5.1.3.3.3</t>
  </si>
  <si>
    <t>1.5.1.3.3.4</t>
  </si>
  <si>
    <t>1.5.1.3.4</t>
  </si>
  <si>
    <t>1.5.1.3.4.1</t>
  </si>
  <si>
    <t>1.5.1.3.4.2</t>
  </si>
  <si>
    <t>1.5.1.3.4.3</t>
  </si>
  <si>
    <t>1.5.1.3.4.4</t>
  </si>
  <si>
    <t>1.5.1.3.5</t>
  </si>
  <si>
    <t>1.5.1.3.5.1</t>
  </si>
  <si>
    <t>1.5.1.3.5.2</t>
  </si>
  <si>
    <t>1.5.1.3.5.3</t>
  </si>
  <si>
    <t>1.5.1.3.5.4</t>
  </si>
  <si>
    <t>1.5.1.3.6</t>
  </si>
  <si>
    <t>1.5.1.3.6.1</t>
  </si>
  <si>
    <t>1.5.1.3.6.2</t>
  </si>
  <si>
    <t>1.5.1.3.6.3</t>
  </si>
  <si>
    <t>1.5.1.3.6.4</t>
  </si>
  <si>
    <t>1.5.1.3.7</t>
  </si>
  <si>
    <t>1.5.1.3.7.1</t>
  </si>
  <si>
    <t>1.5.1.3.7.2</t>
  </si>
  <si>
    <t>1.5.1.3.7.3</t>
  </si>
  <si>
    <t>1.5.1.3.7.4</t>
  </si>
  <si>
    <t>1.5.1.3.8</t>
  </si>
  <si>
    <t>1.5.1.3.8.1</t>
  </si>
  <si>
    <t>1.5.1.3.8.2</t>
  </si>
  <si>
    <t>1.5.1.3.8.3</t>
  </si>
  <si>
    <t>1.5.1.3.8.4</t>
  </si>
  <si>
    <t>1.5.2.1.3</t>
  </si>
  <si>
    <t>1.5.2.1.4</t>
  </si>
  <si>
    <t>1.5.2.1.5</t>
  </si>
  <si>
    <t>1.5.2.3.3</t>
  </si>
  <si>
    <t>1.5.2.3.4</t>
  </si>
  <si>
    <t>1.5.2.3.5</t>
  </si>
  <si>
    <t>1.5.2.4.3</t>
  </si>
  <si>
    <t>1.5.2.4.4</t>
  </si>
  <si>
    <t>1.5.2.4.5</t>
  </si>
  <si>
    <t>1.5.2.4.6</t>
  </si>
  <si>
    <t>1.5.2.5.3</t>
  </si>
  <si>
    <t>1.5.2.5.4</t>
  </si>
  <si>
    <t>1.5.2.5.5</t>
  </si>
  <si>
    <t>1.5.2.5.6</t>
  </si>
  <si>
    <t>1.5.2.5.7</t>
  </si>
  <si>
    <t>1.5.2.5.8</t>
  </si>
  <si>
    <t>1.5.3.1.3</t>
  </si>
  <si>
    <t>1.5.3.1.4</t>
  </si>
  <si>
    <t>1.5.3.1.5</t>
  </si>
  <si>
    <t>1.5.3.1.6</t>
  </si>
  <si>
    <t>1.5.3.2.3</t>
  </si>
  <si>
    <t>1.5.3.2.4</t>
  </si>
  <si>
    <t>1.5.3.2.5</t>
  </si>
  <si>
    <t>1.5.3.2.6</t>
  </si>
  <si>
    <t>1.5.3.2.7</t>
  </si>
  <si>
    <t>1.5.3.2.8</t>
  </si>
  <si>
    <t>1.5.3.3.6</t>
  </si>
  <si>
    <t>1.5.3.3.7</t>
  </si>
  <si>
    <t>1.5.3.3.8</t>
  </si>
  <si>
    <t>1.5.3.3.9</t>
  </si>
  <si>
    <t>1.5.4.1.2</t>
  </si>
  <si>
    <t>1.5.4.1.3</t>
  </si>
  <si>
    <t>1.5.4.1.4</t>
  </si>
  <si>
    <t>1.5.4.1.5</t>
  </si>
  <si>
    <t>1.5.4.1.6</t>
  </si>
  <si>
    <t>1.5.4.1.9</t>
  </si>
  <si>
    <t>1.5.4.1.10</t>
  </si>
  <si>
    <t>1.5.4.1.11</t>
  </si>
  <si>
    <t>1.5.4.1.12</t>
  </si>
  <si>
    <t>1.5.4.1.13</t>
  </si>
  <si>
    <t>1.5.4.1.14</t>
  </si>
  <si>
    <t>1.5.4.2</t>
  </si>
  <si>
    <t>1.5.4.2.1</t>
  </si>
  <si>
    <t>1.5.4.2.2</t>
  </si>
  <si>
    <t>1.5.4.2.3</t>
  </si>
  <si>
    <t>1.5.4.2.4</t>
  </si>
  <si>
    <t>1.5.4.2.5</t>
  </si>
  <si>
    <t>1.5.4.2.6</t>
  </si>
  <si>
    <t>1.5.4.2.7</t>
  </si>
  <si>
    <t>1.5.4.2.8</t>
  </si>
  <si>
    <t>1.5.4.2.9</t>
  </si>
  <si>
    <t>1.5.4.2.10</t>
  </si>
  <si>
    <t>1.5.4.2.11</t>
  </si>
  <si>
    <t>1.5.4.2.12</t>
  </si>
  <si>
    <t>1.5.4.2.13</t>
  </si>
  <si>
    <t>1.5.5.1.3</t>
  </si>
  <si>
    <t>1.5.5.1.4</t>
  </si>
  <si>
    <t>1.5.5.1.5</t>
  </si>
  <si>
    <t>1.5.5.1.6</t>
  </si>
  <si>
    <t>1.5.5.1.7</t>
  </si>
  <si>
    <t>1.5.5.1.12</t>
  </si>
  <si>
    <t>1.5.5.1.13</t>
  </si>
  <si>
    <t>1.5.5.1.14</t>
  </si>
  <si>
    <t>1.5.5.1.15</t>
  </si>
  <si>
    <t>1.5.5.1.16</t>
  </si>
  <si>
    <t>1.5.5.1.17</t>
  </si>
  <si>
    <t>1.5.5.1.18</t>
  </si>
  <si>
    <t>1.5.5.1.19</t>
  </si>
  <si>
    <t>1.5.5.1.20</t>
  </si>
  <si>
    <t>1.5.5.1.21</t>
  </si>
  <si>
    <t>1.5.5.1.22</t>
  </si>
  <si>
    <t>1.5.5.2.3</t>
  </si>
  <si>
    <t>1.5.5.2.4</t>
  </si>
  <si>
    <t>1.5.5.2.5</t>
  </si>
  <si>
    <t>1.5.5.2.6</t>
  </si>
  <si>
    <t>1.5.5.2.7</t>
  </si>
  <si>
    <t>1.5.5.2.8</t>
  </si>
  <si>
    <t>1.6.1.1.1</t>
  </si>
  <si>
    <t>1.6.1.1.1.1</t>
  </si>
  <si>
    <t>1.6.1.1.1.2</t>
  </si>
  <si>
    <t>1.6.1.1.1.3</t>
  </si>
  <si>
    <t>1.6.1.1.1.4</t>
  </si>
  <si>
    <t>1.6.1.1.1.5</t>
  </si>
  <si>
    <t>1.6.1.1.1.6</t>
  </si>
  <si>
    <t>1.6.1.1.2</t>
  </si>
  <si>
    <t>1.6.1.1.2.1</t>
  </si>
  <si>
    <t>1.6.1.1.2.2</t>
  </si>
  <si>
    <t>1.6.1.1.2.3</t>
  </si>
  <si>
    <t>1.6.1.1.2.4</t>
  </si>
  <si>
    <t>1.6.1.1.2.5</t>
  </si>
  <si>
    <t>1.6.1.1.2.6</t>
  </si>
  <si>
    <t>1.6.1.1.3</t>
  </si>
  <si>
    <t>1.6.1.1.3.1</t>
  </si>
  <si>
    <t>1.6.1.1.3.2</t>
  </si>
  <si>
    <t>1.6.1.1.3.3</t>
  </si>
  <si>
    <t>1.6.1.1.3.4</t>
  </si>
  <si>
    <t>1.6.1.1.3.5</t>
  </si>
  <si>
    <t>1.6.1.1.3.6</t>
  </si>
  <si>
    <t>1.6.1.1.4</t>
  </si>
  <si>
    <t>1.6.1.1.4.1</t>
  </si>
  <si>
    <t>1.6.1.1.4.2</t>
  </si>
  <si>
    <t>1.6.1.1.4.3</t>
  </si>
  <si>
    <t>1.6.1.1.4.4</t>
  </si>
  <si>
    <t>1.6.1.1.4.5</t>
  </si>
  <si>
    <t>1.6.1.1.4.6</t>
  </si>
  <si>
    <t>1.6.1.1.5</t>
  </si>
  <si>
    <t>1.6.1.1.5.1</t>
  </si>
  <si>
    <t>1.6.1.1.5.2</t>
  </si>
  <si>
    <t>1.6.1.1.5.3</t>
  </si>
  <si>
    <t>1.6.1.1.6</t>
  </si>
  <si>
    <t>1.6.1.1.6.1</t>
  </si>
  <si>
    <t>1.6.1.2.1</t>
  </si>
  <si>
    <t>1.6.1.2.1.1</t>
  </si>
  <si>
    <t>1.6.1.2.1.1.1</t>
  </si>
  <si>
    <t>1.6.1.2.1.1.2</t>
  </si>
  <si>
    <t>1.6.1.2.1.1.3</t>
  </si>
  <si>
    <t>1.6.1.2.1.1.4</t>
  </si>
  <si>
    <t>1.6.1.2.1.1.5</t>
  </si>
  <si>
    <t>1.6.1.2.1.2</t>
  </si>
  <si>
    <t>1.6.1.2.1.2.1</t>
  </si>
  <si>
    <t>1.6.1.2.1.2.2</t>
  </si>
  <si>
    <t>1.6.1.2.1.2.3</t>
  </si>
  <si>
    <t>1.6.1.2.1.2.4</t>
  </si>
  <si>
    <t>1.6.1.2.1.2.5</t>
  </si>
  <si>
    <t>1.6.1.2.1.3</t>
  </si>
  <si>
    <t>1.6.1.2.1.3.1</t>
  </si>
  <si>
    <t>1.6.1.2.1.3.2</t>
  </si>
  <si>
    <t>1.6.1.2.1.3.3</t>
  </si>
  <si>
    <t>1.6.1.2.1.3.4</t>
  </si>
  <si>
    <t>1.6.1.2.1.3.5</t>
  </si>
  <si>
    <t>1.6.1.2.1.4</t>
  </si>
  <si>
    <t>1.6.1.2.1.4.1</t>
  </si>
  <si>
    <t>1.6.1.2.1.4.2</t>
  </si>
  <si>
    <t>1.6.1.2.1.4.3</t>
  </si>
  <si>
    <t>1.6.1.2.1.4.4</t>
  </si>
  <si>
    <t>1.6.1.2.1.4.5</t>
  </si>
  <si>
    <t>1.6.1.2.1.5</t>
  </si>
  <si>
    <t>1.6.1.2.1.5.1</t>
  </si>
  <si>
    <t>1.6.1.2.1.5.2</t>
  </si>
  <si>
    <t>1.6.1.2.1.5.3</t>
  </si>
  <si>
    <t>1.6.1.2.1.5.4</t>
  </si>
  <si>
    <t>1.6.1.2.1.5.5</t>
  </si>
  <si>
    <t>1.6.1.2.1.6</t>
  </si>
  <si>
    <t>1.6.1.2.1.6.1</t>
  </si>
  <si>
    <t>1.6.1.2.1.6.2</t>
  </si>
  <si>
    <t>1.6.1.2.1.6.3</t>
  </si>
  <si>
    <t>1.6.1.2.1.6.4</t>
  </si>
  <si>
    <t>1.6.1.2.1.6.5</t>
  </si>
  <si>
    <t>1.6.1.2.2</t>
  </si>
  <si>
    <t>1.6.1.2.2.1</t>
  </si>
  <si>
    <t>1.6.1.2.2.1.1</t>
  </si>
  <si>
    <t>1.6.1.2.2.1.2</t>
  </si>
  <si>
    <t>1.6.1.2.2.1.3</t>
  </si>
  <si>
    <t>1.6.1.2.2.1.4</t>
  </si>
  <si>
    <t>1.6.1.2.2.1.5</t>
  </si>
  <si>
    <t>1.6.1.2.2.2</t>
  </si>
  <si>
    <t>1.6.1.2.2.2.1</t>
  </si>
  <si>
    <t>1.6.1.2.2.2.2</t>
  </si>
  <si>
    <t>1.6.1.2.2.2.3</t>
  </si>
  <si>
    <t>1.6.1.2.2.2.4</t>
  </si>
  <si>
    <t>1.6.1.2.2.2.5</t>
  </si>
  <si>
    <t>1.6.1.3.1</t>
  </si>
  <si>
    <t>1.6.1.3.2</t>
  </si>
  <si>
    <t>1.6.1.3.3</t>
  </si>
  <si>
    <t>1.6.1.3.4</t>
  </si>
  <si>
    <t>1.6.1.3.5</t>
  </si>
  <si>
    <t>1.6.1.3.6</t>
  </si>
  <si>
    <t>1.6.1.3.7</t>
  </si>
  <si>
    <t>1.6.1.4.1</t>
  </si>
  <si>
    <t>1.6.1.4.2</t>
  </si>
  <si>
    <t>1.6.2.1.2</t>
  </si>
  <si>
    <t>1.6.2.1.3</t>
  </si>
  <si>
    <t>1.6.2.1.4</t>
  </si>
  <si>
    <t>1.6.2.1.5</t>
  </si>
  <si>
    <t>1.6.2.1.6</t>
  </si>
  <si>
    <t>1.6.2.1.7</t>
  </si>
  <si>
    <t>1.6.2.2.1</t>
  </si>
  <si>
    <t>1.6.2.2.2</t>
  </si>
  <si>
    <t>1.6.2.2.3</t>
  </si>
  <si>
    <t>1.6.2.2.4</t>
  </si>
  <si>
    <t>1.6.2.2.5</t>
  </si>
  <si>
    <t>1.6.2.2.6</t>
  </si>
  <si>
    <t>1.6.2.2.7</t>
  </si>
  <si>
    <t>1.6.2.2.8</t>
  </si>
  <si>
    <t>1.6.2.2.9</t>
  </si>
  <si>
    <t>1.6.2.2.10</t>
  </si>
  <si>
    <t>1.6.2.2.11</t>
  </si>
  <si>
    <t>1.6.2.2.12</t>
  </si>
  <si>
    <t>1.6.2.3.1</t>
  </si>
  <si>
    <t>1.6.2.3.1.1</t>
  </si>
  <si>
    <t>1.6.2.3.1.2</t>
  </si>
  <si>
    <t>1.6.2.3.1.3</t>
  </si>
  <si>
    <t>1.6.2.3.1.4</t>
  </si>
  <si>
    <t>1.6.2.3.1.5</t>
  </si>
  <si>
    <t>1.6.2.3.1.6</t>
  </si>
  <si>
    <t>1.6.2.3.2</t>
  </si>
  <si>
    <t>1.6.2.3.2.1</t>
  </si>
  <si>
    <t>1.6.2.3.2.2</t>
  </si>
  <si>
    <t>1.6.2.3.2.3</t>
  </si>
  <si>
    <t>1.6.2.3.2.4</t>
  </si>
  <si>
    <t>1.6.2.3.3</t>
  </si>
  <si>
    <t>1.6.2.3.3.1</t>
  </si>
  <si>
    <t>1.6.2.3.3.2</t>
  </si>
  <si>
    <t>1.6.2.3.3.3</t>
  </si>
  <si>
    <t>1.6.2.3.3.4</t>
  </si>
  <si>
    <t>1.6.2.3.3.5</t>
  </si>
  <si>
    <t>1.6.2.3.4</t>
  </si>
  <si>
    <t>1.6.2.3.4.1</t>
  </si>
  <si>
    <t>1.6.2.3.4.2</t>
  </si>
  <si>
    <t>1.6.2.3.4.3</t>
  </si>
  <si>
    <t>1.6.2.3.4.4</t>
  </si>
  <si>
    <t>1.6.2.3.4.5</t>
  </si>
  <si>
    <t>1.6.2.3.5</t>
  </si>
  <si>
    <t>1.6.2.3.5.1</t>
  </si>
  <si>
    <t>1.6.2.3.6</t>
  </si>
  <si>
    <t>1.6.2.3.6.1</t>
  </si>
  <si>
    <t>1.6.2.3.7</t>
  </si>
  <si>
    <t>1.6.2.3.7.1</t>
  </si>
  <si>
    <t>1.6.2.3.7.2</t>
  </si>
  <si>
    <t>1.6.2.3.7.3</t>
  </si>
  <si>
    <t>1.6.2.3.7.4</t>
  </si>
  <si>
    <t>1.6.2.3.7.5</t>
  </si>
  <si>
    <t>1.6.2.3.7.6</t>
  </si>
  <si>
    <t>1.6.2.3.8</t>
  </si>
  <si>
    <t>1.6.2.3.8.1</t>
  </si>
  <si>
    <t>1.6.2.3.8.2</t>
  </si>
  <si>
    <t>1.6.2.3.8.3</t>
  </si>
  <si>
    <t>1.6.2.3.8.4</t>
  </si>
  <si>
    <t>1.6.2.3.8.5</t>
  </si>
  <si>
    <t>1.6.2.3.9</t>
  </si>
  <si>
    <t>1.6.2.3.9.1</t>
  </si>
  <si>
    <t>1.6.2.3.9.2</t>
  </si>
  <si>
    <t>1.6.2.3.9.3</t>
  </si>
  <si>
    <t>1.6.2.3.9.4</t>
  </si>
  <si>
    <t>1.6.2.3.10</t>
  </si>
  <si>
    <t>1.6.2.3.10.1</t>
  </si>
  <si>
    <t>1.6.2.3.10.2</t>
  </si>
  <si>
    <t>1.6.2.3.10.3</t>
  </si>
  <si>
    <t>1.6.2.3.10.4</t>
  </si>
  <si>
    <t>1.6.2.3.10.5</t>
  </si>
  <si>
    <t>1.6.2.3.11</t>
  </si>
  <si>
    <t>1.6.2.3.11.1</t>
  </si>
  <si>
    <t>1.6.2.3.11.2</t>
  </si>
  <si>
    <t>1.6.2.3.11.3</t>
  </si>
  <si>
    <t>1.6.2.3.11.4</t>
  </si>
  <si>
    <t>1.6.2.3.12</t>
  </si>
  <si>
    <t>1.6.2.3.12.1</t>
  </si>
  <si>
    <t>1.6.2.3.12.2</t>
  </si>
  <si>
    <t>1.6.2.3.12.3</t>
  </si>
  <si>
    <t>1.6.2.3.12.4</t>
  </si>
  <si>
    <t>1.6.2.3.13</t>
  </si>
  <si>
    <t>1.6.2.3.13.1</t>
  </si>
  <si>
    <t>1.6.2.3.13.2</t>
  </si>
  <si>
    <t>1.6.2.3.13.3</t>
  </si>
  <si>
    <t>1.6.2.3.13.4</t>
  </si>
  <si>
    <t>1.6.2.3.13.5</t>
  </si>
  <si>
    <t>1.6.2.3.14</t>
  </si>
  <si>
    <t>1.6.2.3.14.1</t>
  </si>
  <si>
    <t>1.6.2.3.14.2</t>
  </si>
  <si>
    <t>1.6.2.3.14.3</t>
  </si>
  <si>
    <t>1.6.2.3.14.4</t>
  </si>
  <si>
    <t>1.6.2.3.14.5</t>
  </si>
  <si>
    <t>1.6.2.3.15</t>
  </si>
  <si>
    <t>1.6.2.3.15.1</t>
  </si>
  <si>
    <t>1.6.2.3.15.2</t>
  </si>
  <si>
    <t>1.6.2.3.15.3</t>
  </si>
  <si>
    <t>1.6.2.3.15.4</t>
  </si>
  <si>
    <t>1.6.2.4.1</t>
  </si>
  <si>
    <t>1.6.2.4.1.1</t>
  </si>
  <si>
    <t>1.6.2.4.1.2</t>
  </si>
  <si>
    <t>1.6.2.4.1.3</t>
  </si>
  <si>
    <t>1.6.2.4.1.4</t>
  </si>
  <si>
    <t>1.6.2.4.1.5</t>
  </si>
  <si>
    <t>1.6.2.4.2</t>
  </si>
  <si>
    <t>1.6.2.4.2.1</t>
  </si>
  <si>
    <t>1.6.2.4.2.2</t>
  </si>
  <si>
    <t>1.6.2.4.2.3</t>
  </si>
  <si>
    <t>1.6.2.4.2.4</t>
  </si>
  <si>
    <t>1.6.2.4.2.5</t>
  </si>
  <si>
    <t>1.6.2.4.3</t>
  </si>
  <si>
    <t>1.6.2.4.3.1</t>
  </si>
  <si>
    <t>1.6.2.4.3.2</t>
  </si>
  <si>
    <t>1.6.2.4.3.3</t>
  </si>
  <si>
    <t>1.6.2.4.3.4</t>
  </si>
  <si>
    <t>1.6.2.4.3.5</t>
  </si>
  <si>
    <t>1.6.2.4.4</t>
  </si>
  <si>
    <t>1.6.2.4.4.1</t>
  </si>
  <si>
    <t>1.6.2.4.4.2</t>
  </si>
  <si>
    <t>1.6.2.4.4.3</t>
  </si>
  <si>
    <t>1.6.2.4.4.4</t>
  </si>
  <si>
    <t>1.6.2.4.4.5</t>
  </si>
  <si>
    <t>1.6.2.4.4.6</t>
  </si>
  <si>
    <t>1.6.2.4.5</t>
  </si>
  <si>
    <t>1.6.2.4.5.1</t>
  </si>
  <si>
    <t>1.6.2.4.5.2</t>
  </si>
  <si>
    <t>1.6.2.4.5.3</t>
  </si>
  <si>
    <t>1.6.2.4.5.4</t>
  </si>
  <si>
    <t>1.6.2.4.5.5</t>
  </si>
  <si>
    <t>1.6.2.4.6</t>
  </si>
  <si>
    <t>1.6.2.4.6.1</t>
  </si>
  <si>
    <t>1.6.2.4.6.2</t>
  </si>
  <si>
    <t>1.6.2.4.6.3</t>
  </si>
  <si>
    <t>1.6.2.4.6.4</t>
  </si>
  <si>
    <t>1.6.2.4.6.5</t>
  </si>
  <si>
    <t>1.6.2.4.6.6</t>
  </si>
  <si>
    <t>1.6.2.4.7</t>
  </si>
  <si>
    <t>1.6.2.4.7.1</t>
  </si>
  <si>
    <t>1.6.2.4.7.2</t>
  </si>
  <si>
    <t>1.6.2.4.7.3</t>
  </si>
  <si>
    <t>1.6.2.4.7.4</t>
  </si>
  <si>
    <t>1.6.2.4.7.5</t>
  </si>
  <si>
    <t>1.6.2.4.8</t>
  </si>
  <si>
    <t>1.6.2.4.8.1</t>
  </si>
  <si>
    <t>1.6.2.4.8.2</t>
  </si>
  <si>
    <t>1.6.2.4.8.3</t>
  </si>
  <si>
    <t>1.6.2.4.8.4</t>
  </si>
  <si>
    <t>1.6.2.4.8.5</t>
  </si>
  <si>
    <t>1.6.2.4.9</t>
  </si>
  <si>
    <t>1.6.2.4.9.1</t>
  </si>
  <si>
    <t>1.6.2.4.9.2</t>
  </si>
  <si>
    <t>1.6.2.4.9.3</t>
  </si>
  <si>
    <t>1.6.2.4.9.4</t>
  </si>
  <si>
    <t>1.6.2.4.9.5</t>
  </si>
  <si>
    <t>1.6.2.4.10</t>
  </si>
  <si>
    <t>1.6.2.4.10.1</t>
  </si>
  <si>
    <t>1.6.2.4.10.2</t>
  </si>
  <si>
    <t>1.6.2.4.10.3</t>
  </si>
  <si>
    <t>1.6.2.4.10.4</t>
  </si>
  <si>
    <t>1.6.2.4.10.5</t>
  </si>
  <si>
    <t>1.6.2.4.11</t>
  </si>
  <si>
    <t>1.6.2.4.11.1</t>
  </si>
  <si>
    <t>1.6.2.4.11.2</t>
  </si>
  <si>
    <t>1.6.2.4.11.3</t>
  </si>
  <si>
    <t>1.6.2.4.11.4</t>
  </si>
  <si>
    <t>1.6.2.4.11.5</t>
  </si>
  <si>
    <t>1.6.2.4.12</t>
  </si>
  <si>
    <t>1.6.2.4.12.1</t>
  </si>
  <si>
    <t>1.6.2.4.12.2</t>
  </si>
  <si>
    <t>1.6.2.4.12.3</t>
  </si>
  <si>
    <t>1.6.2.4.12.4</t>
  </si>
  <si>
    <t>1.6.2.4.12.5</t>
  </si>
  <si>
    <t>1.6.2.4.13</t>
  </si>
  <si>
    <t>1.6.2.4.13.1</t>
  </si>
  <si>
    <t>1.6.2.4.13.2</t>
  </si>
  <si>
    <t>1.6.2.4.13.3</t>
  </si>
  <si>
    <t>1.6.2.4.13.4</t>
  </si>
  <si>
    <t>1.6.2.4.13.5</t>
  </si>
  <si>
    <t>1.6.2.5.1</t>
  </si>
  <si>
    <t>1.6.2.5.2</t>
  </si>
  <si>
    <t>1.6.2.6.1</t>
  </si>
  <si>
    <t>1.6.2.6.2</t>
  </si>
  <si>
    <t>1.6.2.6.2.1</t>
  </si>
  <si>
    <t>1.6.2.6.2.2</t>
  </si>
  <si>
    <t>1.6.2.6.2.3</t>
  </si>
  <si>
    <t>1.6.2.6.2.4</t>
  </si>
  <si>
    <t>1.6.2.6.2.5</t>
  </si>
  <si>
    <t>1.6.2.6.3</t>
  </si>
  <si>
    <t>1.6.2.6.3.1</t>
  </si>
  <si>
    <t>1.6.2.6.3.2</t>
  </si>
  <si>
    <t>1.6.2.6.3.3</t>
  </si>
  <si>
    <t>1.6.2.6.3.4</t>
  </si>
  <si>
    <t>1.6.2.6.3.5</t>
  </si>
  <si>
    <t>1.6.2.7</t>
  </si>
  <si>
    <t>1.6.2.7.1</t>
  </si>
  <si>
    <t>1.6.2.7.1.1</t>
  </si>
  <si>
    <t>1.6.2.7.2</t>
  </si>
  <si>
    <t>1.6.2.7.2.1</t>
  </si>
  <si>
    <t>1.6.2.7.2.2</t>
  </si>
  <si>
    <t>1.6.2.7.2.3</t>
  </si>
  <si>
    <t>1.6.2.7.2.4</t>
  </si>
  <si>
    <t>1.6.2.7.2.5</t>
  </si>
  <si>
    <t>1.6.2.7.2.6</t>
  </si>
  <si>
    <t>1.6.2.7.3</t>
  </si>
  <si>
    <t>1.6.2.7.3.1</t>
  </si>
  <si>
    <t>1.6.2.7.3.2</t>
  </si>
  <si>
    <t>1.6.2.7.3.3</t>
  </si>
  <si>
    <t>1.6.2.7.3.4</t>
  </si>
  <si>
    <t>1.6.2.7.3.5</t>
  </si>
  <si>
    <t>1.6.2.7.3.6</t>
  </si>
  <si>
    <t>1.6.2.7.4</t>
  </si>
  <si>
    <t>1.6.2.7.4.1</t>
  </si>
  <si>
    <t>1.6.2.7.4.2</t>
  </si>
  <si>
    <t>1.6.2.7.4.3</t>
  </si>
  <si>
    <t>1.6.2.7.4.4</t>
  </si>
  <si>
    <t>1.6.2.7.4.5</t>
  </si>
  <si>
    <t>1.6.2.7.4.6</t>
  </si>
  <si>
    <t>1.6.2.7.5</t>
  </si>
  <si>
    <t>1.6.2.7.5.1</t>
  </si>
  <si>
    <t>1.6.2.7.5.2</t>
  </si>
  <si>
    <t>1.6.2.7.5.3</t>
  </si>
  <si>
    <t>1.6.2.7.5.4</t>
  </si>
  <si>
    <t>1.6.2.7.5.5</t>
  </si>
  <si>
    <t>1.6.2.7.5.6</t>
  </si>
  <si>
    <t>1.6.2.7.6</t>
  </si>
  <si>
    <t>1.6.2.7.6.1</t>
  </si>
  <si>
    <t>1.6.2.7.6.2</t>
  </si>
  <si>
    <t>1.6.2.7.6.3</t>
  </si>
  <si>
    <t>1.6.2.7.6.4</t>
  </si>
  <si>
    <t>1.6.2.7.6.5</t>
  </si>
  <si>
    <t>1.6.2.7.6.6</t>
  </si>
  <si>
    <t>1.6.2.7.7</t>
  </si>
  <si>
    <t>1.6.2.7.7.1</t>
  </si>
  <si>
    <t>1.6.2.7.7.2</t>
  </si>
  <si>
    <t>1.6.2.7.7.3</t>
  </si>
  <si>
    <t>1.6.2.7.7.4</t>
  </si>
  <si>
    <t>1.6.2.7.7.5</t>
  </si>
  <si>
    <t>1.6.2.7.7.6</t>
  </si>
  <si>
    <t>1.6.2.7.8</t>
  </si>
  <si>
    <t>1.6.2.7.8.1</t>
  </si>
  <si>
    <t>1.6.2.7.8.2</t>
  </si>
  <si>
    <t>1.6.2.7.8.3</t>
  </si>
  <si>
    <t>1.6.2.7.8.4</t>
  </si>
  <si>
    <t>1.6.2.7.8.5</t>
  </si>
  <si>
    <t>1.6.2.7.8.6</t>
  </si>
  <si>
    <t>1.6.2.7.9</t>
  </si>
  <si>
    <t>1.6.2.7.9.1</t>
  </si>
  <si>
    <t>1.6.2.7.9.2</t>
  </si>
  <si>
    <t>1.6.2.7.9.3</t>
  </si>
  <si>
    <t>1.6.2.7.9.4</t>
  </si>
  <si>
    <t>1.6.2.7.9.5</t>
  </si>
  <si>
    <t>1.6.2.7.9.6</t>
  </si>
  <si>
    <t>1.6.2.7.10</t>
  </si>
  <si>
    <t>1.6.2.7.10.1</t>
  </si>
  <si>
    <t>1.6.2.7.10.2</t>
  </si>
  <si>
    <t>1.6.2.7.10.3</t>
  </si>
  <si>
    <t>1.6.2.7.10.4</t>
  </si>
  <si>
    <t>1.6.2.7.10.5</t>
  </si>
  <si>
    <t>1.6.2.7.10.6</t>
  </si>
  <si>
    <t>1.6.2.7.11</t>
  </si>
  <si>
    <t>1.6.2.7.11.1</t>
  </si>
  <si>
    <t>1.6.2.7.11.2</t>
  </si>
  <si>
    <t>1.6.2.7.11.3</t>
  </si>
  <si>
    <t>1.6.2.7.11.4</t>
  </si>
  <si>
    <t>1.6.2.7.11.5</t>
  </si>
  <si>
    <t>1.6.2.7.11.6</t>
  </si>
  <si>
    <t>1.6.2.7.12</t>
  </si>
  <si>
    <t>1.6.2.7.12.1</t>
  </si>
  <si>
    <t>1.6.2.7.12.2</t>
  </si>
  <si>
    <t>1.6.2.7.12.3</t>
  </si>
  <si>
    <t>1.6.2.7.12.4</t>
  </si>
  <si>
    <t>1.6.2.7.12.5</t>
  </si>
  <si>
    <t>1.6.2.7.12.6</t>
  </si>
  <si>
    <t>1.6.2.7.13</t>
  </si>
  <si>
    <t>1.6.2.7.13.1</t>
  </si>
  <si>
    <t>1.6.2.7.13.2</t>
  </si>
  <si>
    <t>1.6.2.7.13.3</t>
  </si>
  <si>
    <t>1.6.2.7.13.4</t>
  </si>
  <si>
    <t>1.6.2.7.13.5</t>
  </si>
  <si>
    <t>1.6.2.7.13.6</t>
  </si>
  <si>
    <t>1.6.2.7.14</t>
  </si>
  <si>
    <t>1.6.2.7.14.1</t>
  </si>
  <si>
    <t>1.6.2.7.14.2</t>
  </si>
  <si>
    <t>1.6.2.7.14.3</t>
  </si>
  <si>
    <t>1.6.2.7.14.4</t>
  </si>
  <si>
    <t>1.6.2.7.14.5</t>
  </si>
  <si>
    <t>1.6.2.7.14.6</t>
  </si>
  <si>
    <t>1.6.2.8</t>
  </si>
  <si>
    <t>1.6.2.8.1</t>
  </si>
  <si>
    <t>1.6.2.8.2</t>
  </si>
  <si>
    <t>1.6.3.1.1</t>
  </si>
  <si>
    <t>1.6.3.1.1.1</t>
  </si>
  <si>
    <t>1.6.3.1.1.2</t>
  </si>
  <si>
    <t>1.6.3.1.1.3</t>
  </si>
  <si>
    <t>1.6.3.1.1.4</t>
  </si>
  <si>
    <t>1.6.3.1.1.5</t>
  </si>
  <si>
    <t>1.6.3.1.1.6</t>
  </si>
  <si>
    <t>1.6.3.1.1.7</t>
  </si>
  <si>
    <t>1.6.3.1.1.8</t>
  </si>
  <si>
    <t>1.6.3.1.2</t>
  </si>
  <si>
    <t>1.6.3.1.2.1</t>
  </si>
  <si>
    <t>1.6.3.1.2.2</t>
  </si>
  <si>
    <t>1.6.3.1.2.3</t>
  </si>
  <si>
    <t>1.6.3.1.2.4</t>
  </si>
  <si>
    <t>1.6.3.1.2.5</t>
  </si>
  <si>
    <t>1.6.3.1.2.6</t>
  </si>
  <si>
    <t>1.6.3.1.2.7</t>
  </si>
  <si>
    <t>1.6.3.1.3</t>
  </si>
  <si>
    <t>1.6.3.1.3.1</t>
  </si>
  <si>
    <t>1.6.3.1.3.2</t>
  </si>
  <si>
    <t>1.6.3.1.3.3</t>
  </si>
  <si>
    <t>1.6.3.1.3.4</t>
  </si>
  <si>
    <t>1.6.3.1.3.5</t>
  </si>
  <si>
    <t>1.6.3.1.3.6</t>
  </si>
  <si>
    <t>1.6.3.1.4</t>
  </si>
  <si>
    <t>1.6.3.1.4.1</t>
  </si>
  <si>
    <t>1.6.3.1.4.2</t>
  </si>
  <si>
    <t>1.6.3.1.4.3</t>
  </si>
  <si>
    <t>1.6.3.1.4.4</t>
  </si>
  <si>
    <t>1.6.3.1.4.5</t>
  </si>
  <si>
    <t>1.6.3.1.4.6</t>
  </si>
  <si>
    <t>1.6.3.1.5</t>
  </si>
  <si>
    <t>1.6.3.1.5.1</t>
  </si>
  <si>
    <t>1.6.3.1.5.2</t>
  </si>
  <si>
    <t>1.6.3.1.5.3</t>
  </si>
  <si>
    <t>1.6.3.1.5.4</t>
  </si>
  <si>
    <t>1.6.3.1.5.5</t>
  </si>
  <si>
    <t>1.6.3.1.5.6</t>
  </si>
  <si>
    <t>1.6.3.1.6</t>
  </si>
  <si>
    <t>1.6.3.1.6.1</t>
  </si>
  <si>
    <t>1.6.3.1.6.2</t>
  </si>
  <si>
    <t>1.6.3.1.6.3</t>
  </si>
  <si>
    <t>1.6.3.1.6.4</t>
  </si>
  <si>
    <t>1.6.3.1.6.5</t>
  </si>
  <si>
    <t>1.6.3.1.6.6</t>
  </si>
  <si>
    <t>1.6.3.1.7</t>
  </si>
  <si>
    <t>1.6.3.1.7.1</t>
  </si>
  <si>
    <t>1.6.3.1.7.1.1</t>
  </si>
  <si>
    <t>1.6.3.1.7.1.2</t>
  </si>
  <si>
    <t>1.6.3.1.7.1.3</t>
  </si>
  <si>
    <t>1.6.3.1.7.2</t>
  </si>
  <si>
    <t>1.6.3.1.7.2.1</t>
  </si>
  <si>
    <t>1.6.3.1.7.2.2</t>
  </si>
  <si>
    <t>1.6.3.1.7.2.3</t>
  </si>
  <si>
    <t>1.6.3.1.7.2.4</t>
  </si>
  <si>
    <t>1.6.3.1.7.2.5</t>
  </si>
  <si>
    <t>1.6.3.1.8</t>
  </si>
  <si>
    <t>1.6.3.1.8.1</t>
  </si>
  <si>
    <t>1.6.3.1.8.2</t>
  </si>
  <si>
    <t>1.6.3.1.8.3</t>
  </si>
  <si>
    <t>1.6.3.1.8.4</t>
  </si>
  <si>
    <t>1.6.3.1.8.5</t>
  </si>
  <si>
    <t>1.6.3.1.8.6</t>
  </si>
  <si>
    <t>1.6.3.1.8.7</t>
  </si>
  <si>
    <t>1.6.3.1.8.8</t>
  </si>
  <si>
    <t>1.6.3.1.9</t>
  </si>
  <si>
    <t>1.6.3.1.9.1</t>
  </si>
  <si>
    <t>1.6.3.1.9.2</t>
  </si>
  <si>
    <t>1.6.3.1.9.3</t>
  </si>
  <si>
    <t>1.6.3.1.9.4</t>
  </si>
  <si>
    <t>1.6.3.1.10</t>
  </si>
  <si>
    <t>1.6.3.1.10.1</t>
  </si>
  <si>
    <t>1.6.3.1.10.2</t>
  </si>
  <si>
    <t>1.6.3.1.10.3</t>
  </si>
  <si>
    <t>1.6.3.1.10.4</t>
  </si>
  <si>
    <t>1.6.3.1.10.5</t>
  </si>
  <si>
    <t>1.6.3.1.11</t>
  </si>
  <si>
    <t>1.6.3.1.11.1</t>
  </si>
  <si>
    <t>1.6.3.1.11.2</t>
  </si>
  <si>
    <t>1.6.3.1.11.3</t>
  </si>
  <si>
    <t>1.6.3.1.11.4</t>
  </si>
  <si>
    <t>1.6.3.1.11.5</t>
  </si>
  <si>
    <t>1.6.3.1.12</t>
  </si>
  <si>
    <t>1.6.3.1.12.1</t>
  </si>
  <si>
    <t>1.6.3.1.12.2</t>
  </si>
  <si>
    <t>1.6.3.1.12.3</t>
  </si>
  <si>
    <t>1.6.3.1.12.4</t>
  </si>
  <si>
    <t>1.6.3.1.12.5</t>
  </si>
  <si>
    <t>1.6.3.1.13</t>
  </si>
  <si>
    <t>1.6.3.1.13.1</t>
  </si>
  <si>
    <t>1.6.3.1.13.2</t>
  </si>
  <si>
    <t>1.6.3.1.13.3</t>
  </si>
  <si>
    <t>1.6.3.1.13.4</t>
  </si>
  <si>
    <t>1.6.3.1.13.5</t>
  </si>
  <si>
    <t>1.6.3.1.14</t>
  </si>
  <si>
    <t>1.6.3.1.14.1</t>
  </si>
  <si>
    <t>1.6.3.1.14.2</t>
  </si>
  <si>
    <t>1.6.3.1.14.3</t>
  </si>
  <si>
    <t>1.6.3.1.14.4</t>
  </si>
  <si>
    <t>1.6.3.1.14.5</t>
  </si>
  <si>
    <t>1.6.3.1.15</t>
  </si>
  <si>
    <t>1.6.3.1.15.1</t>
  </si>
  <si>
    <t>1.6.3.1.15.2</t>
  </si>
  <si>
    <t>1.6.3.1.15.3</t>
  </si>
  <si>
    <t>1.6.3.1.15.4</t>
  </si>
  <si>
    <t>1.6.3.1.16</t>
  </si>
  <si>
    <t>1.6.3.1.16.1</t>
  </si>
  <si>
    <t>1.6.3.1.16.2</t>
  </si>
  <si>
    <t>1.6.3.1.16.3</t>
  </si>
  <si>
    <t>1.6.3.1.16.4</t>
  </si>
  <si>
    <t>1.6.3.1.17</t>
  </si>
  <si>
    <t>1.6.3.1.17.1</t>
  </si>
  <si>
    <t>1.6.3.1.17.2</t>
  </si>
  <si>
    <t>1.6.3.1.17.3</t>
  </si>
  <si>
    <t>1.6.3.1.17.4</t>
  </si>
  <si>
    <t>1.6.3.1.18</t>
  </si>
  <si>
    <t>1.6.3.1.18.1</t>
  </si>
  <si>
    <t>1.6.3.1.18.2</t>
  </si>
  <si>
    <t>1.6.3.1.18.3</t>
  </si>
  <si>
    <t>1.6.3.1.18.4</t>
  </si>
  <si>
    <t>1.6.3.1.19</t>
  </si>
  <si>
    <t>1.6.3.1.19.1</t>
  </si>
  <si>
    <t>1.6.3.1.19.2</t>
  </si>
  <si>
    <t>1.6.3.1.19.3</t>
  </si>
  <si>
    <t>1.6.3.1.19.4</t>
  </si>
  <si>
    <t>1.6.3.1.20</t>
  </si>
  <si>
    <t>1.6.3.1.20.1</t>
  </si>
  <si>
    <t>1.6.3.1.20.2</t>
  </si>
  <si>
    <t>1.6.3.1.20.3</t>
  </si>
  <si>
    <t>1.6.3.1.20.4</t>
  </si>
  <si>
    <t>1.6.3.1.21</t>
  </si>
  <si>
    <t>1.6.3.1.21.1</t>
  </si>
  <si>
    <t>1.6.3.1.21.2</t>
  </si>
  <si>
    <t>1.6.3.1.21.3</t>
  </si>
  <si>
    <t>1.6.3.1.21.4</t>
  </si>
  <si>
    <t>1.6.3.1.22</t>
  </si>
  <si>
    <t>1.6.3.1.22.1</t>
  </si>
  <si>
    <t>1.6.3.1.22.2</t>
  </si>
  <si>
    <t>1.6.3.1.22.3</t>
  </si>
  <si>
    <t>1.6.3.1.22.4</t>
  </si>
  <si>
    <t>1.6.3.1.23</t>
  </si>
  <si>
    <t>1.6.3.1.23.1</t>
  </si>
  <si>
    <t>1.6.3.1.23.2</t>
  </si>
  <si>
    <t>1.6.3.1.23.3</t>
  </si>
  <si>
    <t>1.6.3.1.23.4</t>
  </si>
  <si>
    <t>1.6.3.1.23.5</t>
  </si>
  <si>
    <t>1.6.3.2.1</t>
  </si>
  <si>
    <t>1.6.3.2.1.1</t>
  </si>
  <si>
    <t>1.6.3.2.1.2</t>
  </si>
  <si>
    <t>1.6.3.2.1.3</t>
  </si>
  <si>
    <t>1.6.3.2.1.4</t>
  </si>
  <si>
    <t>1.6.3.2.1.5</t>
  </si>
  <si>
    <t>1.6.3.2.2</t>
  </si>
  <si>
    <t>1.6.3.2.2.1</t>
  </si>
  <si>
    <t>1.6.3.2.2.2</t>
  </si>
  <si>
    <t>1.6.3.2.2.3</t>
  </si>
  <si>
    <t>1.6.3.2.2.4</t>
  </si>
  <si>
    <t>1.6.3.2.2.5</t>
  </si>
  <si>
    <t>1.6.3.2.3</t>
  </si>
  <si>
    <t>1.6.3.2.3.1</t>
  </si>
  <si>
    <t>1.6.3.2.3.2</t>
  </si>
  <si>
    <t>1.6.3.2.3.3</t>
  </si>
  <si>
    <t>1.6.3.2.3.4</t>
  </si>
  <si>
    <t>1.6.3.2.3.5</t>
  </si>
  <si>
    <t>1.6.3.2.4</t>
  </si>
  <si>
    <t>1.6.3.2.4.1</t>
  </si>
  <si>
    <t>1.6.3.2.4.2</t>
  </si>
  <si>
    <t>1.6.3.2.4.3</t>
  </si>
  <si>
    <t>1.6.3.2.4.4</t>
  </si>
  <si>
    <t>1.6.3.2.4.5</t>
  </si>
  <si>
    <t>1.6.3.2.4.6</t>
  </si>
  <si>
    <t>1.6.3.2.5</t>
  </si>
  <si>
    <t>1.6.3.2.5.1</t>
  </si>
  <si>
    <t>1.6.3.2.5.2</t>
  </si>
  <si>
    <t>1.6.3.2.5.3</t>
  </si>
  <si>
    <t>1.6.3.2.5.4</t>
  </si>
  <si>
    <t>1.6.3.2.5.5</t>
  </si>
  <si>
    <t>1.6.3.2.5.6</t>
  </si>
  <si>
    <t>1.6.3.2.6</t>
  </si>
  <si>
    <t>1.6.3.2.6.1</t>
  </si>
  <si>
    <t>1.6.3.2.6.2</t>
  </si>
  <si>
    <t>1.6.3.2.6.3</t>
  </si>
  <si>
    <t>1.6.3.2.6.4</t>
  </si>
  <si>
    <t>1.6.3.2.6.5</t>
  </si>
  <si>
    <t>1.6.3.2.6.6</t>
  </si>
  <si>
    <t>1.6.3.2.7</t>
  </si>
  <si>
    <t>1.6.3.2.7.1</t>
  </si>
  <si>
    <t>1.6.3.2.7.2</t>
  </si>
  <si>
    <t>1.6.3.2.7.3</t>
  </si>
  <si>
    <t>1.6.3.2.7.4</t>
  </si>
  <si>
    <t>1.6.3.2.7.5</t>
  </si>
  <si>
    <t>1.6.3.2.7.6</t>
  </si>
  <si>
    <t>1.6.3.2.8</t>
  </si>
  <si>
    <t>1.6.3.2.8.1</t>
  </si>
  <si>
    <t>1.6.3.2.8.2</t>
  </si>
  <si>
    <t>1.6.3.2.8.3</t>
  </si>
  <si>
    <t>1.6.3.2.8.4</t>
  </si>
  <si>
    <t>1.6.3.2.8.5</t>
  </si>
  <si>
    <t>1.6.3.2.8.6</t>
  </si>
  <si>
    <t>1.6.3.2.9</t>
  </si>
  <si>
    <t>1.6.3.2.9.1</t>
  </si>
  <si>
    <t>1.6.3.2.9.2</t>
  </si>
  <si>
    <t>1.6.3.2.9.3</t>
  </si>
  <si>
    <t>1.6.3.2.9.4</t>
  </si>
  <si>
    <t>1.6.3.2.9.5</t>
  </si>
  <si>
    <t>1.6.3.2.9.6</t>
  </si>
  <si>
    <t>1.6.3.2.10</t>
  </si>
  <si>
    <t>1.6.3.2.10.1</t>
  </si>
  <si>
    <t>1.6.3.2.10.2</t>
  </si>
  <si>
    <t>1.6.3.2.10.3</t>
  </si>
  <si>
    <t>1.6.3.2.10.4</t>
  </si>
  <si>
    <t>1.6.3.2.10.5</t>
  </si>
  <si>
    <t>1.6.3.2.10.6</t>
  </si>
  <si>
    <t>1.6.3.2.11</t>
  </si>
  <si>
    <t>1.6.3.2.11.1</t>
  </si>
  <si>
    <t>1.6.3.2.11.2</t>
  </si>
  <si>
    <t>1.6.3.2.11.3</t>
  </si>
  <si>
    <t>1.6.3.2.11.4</t>
  </si>
  <si>
    <t>1.6.3.2.11.5</t>
  </si>
  <si>
    <t>1.6.3.2.11.6</t>
  </si>
  <si>
    <t>1.6.3.2.12</t>
  </si>
  <si>
    <t>1.6.3.2.12.1</t>
  </si>
  <si>
    <t>1.6.3.2.12.2</t>
  </si>
  <si>
    <t>1.6.3.2.12.3</t>
  </si>
  <si>
    <t>1.6.3.2.12.4</t>
  </si>
  <si>
    <t>1.6.3.2.12.5</t>
  </si>
  <si>
    <t>1.6.3.2.12.6</t>
  </si>
  <si>
    <t>1.6.3.2.13</t>
  </si>
  <si>
    <t>1.6.3.2.13.1</t>
  </si>
  <si>
    <t>1.6.3.2.13.2</t>
  </si>
  <si>
    <t>1.6.3.2.13.3</t>
  </si>
  <si>
    <t>1.6.3.2.13.4</t>
  </si>
  <si>
    <t>1.6.3.2.13.5</t>
  </si>
  <si>
    <t>1.6.3.2.13.6</t>
  </si>
  <si>
    <t>1.6.4.1.1</t>
  </si>
  <si>
    <t>1.6.4.2.1</t>
  </si>
  <si>
    <t>1.6.4.2.1.1</t>
  </si>
  <si>
    <t>1.6.4.2.1.1.1</t>
  </si>
  <si>
    <t>1.6.4.2.1.1.1.1</t>
  </si>
  <si>
    <t>1.6.4.2.1.1.1.2</t>
  </si>
  <si>
    <t>1.6.4.2.1.1.2</t>
  </si>
  <si>
    <t>1.6.4.2.1.1.2.1</t>
  </si>
  <si>
    <t>1.6.4.2.1.1.3</t>
  </si>
  <si>
    <t>1.6.4.2.1.1.3.1</t>
  </si>
  <si>
    <t>1.6.4.2.1.1.3.2</t>
  </si>
  <si>
    <t>1.6.4.2.1.2</t>
  </si>
  <si>
    <t>1.6.4.2.1.3</t>
  </si>
  <si>
    <t>1.6.4.2.1.4</t>
  </si>
  <si>
    <t>1.6.4.2.1.4.1</t>
  </si>
  <si>
    <t>1.6.4.2.1.4.1.4</t>
  </si>
  <si>
    <t>1.6.4.2.1.4.1.1</t>
  </si>
  <si>
    <t>1.6.4.2.1.4.1.2</t>
  </si>
  <si>
    <t>1.6.4.2.1.4.1.3</t>
  </si>
  <si>
    <t>1.6.4.2.2</t>
  </si>
  <si>
    <t>1.6.4.2.2.1</t>
  </si>
  <si>
    <t>1.6.4.2.2.1.1</t>
  </si>
  <si>
    <t>1.6.4.2.2.1.2</t>
  </si>
  <si>
    <t>1.6.4.2.2.1.3</t>
  </si>
  <si>
    <t>1.6.4.2.2.2</t>
  </si>
  <si>
    <t>1.6.4.2.2.2.1</t>
  </si>
  <si>
    <t>1.6.4.2.2.2.2</t>
  </si>
  <si>
    <t>1.6.4.2.2.2.3</t>
  </si>
  <si>
    <t>1.6.4.2.3</t>
  </si>
  <si>
    <t>1.6.4.2.3.1</t>
  </si>
  <si>
    <t>1.6.4.2.3.1.1</t>
  </si>
  <si>
    <t>1.6.4.2.3.1.2</t>
  </si>
  <si>
    <t>1.6.4.2.3.1.3</t>
  </si>
  <si>
    <t>1.6.4.2.3.2</t>
  </si>
  <si>
    <t>1.6.4.2.3.2.1</t>
  </si>
  <si>
    <t>1.6.4.2.3.2.2</t>
  </si>
  <si>
    <t>1.6.4.2.3.2.3</t>
  </si>
  <si>
    <t>1.6.4.3.1</t>
  </si>
  <si>
    <t>1.6.4.3.1.1</t>
  </si>
  <si>
    <t>1.6.4.3.1.2</t>
  </si>
  <si>
    <t>1.6.4.3.1.3</t>
  </si>
  <si>
    <t>1.6.4.3.1.4</t>
  </si>
  <si>
    <t>1.6.4.3.1.5</t>
  </si>
  <si>
    <t>1.6.4.3.1.6</t>
  </si>
  <si>
    <t>1.6.4.3.2</t>
  </si>
  <si>
    <t>1.6.4.3.2.1</t>
  </si>
  <si>
    <t>1.6.4.3.2.2</t>
  </si>
  <si>
    <t>1.6.4.3.2.3</t>
  </si>
  <si>
    <t>1.6.4.3.2.4</t>
  </si>
  <si>
    <t>1.6.4.3.2.5</t>
  </si>
  <si>
    <t>1.6.4.3.3</t>
  </si>
  <si>
    <t>1.6.4.3.3.1</t>
  </si>
  <si>
    <t>1.6.4.3.3.2</t>
  </si>
  <si>
    <t>1.6.4.3.3.3</t>
  </si>
  <si>
    <t>1.6.4.3.3.4</t>
  </si>
  <si>
    <t>1.6.4.3.4</t>
  </si>
  <si>
    <t>1.6.4.3.4.1</t>
  </si>
  <si>
    <t>1.6.4.3.4.2</t>
  </si>
  <si>
    <t>1.6.4.3.4.3</t>
  </si>
  <si>
    <t>1.6.4.3.4.4</t>
  </si>
  <si>
    <t>1.6.4.3.4.5</t>
  </si>
  <si>
    <t>1.6.4.3.4.6</t>
  </si>
  <si>
    <t>1.6.4.3.5</t>
  </si>
  <si>
    <t>1.6.4.3.5.1</t>
  </si>
  <si>
    <t>1.6.4.3.5.2</t>
  </si>
  <si>
    <t>1.6.4.3.5.3</t>
  </si>
  <si>
    <t>1.6.4.3.5.4</t>
  </si>
  <si>
    <t>1.6.4.3.5.5</t>
  </si>
  <si>
    <t>1.6.4.3.6</t>
  </si>
  <si>
    <t>1.6.4.3.6.1</t>
  </si>
  <si>
    <t>1.6.4.3.6.2</t>
  </si>
  <si>
    <t>1.6.4.3.6.3</t>
  </si>
  <si>
    <t>1.6.4.3.6.4</t>
  </si>
  <si>
    <t>1.6.4.3.6.5</t>
  </si>
  <si>
    <t>1.6.4.3.7</t>
  </si>
  <si>
    <t>1.6.4.3.7.1</t>
  </si>
  <si>
    <t>1.6.4.3.7.2</t>
  </si>
  <si>
    <t>1.6.4.3.7.3</t>
  </si>
  <si>
    <t>1.6.4.3.7.4</t>
  </si>
  <si>
    <t>1.6.4.3.7.5</t>
  </si>
  <si>
    <t>1.6.4.3.8</t>
  </si>
  <si>
    <t>1.6.4.3.8.1</t>
  </si>
  <si>
    <t>1.6.4.3.8.2</t>
  </si>
  <si>
    <t>1.6.4.3.8.3</t>
  </si>
  <si>
    <t>1.6.4.3.8.4</t>
  </si>
  <si>
    <t>1.6.4.3.8.5</t>
  </si>
  <si>
    <t>1.6.4.3.9</t>
  </si>
  <si>
    <t>1.6.4.3.9.1</t>
  </si>
  <si>
    <t>1.6.4.3.9.2</t>
  </si>
  <si>
    <t>1.6.4.3.9.3</t>
  </si>
  <si>
    <t>1.6.4.3.9.4</t>
  </si>
  <si>
    <t>1.6.4.3.9.5</t>
  </si>
  <si>
    <t>1.6.4.3.9.6</t>
  </si>
  <si>
    <t>1.6.4.3.10</t>
  </si>
  <si>
    <t>1.6.4.3.10.1</t>
  </si>
  <si>
    <t>1.6.4.3.10.2</t>
  </si>
  <si>
    <t>1.6.4.3.10.3</t>
  </si>
  <si>
    <t>1.6.4.3.10.4</t>
  </si>
  <si>
    <t>1.6.4.3.10.5</t>
  </si>
  <si>
    <t>1.6.4.3.10.6</t>
  </si>
  <si>
    <t>1.6.4.4.1</t>
  </si>
  <si>
    <t>1.6.4.4.2</t>
  </si>
  <si>
    <t>1.6.5</t>
  </si>
  <si>
    <t>1.6.5.1</t>
  </si>
  <si>
    <t>1.6.5.1.1</t>
  </si>
  <si>
    <t>1.6.5.1.2</t>
  </si>
  <si>
    <t>1.6.5.1.3</t>
  </si>
  <si>
    <t>1.6.5.1.4</t>
  </si>
  <si>
    <t>1.6.5.1.5</t>
  </si>
  <si>
    <t>1.6.5.1.6</t>
  </si>
  <si>
    <t>1.6.5.1.7</t>
  </si>
  <si>
    <t>1.6.5.2</t>
  </si>
  <si>
    <t>1.6.5.2.1</t>
  </si>
  <si>
    <t>1.6.5.2.2</t>
  </si>
  <si>
    <t>1.6.5.2.2.1</t>
  </si>
  <si>
    <t>1.6.5.2.2.2</t>
  </si>
  <si>
    <t>1.6.5.2.2.3</t>
  </si>
  <si>
    <t>1.6.5.2.2.4</t>
  </si>
  <si>
    <t>1.6.5.2.2.5</t>
  </si>
  <si>
    <t>1.6.5.2.2.6</t>
  </si>
  <si>
    <t>1.6.5.2.2.6.1</t>
  </si>
  <si>
    <t>1.6.5.2.2.6.1.1</t>
  </si>
  <si>
    <t>1.6.5.2.2.6.1.2</t>
  </si>
  <si>
    <t>1.6.5.2.2.6.1.3</t>
  </si>
  <si>
    <t>1.6.5.2.2.6.2</t>
  </si>
  <si>
    <t>1.6.5.2.2.6.2.1</t>
  </si>
  <si>
    <t>1.6.5.2.2.6.2.2</t>
  </si>
  <si>
    <t>1.6.5.2.2.6.2.3</t>
  </si>
  <si>
    <t>1.6.5.2.2.6.3</t>
  </si>
  <si>
    <t>1.6.5.2.2.6.3.1</t>
  </si>
  <si>
    <t>1.6.5.2.2.6.3.2</t>
  </si>
  <si>
    <t>1.6.5.2.2.6.3.3</t>
  </si>
  <si>
    <t>1.6.5.2.3</t>
  </si>
  <si>
    <t>1.6.5.2.3.1</t>
  </si>
  <si>
    <t>1.6.5.2.3.2</t>
  </si>
  <si>
    <t>1.6.5.2.3.3</t>
  </si>
  <si>
    <t>1.6.5.2.3.4</t>
  </si>
  <si>
    <t>1.6.5.2.3.5</t>
  </si>
  <si>
    <t>1.6.5.2.3.6</t>
  </si>
  <si>
    <t>1.6.5.2.3.6.1</t>
  </si>
  <si>
    <t>1.6.5.2.3.6.1.1</t>
  </si>
  <si>
    <t>1.6.5.2.3.6.1.2</t>
  </si>
  <si>
    <t>1.6.5.2.3.6.1.3</t>
  </si>
  <si>
    <t>1.6.5.2.3.6.2</t>
  </si>
  <si>
    <t>1.6.5.2.3.6.2.1</t>
  </si>
  <si>
    <t>1.6.5.2.3.6.2.2</t>
  </si>
  <si>
    <t>1.6.5.2.3.6.2.3</t>
  </si>
  <si>
    <t>1.6.5.2.3.6.3</t>
  </si>
  <si>
    <t>1.6.5.2.3.6.3.1</t>
  </si>
  <si>
    <t>1.6.5.2.3.6.3.2</t>
  </si>
  <si>
    <t>1.6.5.2.3.6.3.3</t>
  </si>
  <si>
    <t>1.6.5.3</t>
  </si>
  <si>
    <t>1.6.5.3.1</t>
  </si>
  <si>
    <t>1.6.5.3.1.1</t>
  </si>
  <si>
    <t>1.6.5.3.1.2</t>
  </si>
  <si>
    <t>1.6.5.3.1.3</t>
  </si>
  <si>
    <t>1.6.5.3.1.4</t>
  </si>
  <si>
    <t>1.6.5.3.1.5</t>
  </si>
  <si>
    <t>1.6.5.3.2</t>
  </si>
  <si>
    <t>1.6.5.3.2.1</t>
  </si>
  <si>
    <t>1.6.5.3.2.2</t>
  </si>
  <si>
    <t>1.6.5.3.2.3</t>
  </si>
  <si>
    <t>1.6.5.3.2.4</t>
  </si>
  <si>
    <t>1.6.5.3.2.5</t>
  </si>
  <si>
    <t>1.6.5.3.3</t>
  </si>
  <si>
    <t>1.6.5.3.3.1</t>
  </si>
  <si>
    <t>1.6.5.3.4</t>
  </si>
  <si>
    <t>1.6.5.3.4.1</t>
  </si>
  <si>
    <t>1.6.5.3.4.2</t>
  </si>
  <si>
    <t>1.6.5.3.4.3</t>
  </si>
  <si>
    <t>1.6.5.3.4.4</t>
  </si>
  <si>
    <t>1.6.5.3.4.5</t>
  </si>
  <si>
    <t>1.6.5.3.5</t>
  </si>
  <si>
    <t>1.6.5.3.5.1</t>
  </si>
  <si>
    <t>1.6.5.3.5.2</t>
  </si>
  <si>
    <t>1.6.5.3.5.3</t>
  </si>
  <si>
    <t>1.6.5.3.5.4</t>
  </si>
  <si>
    <t>1.6.5.3.5.5</t>
  </si>
  <si>
    <t>1.6.5.3.6</t>
  </si>
  <si>
    <t>1.6.5.3.6.1</t>
  </si>
  <si>
    <t>1.6.5.3.6.2</t>
  </si>
  <si>
    <t>1.6.5.3.6.3</t>
  </si>
  <si>
    <t>1.6.5.3.6.4</t>
  </si>
  <si>
    <t>1.6.5.3.7</t>
  </si>
  <si>
    <t>1.6.5.3.7.1</t>
  </si>
  <si>
    <t>1.6.5.3.7.2</t>
  </si>
  <si>
    <t>1.6.5.3.7.3</t>
  </si>
  <si>
    <t>1.6.5.3.7.4</t>
  </si>
  <si>
    <t>1.6.5.3.7.5</t>
  </si>
  <si>
    <t>1.6.5.3.8</t>
  </si>
  <si>
    <t>1.6.5.3.8.1</t>
  </si>
  <si>
    <t>1.6.5.3.8.2</t>
  </si>
  <si>
    <t>1.6.5.3.8.3</t>
  </si>
  <si>
    <t>1.6.5.3.8.4</t>
  </si>
  <si>
    <t>1.6.5.3.8.5</t>
  </si>
  <si>
    <t>1.6.5.3.9</t>
  </si>
  <si>
    <t>1.6.5.3.9.1</t>
  </si>
  <si>
    <t>1.6.5.3.9.2</t>
  </si>
  <si>
    <t>1.6.5.3.9.3</t>
  </si>
  <si>
    <t>1.6.5.3.9.4</t>
  </si>
  <si>
    <t>1.6.5.3.9.5</t>
  </si>
  <si>
    <t>1.6.5.3.10</t>
  </si>
  <si>
    <t>1.6.5.3.10.1</t>
  </si>
  <si>
    <t>1.6.5.3.10.2</t>
  </si>
  <si>
    <t>1.6.5.3.10.3</t>
  </si>
  <si>
    <t>1.6.5.3.10.4</t>
  </si>
  <si>
    <t>1.6.5.3.10.5</t>
  </si>
  <si>
    <t>1.6.5.3.11</t>
  </si>
  <si>
    <t>1.6.5.3.11.1</t>
  </si>
  <si>
    <t>1.6.5.3.11.2</t>
  </si>
  <si>
    <t>1.6.5.3.11.3</t>
  </si>
  <si>
    <t>1.6.5.3.11.4</t>
  </si>
  <si>
    <t>1.6.5.3.12</t>
  </si>
  <si>
    <t>1.6.5.3.12.1</t>
  </si>
  <si>
    <t>1.6.5.3.12.2</t>
  </si>
  <si>
    <t>1.6.5.3.12.3</t>
  </si>
  <si>
    <t>1.6.5.3.12.4</t>
  </si>
  <si>
    <t>1.6.5.3.12.5</t>
  </si>
  <si>
    <t>1.6.5.3.12.6</t>
  </si>
  <si>
    <t>1.6.5.4</t>
  </si>
  <si>
    <t>1.6.5.4.1</t>
  </si>
  <si>
    <t>1.6.5.4.2</t>
  </si>
  <si>
    <t>1.6.5.4.2.1</t>
  </si>
  <si>
    <t>1.6.5.4.2.2</t>
  </si>
  <si>
    <t>1.6.5.4.2.3</t>
  </si>
  <si>
    <t>1.6.5.4.2.4</t>
  </si>
  <si>
    <t>1.6.5.4.2.5</t>
  </si>
  <si>
    <t>1.6.5.4.3</t>
  </si>
  <si>
    <t>1.6.5.4.3.1</t>
  </si>
  <si>
    <t>1.6.5.4.3.2</t>
  </si>
  <si>
    <t>1.6.5.4.3.3</t>
  </si>
  <si>
    <t>1.6.5.4.3.4</t>
  </si>
  <si>
    <t>1.6.5.4.3.5</t>
  </si>
  <si>
    <t>1.6.5.4.4</t>
  </si>
  <si>
    <t>1.6.5.4.5</t>
  </si>
  <si>
    <t>1.6.5.4.5.1</t>
  </si>
  <si>
    <t>1.6.5.4.5.2</t>
  </si>
  <si>
    <t>1.6.5.4.5.3</t>
  </si>
  <si>
    <t>1.6.5.4.5.4</t>
  </si>
  <si>
    <t>1.6.5.4.5.5</t>
  </si>
  <si>
    <t>1.6.5.4.6</t>
  </si>
  <si>
    <t>1.6.5.4.6.1</t>
  </si>
  <si>
    <t>1.6.5.4.6.2</t>
  </si>
  <si>
    <t>1.6.5.4.6.3</t>
  </si>
  <si>
    <t>1.6.5.4.6.4</t>
  </si>
  <si>
    <t>1.6.5.4.6.5</t>
  </si>
  <si>
    <t>1.6.5.4.7</t>
  </si>
  <si>
    <t>1.6.5.4.7.1</t>
  </si>
  <si>
    <t>1.6.5.4.7.1.1</t>
  </si>
  <si>
    <t>1.6.5.4.7.1.2</t>
  </si>
  <si>
    <t>1.6.5.4.7.1.3</t>
  </si>
  <si>
    <t>1.6.5.4.7.1.4</t>
  </si>
  <si>
    <t>1.6.5.4.7.1.5</t>
  </si>
  <si>
    <t>1.6.5.4.7.2</t>
  </si>
  <si>
    <t>1.6.5.4.7.2.1</t>
  </si>
  <si>
    <t>1.6.5.4.7.2.2</t>
  </si>
  <si>
    <t>1.6.5.4.7.2.3</t>
  </si>
  <si>
    <t>1.6.5.4.7.2.4</t>
  </si>
  <si>
    <t>1.6.5.4.7.2.5</t>
  </si>
  <si>
    <t>1.6.5.4.7.3</t>
  </si>
  <si>
    <t>1.6.5.4.7.3.1</t>
  </si>
  <si>
    <t>1.6.5.4.7.3.2</t>
  </si>
  <si>
    <t>1.6.5.4.7.3.3</t>
  </si>
  <si>
    <t>1.6.5.4.7.3.4</t>
  </si>
  <si>
    <t>1.6.5.4.7.3.5</t>
  </si>
  <si>
    <t>1.6.5.4.7.4</t>
  </si>
  <si>
    <t>1.6.5.4.7.4.1</t>
  </si>
  <si>
    <t>1.6.5.4.7.4.2</t>
  </si>
  <si>
    <t>1.6.5.4.7.4.3</t>
  </si>
  <si>
    <t>1.6.5.4.7.5</t>
  </si>
  <si>
    <t>1.6.5.4.7.5.1</t>
  </si>
  <si>
    <t>1.6.5.4.7.5.2</t>
  </si>
  <si>
    <t>1.6.5.4.7.5.3</t>
  </si>
  <si>
    <t>1.6.5.4.7.6</t>
  </si>
  <si>
    <t>1.6.5.4.7.6.1</t>
  </si>
  <si>
    <t>1.6.5.4.7.6.2</t>
  </si>
  <si>
    <t>1.6.5.4.7.6.3</t>
  </si>
  <si>
    <t>1.6.5.4.8</t>
  </si>
  <si>
    <t>1.6.5.4.8.1</t>
  </si>
  <si>
    <t>1.6.5.4.8.1.1</t>
  </si>
  <si>
    <t>1.6.5.4.8.1.2</t>
  </si>
  <si>
    <t>1.6.5.4.8.1.3</t>
  </si>
  <si>
    <t>1.6.5.4.8.1.4</t>
  </si>
  <si>
    <t>1.6.5.4.8.1.5</t>
  </si>
  <si>
    <t>1.6.5.4.8.2</t>
  </si>
  <si>
    <t>1.6.5.4.8.2.1</t>
  </si>
  <si>
    <t>1.6.5.4.8.2.2</t>
  </si>
  <si>
    <t>1.6.5.4.8.2.3</t>
  </si>
  <si>
    <t>1.6.5.4.8.2.4</t>
  </si>
  <si>
    <t>1.6.5.4.8.2.5</t>
  </si>
  <si>
    <t>1.6.5.4.8.3</t>
  </si>
  <si>
    <t>1.6.5.4.8.3.1</t>
  </si>
  <si>
    <t>1.6.5.4.8.3.2</t>
  </si>
  <si>
    <t>1.6.5.4.8.3.3</t>
  </si>
  <si>
    <t>1.6.5.4.8.3.4</t>
  </si>
  <si>
    <t>1.6.5.4.8.3.5</t>
  </si>
  <si>
    <t>1.6.5.4.8.4</t>
  </si>
  <si>
    <t>1.6.5.4.8.4.1</t>
  </si>
  <si>
    <t>1.6.5.4.8.4.2</t>
  </si>
  <si>
    <t>1.6.5.4.8.4.3</t>
  </si>
  <si>
    <t>1.6.5.4.8.4.4</t>
  </si>
  <si>
    <t>1.6.5.4.8.4.5</t>
  </si>
  <si>
    <t>1.6.5.4.8.4.6</t>
  </si>
  <si>
    <t>1.6.5.4.8.5</t>
  </si>
  <si>
    <t>1.6.5.4.8.5.1</t>
  </si>
  <si>
    <t>1.6.5.4.8.5.2</t>
  </si>
  <si>
    <t>1.6.5.4.8.5.3</t>
  </si>
  <si>
    <t>1.6.5.4.8.5.4</t>
  </si>
  <si>
    <t>1.6.5.5</t>
  </si>
  <si>
    <t>1.6.5.5.1</t>
  </si>
  <si>
    <t>1.6.5.5.2</t>
  </si>
  <si>
    <t>1.7</t>
  </si>
  <si>
    <t>1.7.1</t>
  </si>
  <si>
    <t>1.7.2</t>
  </si>
  <si>
    <t>1.10</t>
  </si>
  <si>
    <t>1.10.1</t>
  </si>
  <si>
    <t>1.10.2</t>
  </si>
  <si>
    <t>PROJETO UTILIDADES - MONTAGEM ELETROMECÂNICA DE UTILIDADES DAS CALDEIRAS D &amp; E</t>
  </si>
  <si>
    <t xml:space="preserve">   ABERTURA</t>
  </si>
  <si>
    <t xml:space="preserve">      Reunião de kick off</t>
  </si>
  <si>
    <t xml:space="preserve">   PLANEJAMENTO</t>
  </si>
  <si>
    <t xml:space="preserve">      Recebimento de projetos atualizados</t>
  </si>
  <si>
    <t xml:space="preserve">      Elaboração de cronograma detalhado</t>
  </si>
  <si>
    <t xml:space="preserve">      Aquisição de materiais - suportes de tubulação</t>
  </si>
  <si>
    <t xml:space="preserve">      Aquisição de materiais/estruturas metálicas</t>
  </si>
  <si>
    <t xml:space="preserve">      Aquisição de materiais - Hydro</t>
  </si>
  <si>
    <t xml:space="preserve">      Recebimento de proJetos atualizados (2)</t>
  </si>
  <si>
    <t xml:space="preserve">      Aquisição de materiais - suportes de tubulação (2)</t>
  </si>
  <si>
    <t xml:space="preserve">      Aquisição de materiais - Hydro (2)</t>
  </si>
  <si>
    <t xml:space="preserve">   MOBILIZAÇÃO</t>
  </si>
  <si>
    <t xml:space="preserve">      Contratação de mão de obra, treinamentos, crachás, etc.</t>
  </si>
  <si>
    <t xml:space="preserve">      Aprovação da documentação de segurança</t>
  </si>
  <si>
    <t xml:space="preserve">      Adequação de canteiro avançado</t>
  </si>
  <si>
    <t xml:space="preserve">      Mobilização de materiais e equipamentos</t>
  </si>
  <si>
    <t xml:space="preserve">   LOGISTICA DE MATERIAIS HYDRO/CANTEIRO EXTERNO</t>
  </si>
  <si>
    <t xml:space="preserve">      Emissão de requisições de material</t>
  </si>
  <si>
    <t xml:space="preserve">      Emissão de notas fiscais de saída de material</t>
  </si>
  <si>
    <t xml:space="preserve">      Mobilização de materiais da Hydro para o canteiro externo da Montisol</t>
  </si>
  <si>
    <t xml:space="preserve">      Emissão de requisições de material (2)</t>
  </si>
  <si>
    <t xml:space="preserve">   SERVIÇOS DE FABRICAÇÃO EXTERNA</t>
  </si>
  <si>
    <t xml:space="preserve">      Sistema de água de resfriamento</t>
  </si>
  <si>
    <t xml:space="preserve">         Fabricação de suportes de tubulação</t>
  </si>
  <si>
    <t xml:space="preserve">         Fabricação de suportes de tubulação Fechamento Rua E e Torre</t>
  </si>
  <si>
    <t xml:space="preserve">         Fabricação de Tie in´s</t>
  </si>
  <si>
    <t xml:space="preserve">            Tie in 147</t>
  </si>
  <si>
    <t xml:space="preserve">               Fornecimento de materiais (Hydro)</t>
  </si>
  <si>
    <t xml:space="preserve">               Pré montagem de Spool</t>
  </si>
  <si>
    <t xml:space="preserve">               Soldagem de Spool</t>
  </si>
  <si>
    <t xml:space="preserve">               Inspeção ENDs na solda</t>
  </si>
  <si>
    <t xml:space="preserve">            Tie in 152</t>
  </si>
  <si>
    <t xml:space="preserve">            Tie in 153</t>
  </si>
  <si>
    <t xml:space="preserve">            Tie in 154</t>
  </si>
  <si>
    <t xml:space="preserve">            Tie in 167</t>
  </si>
  <si>
    <t xml:space="preserve">            Tie in 168</t>
  </si>
  <si>
    <t xml:space="preserve">            Tie in 149</t>
  </si>
  <si>
    <t xml:space="preserve">            Tie in 150</t>
  </si>
  <si>
    <t xml:space="preserve">      Sistema de polimento e tanque de condensado</t>
  </si>
  <si>
    <t xml:space="preserve">         Complemento estrutural de Pipe Rack</t>
  </si>
  <si>
    <t xml:space="preserve">            Traçagem e corte de peças</t>
  </si>
  <si>
    <t xml:space="preserve">            Pré montagem</t>
  </si>
  <si>
    <t xml:space="preserve">            Soldagem</t>
  </si>
  <si>
    <t xml:space="preserve">            Acabamento/Inspeção visual</t>
  </si>
  <si>
    <t xml:space="preserve">            Jateamento e pintura</t>
  </si>
  <si>
    <t xml:space="preserve">         Fabricação de estrutura metálica ( Pataforma/Escada/Guarda corpo )</t>
  </si>
  <si>
    <t xml:space="preserve">         Fabricação de tubulações</t>
  </si>
  <si>
    <t xml:space="preserve">            Linha 6"-S2-14E-5350-H</t>
  </si>
  <si>
    <t xml:space="preserve">            Linha 4"-S2-14E-5342-H</t>
  </si>
  <si>
    <t xml:space="preserve">            Linha 3''-S2-14E-5354-H</t>
  </si>
  <si>
    <t xml:space="preserve">            Linha 2"-S2-14E-5348-H</t>
  </si>
  <si>
    <t xml:space="preserve">            Linha 2"-S2-14E-5343-H</t>
  </si>
  <si>
    <t xml:space="preserve">            Linha 2"-S2-14E-5349-H</t>
  </si>
  <si>
    <t xml:space="preserve">         TIE INS</t>
  </si>
  <si>
    <t xml:space="preserve">            TIE-IN_126</t>
  </si>
  <si>
    <t xml:space="preserve">            TIE-IN_136</t>
  </si>
  <si>
    <t xml:space="preserve">            TIE-IN_124</t>
  </si>
  <si>
    <t xml:space="preserve">            TIE-IN_125</t>
  </si>
  <si>
    <t xml:space="preserve">            TIE-IN_127</t>
  </si>
  <si>
    <t xml:space="preserve">            TIE-IN_131</t>
  </si>
  <si>
    <t xml:space="preserve">            TIE-IN_137</t>
  </si>
  <si>
    <t xml:space="preserve">            TIE-IN_159</t>
  </si>
  <si>
    <t xml:space="preserve">      Sistema de vapor de média pressão</t>
  </si>
  <si>
    <t xml:space="preserve">         Reforço estrutural - pipe rack</t>
  </si>
  <si>
    <t xml:space="preserve">            Aquisição de materiais de fabricação</t>
  </si>
  <si>
    <t xml:space="preserve">            Traçagem e corte</t>
  </si>
  <si>
    <t xml:space="preserve">            Acabamento</t>
  </si>
  <si>
    <t xml:space="preserve">         Tubulações e suportes</t>
  </si>
  <si>
    <t xml:space="preserve">            Linha 14"-S3-14E-5403-H</t>
  </si>
  <si>
    <t xml:space="preserve">            Linha 14"-S3-14E-5404-H</t>
  </si>
  <si>
    <t xml:space="preserve">            Linha 20"-S3-14E-5313-H 1º trecho</t>
  </si>
  <si>
    <t xml:space="preserve">            Linha 20"-S3-14E-5313-H - 2º trecho</t>
  </si>
  <si>
    <t xml:space="preserve">            Linha 20"-S3-14E-5313-H - 3º trecho</t>
  </si>
  <si>
    <t xml:space="preserve">            Linha 24"-S3-14E-5312-H</t>
  </si>
  <si>
    <t xml:space="preserve">            Tie in 142</t>
  </si>
  <si>
    <t xml:space="preserve">            Tie in 144</t>
  </si>
  <si>
    <t xml:space="preserve">            Tie in 109</t>
  </si>
  <si>
    <t xml:space="preserve">            Tie in 108</t>
  </si>
  <si>
    <t xml:space="preserve">            Tie in 171</t>
  </si>
  <si>
    <t xml:space="preserve">            Tie in 140</t>
  </si>
  <si>
    <t xml:space="preserve">            Tie in 138</t>
  </si>
  <si>
    <t xml:space="preserve">            Tie in 139</t>
  </si>
  <si>
    <t xml:space="preserve">            Tie in 132</t>
  </si>
  <si>
    <t xml:space="preserve">      Sistema de controle, retorno e transferencia de condensado</t>
  </si>
  <si>
    <t xml:space="preserve">         Tubulações</t>
  </si>
  <si>
    <t xml:space="preserve">            Linha 8"-S3-14E-5333-H</t>
  </si>
  <si>
    <t xml:space="preserve">            Linha 8"-S3-14E-5336-H</t>
  </si>
  <si>
    <t xml:space="preserve">            Linha 3"-S3-14E-5371-H</t>
  </si>
  <si>
    <t xml:space="preserve">            Linha 10"-S3-14E-5332-H</t>
  </si>
  <si>
    <t xml:space="preserve">            Linha 10"-S3-14E-5334-H</t>
  </si>
  <si>
    <t xml:space="preserve">            Linha 8"-S3-14E-5335-H</t>
  </si>
  <si>
    <t xml:space="preserve">            Linha 8"-S3-14E-5355-H</t>
  </si>
  <si>
    <t xml:space="preserve">            Linha 12"-S3-14E-5321-H</t>
  </si>
  <si>
    <t xml:space="preserve">            Linha 6"-S3-14E-5374-H</t>
  </si>
  <si>
    <t xml:space="preserve">            Linha 6"-S3-14E-5375-H</t>
  </si>
  <si>
    <t xml:space="preserve">            Linha 6"-S3-14E-5376-H</t>
  </si>
  <si>
    <t xml:space="preserve">            Linha 6"-S3-14E-5377-H</t>
  </si>
  <si>
    <t xml:space="preserve">            Linha 6"-S3-14E-5378-H</t>
  </si>
  <si>
    <t xml:space="preserve">            Linha 6"-S3-14E-5379-H</t>
  </si>
  <si>
    <t xml:space="preserve">         TIE-IN</t>
  </si>
  <si>
    <t xml:space="preserve">            TIE-IN_141-BOCAL_8"-T-14A-3A</t>
  </si>
  <si>
    <t xml:space="preserve">            TIE-IN_143-BOCAL_8"-T-14A-3B</t>
  </si>
  <si>
    <t xml:space="preserve">            TIE-IN_145-BOCAL_8"-T-14A-3C</t>
  </si>
  <si>
    <t xml:space="preserve">            TIE-IN_164</t>
  </si>
  <si>
    <t xml:space="preserve">            TIE-IN_172</t>
  </si>
  <si>
    <t xml:space="preserve">            TIE-IN_174</t>
  </si>
  <si>
    <t xml:space="preserve">            TIE-IN_175</t>
  </si>
  <si>
    <t xml:space="preserve">            TIE-IN_116</t>
  </si>
  <si>
    <t xml:space="preserve">            TIE-IN_117</t>
  </si>
  <si>
    <t xml:space="preserve">            TIE-IN_118</t>
  </si>
  <si>
    <t xml:space="preserve">            TIE-IN_119</t>
  </si>
  <si>
    <t xml:space="preserve">            TIE-IN_121</t>
  </si>
  <si>
    <t xml:space="preserve">            TIE-IN_122</t>
  </si>
  <si>
    <t xml:space="preserve">      Sistema de desaeração</t>
  </si>
  <si>
    <t xml:space="preserve">            Linha 6"-S3-14E-5300-H</t>
  </si>
  <si>
    <t xml:space="preserve">            Linha 8"-S3-14A-5301-H</t>
  </si>
  <si>
    <t xml:space="preserve">            Vent de 6"-S3-TL-VENT-0001-H do desaerador</t>
  </si>
  <si>
    <t xml:space="preserve">            Linha 6"-S3-14E-5302-H</t>
  </si>
  <si>
    <t xml:space="preserve">            Linha 6"-S3-14E-5305-H</t>
  </si>
  <si>
    <t xml:space="preserve">            Linha 12"-S3-14E-5306-H</t>
  </si>
  <si>
    <t xml:space="preserve">            Linha 8"-S3-14E-5307-H</t>
  </si>
  <si>
    <t xml:space="preserve">            Linha 6"-S3-14E-5401-H</t>
  </si>
  <si>
    <t xml:space="preserve">            Linha 6"-S3-14E-5402-H</t>
  </si>
  <si>
    <t xml:space="preserve">            Linha 6"-S3-14E-5399-H</t>
  </si>
  <si>
    <t xml:space="preserve">            Linha 6"-S3-14E-5400-H</t>
  </si>
  <si>
    <t xml:space="preserve">            Linha 6"-S3-14E-5397-H</t>
  </si>
  <si>
    <t xml:space="preserve">            Linha 6"-S3-14E-5398-H</t>
  </si>
  <si>
    <t xml:space="preserve">            Linha 16-S3-14E-5393-H</t>
  </si>
  <si>
    <t xml:space="preserve">            Linha 6"-S3-14E-5392-H</t>
  </si>
  <si>
    <t xml:space="preserve">            Linha 8"-S3-14E-5315-H</t>
  </si>
  <si>
    <t xml:space="preserve">            Linha 6"-S3-14E-5317-H</t>
  </si>
  <si>
    <t xml:space="preserve">            Linha 3"-S3-14E-5316-H</t>
  </si>
  <si>
    <t xml:space="preserve">            Linha 8"-S3-14E-5318-H</t>
  </si>
  <si>
    <t xml:space="preserve">            Linha 6"-S3-14E-5320-H</t>
  </si>
  <si>
    <t xml:space="preserve">            Linha 3"-S3-14E-5319-H</t>
  </si>
  <si>
    <t xml:space="preserve">            Linha 10"-S3-14E-5396-H (trecho dentro do prédio da área 14A)</t>
  </si>
  <si>
    <t xml:space="preserve">            TIE-IN_113</t>
  </si>
  <si>
    <t xml:space="preserve">            TIE-IN_114</t>
  </si>
  <si>
    <t xml:space="preserve">   EXECUÇÃO DA OBRA ELETROMECÂNICA</t>
  </si>
  <si>
    <t xml:space="preserve">         Montagem de tubulações e suportes</t>
  </si>
  <si>
    <t xml:space="preserve">            Pipe rack_Rua N18</t>
  </si>
  <si>
    <t xml:space="preserve">               Montar e soldar linhas ( 6'' W6-14E-5362/5363) - 1º trecho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</si>
  <si>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</si>
  <si>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</si>
  <si>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linhas ( 6'' W6-14E-5362/5363) - 2º trecho</t>
  </si>
  <si>
    <t xml:space="preserve">               Montar e soldar suportes - 2º trecho</t>
  </si>
  <si>
    <t xml:space="preserve">               Inspeção ENDs das soldas - 2º trecho</t>
  </si>
  <si>
    <t xml:space="preserve">            Tubulação Torrre de resfriamento E-58B-3A/B/C</t>
  </si>
  <si>
    <t xml:space="preserve">               Montar e soldar linhas (6''W6-14E-5386/5387) dos tie ins 154/167/168 para o pipe rack - 1º Trecho</t>
  </si>
  <si>
    <t xml:space="preserve">               Montar e soldar linhas (4''W6-14E-5364/5365/5366) dos tie ins 147/152/153 para o pipe rack - 1º Trecho</t>
  </si>
  <si>
    <t xml:space="preserve">               Montar e soldar linhas (4''W6-14E-5364/5365/5366) dos tie ins 147/152/153 para o pipe rack - 2º Trecho</t>
  </si>
  <si>
    <t xml:space="preserve">               Montar e soldar suportes</t>
  </si>
  <si>
    <t xml:space="preserve">               Inspeção ENDs das soldas</t>
  </si>
  <si>
    <t xml:space="preserve">            Pipe rack_Rua E</t>
  </si>
  <si>
    <t xml:space="preserve">               Montar e soldar suportes - 1º Trecho</t>
  </si>
  <si>
    <t xml:space="preserve">               Inspeção ENDs das soldas - 1º Trecho</t>
  </si>
  <si>
    <t xml:space="preserve">               Montar e soldar suportes - 2º Trecho</t>
  </si>
  <si>
    <t xml:space="preserve">               Inspeção ENDs das soldas - 2º Trecho</t>
  </si>
  <si>
    <t xml:space="preserve">            Pipe rack_Rua E 19</t>
  </si>
  <si>
    <t xml:space="preserve">            Pipe rack_Área 14C</t>
  </si>
  <si>
    <t xml:space="preserve">               Montar e soldar linhas ( 6'' W6-14E-5362/5363)</t>
  </si>
  <si>
    <t xml:space="preserve">            Teste hidrostático</t>
  </si>
  <si>
    <t xml:space="preserve">               Teste hidrostático Linha de agua de resfriamento</t>
  </si>
  <si>
    <t xml:space="preserve">            Torre de resfriamento E-58B-3A/B/C</t>
  </si>
  <si>
    <t xml:space="preserve">               Tie in 147</t>
  </si>
  <si>
    <t xml:space="preserve">                  Fazer Ebtv da bomba P-58A-4C</t>
  </si>
  <si>
    <t xml:space="preserve">                  Montar e soldar de bocal de 4"na linha existente</t>
  </si>
  <si>
    <t xml:space="preserve">                  Inspeção ENDs na solda bocal</t>
  </si>
  <si>
    <t xml:space="preserve">                  Montar de válvula gaveta de 4"</t>
  </si>
  <si>
    <t xml:space="preserve">                  Remover Ebtv da bomba P-58A-4C</t>
  </si>
  <si>
    <t xml:space="preserve">               Tie in 152</t>
  </si>
  <si>
    <t xml:space="preserve">                  Fazer Ebtv da bomba P-58A-4B</t>
  </si>
  <si>
    <t xml:space="preserve">                  Remover Ebtv da bomba P-58A-4B</t>
  </si>
  <si>
    <t xml:space="preserve">               Tie in 153</t>
  </si>
  <si>
    <t xml:space="preserve">               Tie in 154</t>
  </si>
  <si>
    <t xml:space="preserve">                  Fazer Ebtv da linha de alimentação da torre E-58B-3C</t>
  </si>
  <si>
    <t xml:space="preserve">                  Montar e soldar de bocal de 6"na linha existente</t>
  </si>
  <si>
    <t xml:space="preserve">                  Montar de válvula gaveta de 6"</t>
  </si>
  <si>
    <t xml:space="preserve">                  Remover Ebtv da linha de alimentação da torre E-58B-3C</t>
  </si>
  <si>
    <t xml:space="preserve">               Tie in 167</t>
  </si>
  <si>
    <t xml:space="preserve">                  Fazer Ebtv da linha de alimentação da torre E-58B-3B</t>
  </si>
  <si>
    <t xml:space="preserve">                  Remover Ebtv da linha de alimentação da torre E-58B-3B</t>
  </si>
  <si>
    <t xml:space="preserve">               Tie in 168</t>
  </si>
  <si>
    <t xml:space="preserve">                  Fazer Ebtv da linha de alimentação da torre E-58B-3A</t>
  </si>
  <si>
    <t xml:space="preserve">                  Remover Ebtv da linha de alimentação da torre E-58B-3A</t>
  </si>
  <si>
    <t xml:space="preserve">            Area 14C</t>
  </si>
  <si>
    <t xml:space="preserve">               Tie in 149</t>
  </si>
  <si>
    <t xml:space="preserve">                  Fazer Ebtv da linha existente 6"-W2-53C-8000</t>
  </si>
  <si>
    <t xml:space="preserve">                  Cortar trecho de 6"da linha existente</t>
  </si>
  <si>
    <t xml:space="preserve">                  Montar e soldar spool de 6"</t>
  </si>
  <si>
    <t xml:space="preserve">                  Inspeção ENDs das soldas</t>
  </si>
  <si>
    <t xml:space="preserve">                  Remover Ebtv da linha existente 6"-W2-53C-8000</t>
  </si>
  <si>
    <t xml:space="preserve">               Tie in 150</t>
  </si>
  <si>
    <t xml:space="preserve">                  Fazer Ebtv da linha existente 6"-W2-53C-8002</t>
  </si>
  <si>
    <t xml:space="preserve">                  Remover Ebtv da linha existente 6"-W2-53C-8002</t>
  </si>
  <si>
    <t xml:space="preserve">         Base civil suporte PS1-2900-58-0707</t>
  </si>
  <si>
    <t xml:space="preserve">            Locação topográfica</t>
  </si>
  <si>
    <t xml:space="preserve">            Execução de furos</t>
  </si>
  <si>
    <t xml:space="preserve">            Apicoamento de piso</t>
  </si>
  <si>
    <t xml:space="preserve">            Montagem de armação e chumbadores</t>
  </si>
  <si>
    <t xml:space="preserve">            Montagem de forma</t>
  </si>
  <si>
    <t xml:space="preserve">            Concretagem</t>
  </si>
  <si>
    <t xml:space="preserve">            Desforma</t>
  </si>
  <si>
    <t xml:space="preserve">         Pre-Comissionamento</t>
  </si>
  <si>
    <t xml:space="preserve">            Complementação mecânica</t>
  </si>
  <si>
    <t xml:space="preserve">            Pré Comissionamento</t>
  </si>
  <si>
    <t xml:space="preserve">      Sistema de Polimento e tanque de Condensado</t>
  </si>
  <si>
    <t xml:space="preserve">         Tanque polidor E-14E-2A</t>
  </si>
  <si>
    <t xml:space="preserve">            Construção da base civil do tanque - HYDRO</t>
  </si>
  <si>
    <t xml:space="preserve">            Fornecimento de tanque polidor (Hydro)</t>
  </si>
  <si>
    <t xml:space="preserve">            Nivelamento de base civil com shims</t>
  </si>
  <si>
    <t xml:space="preserve">            Posicionamento do tanque sobre a base</t>
  </si>
  <si>
    <t xml:space="preserve">            Verificação de alinhamento topogáfico</t>
  </si>
  <si>
    <t xml:space="preserve">            Montagem da palataforma, escada e guarda corpo do tanque</t>
  </si>
  <si>
    <t xml:space="preserve">            Grauteamento das bases civil</t>
  </si>
  <si>
    <t xml:space="preserve">         Tanque de condensado T-14E-3A</t>
  </si>
  <si>
    <t xml:space="preserve">            Construção da base do tanque e das bombas - HYDRO</t>
  </si>
  <si>
    <t xml:space="preserve">            Fornecimento de materiais do tanque (Hydro)</t>
  </si>
  <si>
    <t xml:space="preserve">            Montagem e soldagem do fundo do tanque</t>
  </si>
  <si>
    <t xml:space="preserve">            Montagem e soldagem do costado</t>
  </si>
  <si>
    <t xml:space="preserve">            Montagem e soldagem do teto</t>
  </si>
  <si>
    <t xml:space="preserve">            Montagem passarela entre os tanques</t>
  </si>
  <si>
    <t xml:space="preserve">            Montagem de guarda corpo</t>
  </si>
  <si>
    <t xml:space="preserve">            Montagem de bocais laterais</t>
  </si>
  <si>
    <t xml:space="preserve">            Montagem e soldagem de bocais do teto</t>
  </si>
  <si>
    <t xml:space="preserve">            Teste de estanqueidade (65%)</t>
  </si>
  <si>
    <t xml:space="preserve">            Teste de estanqueidade (100%)</t>
  </si>
  <si>
    <t xml:space="preserve">            Montagem de isolamento térmico</t>
  </si>
  <si>
    <t xml:space="preserve">            Linha 3"-S1-14E-5346-H</t>
  </si>
  <si>
    <t xml:space="preserve">               Fabricar Montar e soldar linha 1º Trecho</t>
  </si>
  <si>
    <t xml:space="preserve">               Fabricar Montar e soldar linha 2º trecho</t>
  </si>
  <si>
    <t xml:space="preserve">               Montar suportes</t>
  </si>
  <si>
    <t xml:space="preserve">               Teste hidrostático</t>
  </si>
  <si>
    <t xml:space="preserve">               Isolamento térmico</t>
  </si>
  <si>
    <t xml:space="preserve">            Linha 3"-S1-14E-5347-H</t>
  </si>
  <si>
    <t xml:space="preserve">               Fabricar Montar e soldar linha</t>
  </si>
  <si>
    <t xml:space="preserve">            Linha 1.1/2"-C1-14E-5344</t>
  </si>
  <si>
    <t xml:space="preserve">               Fabricar e Montar e soldar linha</t>
  </si>
  <si>
    <t xml:space="preserve">            Linha 2"-A1-14E-5352</t>
  </si>
  <si>
    <t xml:space="preserve">            Linha 12'' -S3-14E-5405-H</t>
  </si>
  <si>
    <t xml:space="preserve">               Montar e soldar linha</t>
  </si>
  <si>
    <t xml:space="preserve">            Linha 4'' -S3-14E-5406-H</t>
  </si>
  <si>
    <t xml:space="preserve">            Linha 6"-S1-14E-5345-H</t>
  </si>
  <si>
    <t xml:space="preserve">               Montar e soldar linha 1º trecho</t>
  </si>
  <si>
    <t xml:space="preserve">               Montar e soldar linha 2º trecho</t>
  </si>
  <si>
    <t xml:space="preserve">            Linha 3"-W2-14E-5353</t>
  </si>
  <si>
    <t xml:space="preserve">            Linha 1.1/2-C4-14E-5351</t>
  </si>
  <si>
    <t xml:space="preserve">               Fornecimento de carretéis (Hydro)</t>
  </si>
  <si>
    <t xml:space="preserve">               Montar linha</t>
  </si>
  <si>
    <t xml:space="preserve">         TIE IN´S</t>
  </si>
  <si>
    <t xml:space="preserve">               Fazer Ebtv da linha existente 6"-W2-14A-1187</t>
  </si>
  <si>
    <t xml:space="preserve">               Corte da linha existente e pré-montagem de spool</t>
  </si>
  <si>
    <t xml:space="preserve">               Solda do spool</t>
  </si>
  <si>
    <t xml:space="preserve">               Remover Ebtv da linha</t>
  </si>
  <si>
    <t xml:space="preserve">            TIE-IN_129</t>
  </si>
  <si>
    <t xml:space="preserve">               Fazer Ebtv da linha existente 1.1/2"-C1-14B-2126</t>
  </si>
  <si>
    <t xml:space="preserve">            TIE-IN_130</t>
  </si>
  <si>
    <t xml:space="preserve">               Fazer Ebtv da linha existente 8"-S1-14B-2207</t>
  </si>
  <si>
    <t xml:space="preserve">               Montar weldolet da linha existente</t>
  </si>
  <si>
    <t xml:space="preserve">               Montar válvula gaveta de 8"</t>
  </si>
  <si>
    <t xml:space="preserve">            TIE-IN_133</t>
  </si>
  <si>
    <t xml:space="preserve">               Fornecimento de material com revestimento - PTFE - ( Hydro)</t>
  </si>
  <si>
    <t xml:space="preserve">               Fazer Ebtv da linha existente 1.1/2-C4-14B-2127</t>
  </si>
  <si>
    <t xml:space="preserve">            TIE-IN_134</t>
  </si>
  <si>
    <t xml:space="preserve">               Fazer Ebtv da linha existente 2"-A1-14B-2257</t>
  </si>
  <si>
    <t xml:space="preserve">            TIE-IN_135</t>
  </si>
  <si>
    <t xml:space="preserve">               Fazer Ebtv da linha existente 3"-W2-14B-1068</t>
  </si>
  <si>
    <t xml:space="preserve">               Montar válvula gaveta de 3"</t>
  </si>
  <si>
    <t xml:space="preserve">            TIE-IN-136</t>
  </si>
  <si>
    <t xml:space="preserve">               Fazer Ebtv da linha existente 8"-S2-14B-2243</t>
  </si>
  <si>
    <t xml:space="preserve">               Montar e soldar spool na linha existente</t>
  </si>
  <si>
    <t xml:space="preserve">               Montar de válvula gaveta de 6"</t>
  </si>
  <si>
    <t xml:space="preserve">               Fazer Ebtv da linha existente 6"-S1-14B-1101H</t>
  </si>
  <si>
    <t xml:space="preserve">               Fazer Ebtv da linha existente 3"-S1-14B-1104H</t>
  </si>
  <si>
    <t xml:space="preserve">               Fazer Ebtv da linha existente 3"-S1-53A-1091</t>
  </si>
  <si>
    <t xml:space="preserve">               Fazer Ebtv da linha existente 8"-S1-14B-2200-H</t>
  </si>
  <si>
    <t xml:space="preserve">               Fazer Ebtv da linha existente 10"-S2-14B-1254-H</t>
  </si>
  <si>
    <t xml:space="preserve">               Fazer Ebtv da linha existente 8"-S1-14A-5111-H</t>
  </si>
  <si>
    <t xml:space="preserve">         Reforço Estrutural no Pipe Rack</t>
  </si>
  <si>
    <t xml:space="preserve">            Montar e soldar reforço estrutural (5 peças)</t>
  </si>
  <si>
    <t xml:space="preserve">            Solda de reforço estruturarl ( 05 peças )</t>
  </si>
  <si>
    <t xml:space="preserve">         Bombas do tanque de condensado</t>
  </si>
  <si>
    <t xml:space="preserve">            Construção das bases civis das bombas </t>
  </si>
  <si>
    <t xml:space="preserve">            P-14E-3A</t>
  </si>
  <si>
    <t xml:space="preserve">               Nivelamento de base civil com shims</t>
  </si>
  <si>
    <t xml:space="preserve">               Posicionamento da bomba sobre a base</t>
  </si>
  <si>
    <t xml:space="preserve">               Verificação de alinhamento topogáfico</t>
  </si>
  <si>
    <t xml:space="preserve">               Grauteamento da base</t>
  </si>
  <si>
    <t xml:space="preserve">               Alinhamento a laser do conjunto motor bomba</t>
  </si>
  <si>
    <t xml:space="preserve">            P-14E-3B</t>
  </si>
  <si>
    <t xml:space="preserve">         Bases civil para suporte de tubulação</t>
  </si>
  <si>
    <t xml:space="preserve">            Locação de bases</t>
  </si>
  <si>
    <t xml:space="preserve">               Locação de bases civil com apoio da topografia</t>
  </si>
  <si>
    <t xml:space="preserve">            PS1-2900-14E-0409</t>
  </si>
  <si>
    <t xml:space="preserve">               Execução de furos</t>
  </si>
  <si>
    <t xml:space="preserve">               Apicoamento de piso</t>
  </si>
  <si>
    <t xml:space="preserve">               Montagem de armação e chumbadores</t>
  </si>
  <si>
    <t xml:space="preserve">               Montagem de forma</t>
  </si>
  <si>
    <t xml:space="preserve">               Concretagem</t>
  </si>
  <si>
    <t xml:space="preserve">               Desforma</t>
  </si>
  <si>
    <t xml:space="preserve">            PS1-2900-14E-0410</t>
  </si>
  <si>
    <t xml:space="preserve">            PS1-2900-14E-0418</t>
  </si>
  <si>
    <t xml:space="preserve">            PS1-2900-14E-0431</t>
  </si>
  <si>
    <t xml:space="preserve">            PS1-2900-14E-0421</t>
  </si>
  <si>
    <t xml:space="preserve">            PS1-2900-14E-0416</t>
  </si>
  <si>
    <t xml:space="preserve">            PS1-2900-14E-0420</t>
  </si>
  <si>
    <t xml:space="preserve">            PS1-2900-14E-0414</t>
  </si>
  <si>
    <t xml:space="preserve">            PS1-2900-14E-0412</t>
  </si>
  <si>
    <t xml:space="preserve">            PS1-2900-14E-0419</t>
  </si>
  <si>
    <t xml:space="preserve">            PS1-2900-14E-0417</t>
  </si>
  <si>
    <t xml:space="preserve">            BASE 1 - Header</t>
  </si>
  <si>
    <t xml:space="preserve">            BASE 2 - Header</t>
  </si>
  <si>
    <t xml:space="preserve">            Linha 3-S3-14E-5330-H</t>
  </si>
  <si>
    <t xml:space="preserve">               Montar suportes 1º trecho</t>
  </si>
  <si>
    <t xml:space="preserve">               Inspeção ENDs das soldas 1º trecho</t>
  </si>
  <si>
    <t xml:space="preserve">               Montar suportes 2º trecho</t>
  </si>
  <si>
    <t xml:space="preserve">               Inspeção ENDs das soldas 2º trecho</t>
  </si>
  <si>
    <t xml:space="preserve">            Linha 3"-S3-14E-5324-H</t>
  </si>
  <si>
    <t xml:space="preserve">            Linha 6"-S3-14E-5322-H</t>
  </si>
  <si>
    <t xml:space="preserve">            Linha 6"-S3-14E-5328-H</t>
  </si>
  <si>
    <t xml:space="preserve">               Montar e soldar linha 1º Trecho</t>
  </si>
  <si>
    <t xml:space="preserve">               Montar e soldar linha 2º Trecho</t>
  </si>
  <si>
    <t xml:space="preserve">            Linha 3"-S3-14E-5310/5327 -H</t>
  </si>
  <si>
    <t xml:space="preserve">               Trecho área 14A</t>
  </si>
  <si>
    <t xml:space="preserve">                  Montar e soldar linha</t>
  </si>
  <si>
    <t xml:space="preserve">                  Montar suportes</t>
  </si>
  <si>
    <t xml:space="preserve">               Trecho no prédio das caldeiras</t>
  </si>
  <si>
    <t xml:space="preserve">                  Teste hidrostático</t>
  </si>
  <si>
    <t xml:space="preserve">                  Isolamento térmico</t>
  </si>
  <si>
    <t xml:space="preserve">            Linha 10"-S1-14E-5385-H</t>
  </si>
  <si>
    <t xml:space="preserve">            Linha 8'' -S3-14E-5355/5356/5357-H</t>
  </si>
  <si>
    <t xml:space="preserve">               Montar e soldar tubulação</t>
  </si>
  <si>
    <t xml:space="preserve">            Linha 8"-S3-14E-5395-H</t>
  </si>
  <si>
    <t xml:space="preserve">               Pré montar e soldar spool</t>
  </si>
  <si>
    <t xml:space="preserve">            Linha 10"-S3-14E-5396-H</t>
  </si>
  <si>
    <t xml:space="preserve">            Linha 12"-S3-14E-5381-H</t>
  </si>
  <si>
    <t xml:space="preserve">         TIE IN</t>
  </si>
  <si>
    <t xml:space="preserve">               Locar ponto do bocal</t>
  </si>
  <si>
    <t xml:space="preserve">               Fazer furo no teto do tanque</t>
  </si>
  <si>
    <t xml:space="preserve">               Montar bocal</t>
  </si>
  <si>
    <t xml:space="preserve">               Soldar bocal e reforço</t>
  </si>
  <si>
    <t xml:space="preserve">               Fazer Ebtv da linha existente</t>
  </si>
  <si>
    <t xml:space="preserve">               Desmontar trecho da linha existente</t>
  </si>
  <si>
    <t xml:space="preserve">               Pré-montar e soldar Tê</t>
  </si>
  <si>
    <t xml:space="preserve">               Montar válvula de 10"</t>
  </si>
  <si>
    <t xml:space="preserve">               Fazer Ebtv da bomba P-14C-43</t>
  </si>
  <si>
    <t xml:space="preserve">               Desmontar trecho de linha existente</t>
  </si>
  <si>
    <t xml:space="preserve">               Montar e soldar spool interligando na linha 12"-S3-14E-5321-H</t>
  </si>
  <si>
    <t xml:space="preserve">               Inspeção ENDs na solda bocal</t>
  </si>
  <si>
    <t xml:space="preserve">               Remover Ebtv da bomba P-14C-43</t>
  </si>
  <si>
    <t xml:space="preserve">               Fazer Ebtv da bomba P-14A-4E</t>
  </si>
  <si>
    <t xml:space="preserve">               Remover Ebtv da bomba P-14A-4E</t>
  </si>
  <si>
    <t xml:space="preserve">               Fazer Ebtv da bomba P-14A-4D</t>
  </si>
  <si>
    <t xml:space="preserve">               Remover Ebtv da bomba P-14A-4D</t>
  </si>
  <si>
    <t xml:space="preserve">               Fazer Ebtv da bomba P-14A-4C</t>
  </si>
  <si>
    <t xml:space="preserve">               Remover Ebtv da bomba P-14A-4C</t>
  </si>
  <si>
    <t xml:space="preserve">               Fazer Ebtv da bomba P-14A-4B</t>
  </si>
  <si>
    <t xml:space="preserve">               Remover Ebtv da bomba P-14A-4B</t>
  </si>
  <si>
    <t xml:space="preserve">               Fazer Ebtv da bomba P-14A-4A</t>
  </si>
  <si>
    <t xml:space="preserve">               Remover Ebtv da bomba P-14A-4A</t>
  </si>
  <si>
    <t xml:space="preserve">         Estrutura Metálica</t>
  </si>
  <si>
    <t xml:space="preserve">            Plataforma do header de válvulas sob a EL 5.00 no prédio da área 14A</t>
  </si>
  <si>
    <t xml:space="preserve">            No Pipe Rack</t>
  </si>
  <si>
    <t xml:space="preserve">               Linha 20"-S3-14E-5313-H</t>
  </si>
  <si>
    <t xml:space="preserve">                  Pipe rack_Rua E</t>
  </si>
  <si>
    <t xml:space="preserve">                     Montar e soldar complemento estrutural do Pipe Rack</t>
  </si>
  <si>
    <t xml:space="preserve">                     Montar e soldar trecho de linha 20"-S3-14E-5313-H</t>
  </si>
  <si>
    <t xml:space="preserve">                  Pipe rack_Rua N18 até a área 4A</t>
  </si>
  <si>
    <t xml:space="preserve">                  Pipe rack_Rua N33</t>
  </si>
  <si>
    <t xml:space="preserve">                     Montar e soldar suportes sob pipe rack</t>
  </si>
  <si>
    <t xml:space="preserve">               Linha 14"-S3-14E-5314-H</t>
  </si>
  <si>
    <t xml:space="preserve">                  Pipe rack_Rua N18 entre as áreas 4A e 4B</t>
  </si>
  <si>
    <t xml:space="preserve">                     Subida de trecho de tubulação 1º trecho</t>
  </si>
  <si>
    <t xml:space="preserve">                     Montar e soldar trecho de linha 14"-S3-14E-5314-H 2º trecho</t>
  </si>
  <si>
    <t xml:space="preserve">                     Teste hidrostático</t>
  </si>
  <si>
    <t xml:space="preserve">                     Isolamento térmico</t>
  </si>
  <si>
    <t xml:space="preserve">            Na área 4A</t>
  </si>
  <si>
    <t xml:space="preserve">               Linha 14"-S3-14E-5403-H</t>
  </si>
  <si>
    <t xml:space="preserve">                  Montar e soldar de 14"-S3-14E-5403-H</t>
  </si>
  <si>
    <t xml:space="preserve">               Linha 14"-S3-14E-5404-H</t>
  </si>
  <si>
    <t xml:space="preserve">                  Montar e soldar de 14"-S3-14E-5404-H</t>
  </si>
  <si>
    <t xml:space="preserve">            No prédio da área 14A</t>
  </si>
  <si>
    <t xml:space="preserve">               Linha 24"-S3-14E-5312-H</t>
  </si>
  <si>
    <t xml:space="preserve">                  Montar e soldar linha 24"-S3-14E-5312-H</t>
  </si>
  <si>
    <t xml:space="preserve">               Linha 8"-S3-5389-H</t>
  </si>
  <si>
    <t xml:space="preserve">                  Montar e soldar linha 8"-S3-14E-5389-H</t>
  </si>
  <si>
    <t xml:space="preserve">               Cortar trecho de 20"na linha existente</t>
  </si>
  <si>
    <t xml:space="preserve">               Montar e soldar spool de 20"</t>
  </si>
  <si>
    <t xml:space="preserve">               Montar de válvula gaveta de 20"</t>
  </si>
  <si>
    <t xml:space="preserve">               Remover Ebtv da linha existente</t>
  </si>
  <si>
    <t xml:space="preserve">               Cortar trecho de 14"na linha existente</t>
  </si>
  <si>
    <t xml:space="preserve">               Montar e soldar spool de 14"</t>
  </si>
  <si>
    <t xml:space="preserve">            TIE in 161</t>
  </si>
  <si>
    <t xml:space="preserve">               Fazer Ebtv da linha existente 8"-S3-14E-5003-H/B1</t>
  </si>
  <si>
    <t xml:space="preserve">               Montar spool e valvula gaveta</t>
  </si>
  <si>
    <t xml:space="preserve">               Montar silenciador</t>
  </si>
  <si>
    <t xml:space="preserve">               Cortar trecho de 8"na linha existente</t>
  </si>
  <si>
    <t xml:space="preserve">               Montar e soldar spool de 8"</t>
  </si>
  <si>
    <t xml:space="preserve">               Montar de válvula gaveta de 8"</t>
  </si>
  <si>
    <t xml:space="preserve">               Montar e soldar de bocal de 14"na linha existente</t>
  </si>
  <si>
    <t xml:space="preserve">               Montar de válvula gaveta de 14"</t>
  </si>
  <si>
    <t xml:space="preserve">            TIE-IN_138</t>
  </si>
  <si>
    <t xml:space="preserve">               Montar e soldar de bocal de 10"na linha existente</t>
  </si>
  <si>
    <t xml:space="preserve">               Montar de válvula gaveta de 10"</t>
  </si>
  <si>
    <t xml:space="preserve">            TIE-IN_139</t>
  </si>
  <si>
    <t xml:space="preserve">               Fazer Ebtv da linha existente 6"-S3-14A-5383-H</t>
  </si>
  <si>
    <t xml:space="preserve">               Pré-montar spool e válvula gaveta de 6"</t>
  </si>
  <si>
    <t xml:space="preserve">               Soldar spool</t>
  </si>
  <si>
    <t xml:space="preserve">               Fazer Ebtv da linha existente 10"-S3-14A-1404-H</t>
  </si>
  <si>
    <t xml:space="preserve">               Pré-montar spool entre a linha existente e válvula gaveta de 10"</t>
  </si>
  <si>
    <t xml:space="preserve">       Sistema de desaeração e água de alimentação das Caldeiras</t>
  </si>
  <si>
    <t xml:space="preserve">         Desaerador</t>
  </si>
  <si>
    <t xml:space="preserve">            Construção civil do prédio (base do desaerador) - HYDRO</t>
  </si>
  <si>
    <t xml:space="preserve">            Mobilização e patolamento de guindaste de 300ton</t>
  </si>
  <si>
    <t xml:space="preserve">            Movimentação e posicionamento do Tanque pulmão do desaerador sobre a base na EL 15,00</t>
  </si>
  <si>
    <t xml:space="preserve">            Desmobilização de guindastes de 300ton</t>
  </si>
  <si>
    <t xml:space="preserve">            Montagem de andaime de acesso para montagem do pré-desaerador</t>
  </si>
  <si>
    <t xml:space="preserve">            Montagem do pré-desaerador</t>
  </si>
  <si>
    <t xml:space="preserve">            Montagem de plataformas, escadas e guarda corpo em volta do desaerador</t>
  </si>
  <si>
    <t xml:space="preserve">         Bombas do sistema de desaeração</t>
  </si>
  <si>
    <t xml:space="preserve">            Construção das bases civis (Hydro)</t>
  </si>
  <si>
    <t xml:space="preserve">            P-14E-4A</t>
  </si>
  <si>
    <t xml:space="preserve">               Tubulações</t>
  </si>
  <si>
    <t xml:space="preserve">                  Linha 8"-S3-14E-5315-H</t>
  </si>
  <si>
    <t xml:space="preserve">                     Pré-montar spool e válvulas</t>
  </si>
  <si>
    <t xml:space="preserve">                     Soldar spool</t>
  </si>
  <si>
    <t xml:space="preserve">                     Inspeção ENDs das soldas</t>
  </si>
  <si>
    <t xml:space="preserve">                  Linha 6"-S3-14E-5317-H</t>
  </si>
  <si>
    <t xml:space="preserve">                  Linha 3"-S3-14E-5316-H</t>
  </si>
  <si>
    <t xml:space="preserve">            P-14E-4B</t>
  </si>
  <si>
    <t xml:space="preserve">                  Linha 8"-S3-14E-5318-H</t>
  </si>
  <si>
    <t xml:space="preserve">                  Linha 6"-S3-14E-5320-H</t>
  </si>
  <si>
    <t xml:space="preserve">                  Linha 3"-S3-14E-5319-H</t>
  </si>
  <si>
    <t xml:space="preserve">         Tubulações,suportes e tie ins</t>
  </si>
  <si>
    <t xml:space="preserve">               Isolamento Térmico</t>
  </si>
  <si>
    <t xml:space="preserve">               Montar vent</t>
  </si>
  <si>
    <t xml:space="preserve">            Linha 6"-S3-14E-5304-H</t>
  </si>
  <si>
    <t xml:space="preserve">            Linha 6"-S3-14E-5341-H</t>
  </si>
  <si>
    <t xml:space="preserve">            Linha 6"-S3-14E-5388-H</t>
  </si>
  <si>
    <t xml:space="preserve">            Linha 16''-S3-14E-5393-H</t>
  </si>
  <si>
    <t xml:space="preserve">         Montagem dos Flash Tanques</t>
  </si>
  <si>
    <t xml:space="preserve">            Construção de base civil ( Hydro)</t>
  </si>
  <si>
    <t xml:space="preserve">            FT-14E-01A</t>
  </si>
  <si>
    <t xml:space="preserve">               Fornecimento de FT (Hydro)</t>
  </si>
  <si>
    <t xml:space="preserve">               Posicionamento do tanque sobre a base</t>
  </si>
  <si>
    <t xml:space="preserve">               Grauteamento das bases civil</t>
  </si>
  <si>
    <t xml:space="preserve">            FT-14E-01B</t>
  </si>
  <si>
    <t xml:space="preserve">            P-14E-07A</t>
  </si>
  <si>
    <t xml:space="preserve">            Montagem de tubulações e suportes</t>
  </si>
  <si>
    <t xml:space="preserve">               Linha 4'' - S3-14E-5309/5326-H</t>
  </si>
  <si>
    <t xml:space="preserve">                  Montar e soldar tubulação</t>
  </si>
  <si>
    <t xml:space="preserve">               Linha 3'' - S3-14E-5308-H</t>
  </si>
  <si>
    <t xml:space="preserve">               Linha 4"-S3-14E-5311-H</t>
  </si>
  <si>
    <t xml:space="preserve">               Linha 4"-S3-14E-FT-018_Dreno</t>
  </si>
  <si>
    <t xml:space="preserve">               Linha 3"-S3-14E-FT-01B_ATM</t>
  </si>
  <si>
    <t xml:space="preserve">               Linha 3'' - PSV-FT-14E-01A</t>
  </si>
  <si>
    <t xml:space="preserve">            Tie Ins</t>
  </si>
  <si>
    <t xml:space="preserve">               TIE IN_123/128 Desaerador_E-14A-02C</t>
  </si>
  <si>
    <t xml:space="preserve">                  Fazer EBTV do desaerador</t>
  </si>
  <si>
    <t xml:space="preserve">                  Desmontagem de linhas de drenagem</t>
  </si>
  <si>
    <t xml:space="preserve">                  Montar linha 6"-S3-14E-5397-H</t>
  </si>
  <si>
    <t xml:space="preserve">                  Montar linha 6"-S3-14E-5398-H</t>
  </si>
  <si>
    <t xml:space="preserve">                  Retirar EBTV do desaerador</t>
  </si>
  <si>
    <t xml:space="preserve">               TIE IN_110/111 Desaerador_E-14A-02B</t>
  </si>
  <si>
    <t xml:space="preserve">                  Montar linha 6"-S3-14E-5399-H</t>
  </si>
  <si>
    <t xml:space="preserve">                  Montar linha 6"-S3-14E-5400-H</t>
  </si>
  <si>
    <t xml:space="preserve">               TIE IN_112/114 Desaerador_E-14A-02A</t>
  </si>
  <si>
    <t xml:space="preserve">                  Montar linha 6"-S3-14E-5401-H</t>
  </si>
  <si>
    <t xml:space="preserve">                  Montar linha 6"-S3-14E-5402-H</t>
  </si>
  <si>
    <t xml:space="preserve">               TIE-IN_114</t>
  </si>
  <si>
    <t xml:space="preserve">                  Fazer Ebtv da linha existente 6"-S3-14A-1328-(H50)</t>
  </si>
  <si>
    <t xml:space="preserve">                  Desmontar trecho da linha existente</t>
  </si>
  <si>
    <t xml:space="preserve">                  Montar e soldar spool</t>
  </si>
  <si>
    <t xml:space="preserve">                  Remover Ebtv da linha</t>
  </si>
  <si>
    <t xml:space="preserve">               TIE-IN_115</t>
  </si>
  <si>
    <t xml:space="preserve">                  Fazer Ebtv da linha existente 16"-S3-14A-1323</t>
  </si>
  <si>
    <t xml:space="preserve">                  Desmontar flange cego da linha existente</t>
  </si>
  <si>
    <t xml:space="preserve">                  Montar de válvula gaveta de 16"</t>
  </si>
  <si>
    <t xml:space="preserve">   TESTES E COMISSIONAMENTO</t>
  </si>
  <si>
    <t xml:space="preserve">      Atividades de Comissionamento</t>
  </si>
  <si>
    <t xml:space="preserve">      Operação assistida</t>
  </si>
  <si>
    <t xml:space="preserve">   DESMOBILIZAÇÃO</t>
  </si>
  <si>
    <t xml:space="preserve">      Desmobilização de materiais, equipamentos e canteiro</t>
  </si>
  <si>
    <t>1,04 dias</t>
  </si>
  <si>
    <t>63,04 dias</t>
  </si>
  <si>
    <t>70 hrs</t>
  </si>
  <si>
    <t>120 hrs</t>
  </si>
  <si>
    <t>56 hrs</t>
  </si>
  <si>
    <t>152 hrs</t>
  </si>
  <si>
    <t>174,13 dias</t>
  </si>
  <si>
    <t>80 hrs</t>
  </si>
  <si>
    <t>30 dias</t>
  </si>
  <si>
    <t>43,08 dias</t>
  </si>
  <si>
    <t>64 hrs</t>
  </si>
  <si>
    <t>128 hrs</t>
  </si>
  <si>
    <t>4,16 dias</t>
  </si>
  <si>
    <t>4,4 hrs</t>
  </si>
  <si>
    <t>6,28 dias</t>
  </si>
  <si>
    <t>11,06 dias</t>
  </si>
  <si>
    <t>8,18 dias</t>
  </si>
  <si>
    <t>79,21 dias</t>
  </si>
  <si>
    <t>49,04 dias</t>
  </si>
  <si>
    <t>30 hrs</t>
  </si>
  <si>
    <t>80,21 dias</t>
  </si>
  <si>
    <t>155,2 dias</t>
  </si>
  <si>
    <t>168,8 hrs</t>
  </si>
  <si>
    <t>28 hrs</t>
  </si>
  <si>
    <t>50 hrs</t>
  </si>
  <si>
    <t>131,96 dias</t>
  </si>
  <si>
    <t>36 hrs</t>
  </si>
  <si>
    <t>144 hrs</t>
  </si>
  <si>
    <t>26 hrs</t>
  </si>
  <si>
    <t>7,92 dias</t>
  </si>
  <si>
    <t>0,25 dias</t>
  </si>
  <si>
    <t>2,92 dias</t>
  </si>
  <si>
    <t>2,2 hrs</t>
  </si>
  <si>
    <t>240 hrs</t>
  </si>
  <si>
    <t>76 hrs</t>
  </si>
  <si>
    <t>238,4 hrs</t>
  </si>
  <si>
    <t>90 hrs</t>
  </si>
  <si>
    <t>5,13 dias</t>
  </si>
  <si>
    <t>2,08 dias</t>
  </si>
  <si>
    <t>12 dias</t>
  </si>
  <si>
    <t>38,88 dias</t>
  </si>
  <si>
    <t>0,83 dias</t>
  </si>
  <si>
    <t>0,13 dias</t>
  </si>
  <si>
    <t>0,79 dias</t>
  </si>
  <si>
    <t>0,5 hrs</t>
  </si>
  <si>
    <t>0,21 dias</t>
  </si>
  <si>
    <t>8,08 dias</t>
  </si>
  <si>
    <t>4,13 dias</t>
  </si>
  <si>
    <t>4,75 dias</t>
  </si>
  <si>
    <t>55,08 dias</t>
  </si>
  <si>
    <t>123,04 dias</t>
  </si>
  <si>
    <t>123,33 dias</t>
  </si>
  <si>
    <t>96 hrs</t>
  </si>
  <si>
    <t>90,88 dias</t>
  </si>
  <si>
    <t>160 hrs</t>
  </si>
  <si>
    <t>72 hrs</t>
  </si>
  <si>
    <t>17,04 dias</t>
  </si>
  <si>
    <t>17,13 dias</t>
  </si>
  <si>
    <t>20,08 dias</t>
  </si>
  <si>
    <t>24,17 dias</t>
  </si>
  <si>
    <t>0,33 dias</t>
  </si>
  <si>
    <t>3,08 dias</t>
  </si>
  <si>
    <t>1,08 dias</t>
  </si>
  <si>
    <t>200 hrs</t>
  </si>
  <si>
    <t>125 hrs</t>
  </si>
  <si>
    <t>0,75 dias</t>
  </si>
  <si>
    <t>27,79 dias</t>
  </si>
  <si>
    <t>6,83 dias</t>
  </si>
  <si>
    <t>5,79 dias</t>
  </si>
  <si>
    <t>5,17 dias</t>
  </si>
  <si>
    <t>108,96 dias</t>
  </si>
  <si>
    <t>6,21 dias</t>
  </si>
  <si>
    <t>27,13 dias</t>
  </si>
  <si>
    <t>3,17 dias</t>
  </si>
  <si>
    <t>32,92 dias</t>
  </si>
  <si>
    <t>48,08 dias</t>
  </si>
  <si>
    <t>Qui 24/08/23 08:30</t>
  </si>
  <si>
    <t>Sex 25/08/23 09:30</t>
  </si>
  <si>
    <t>Sex 27/10/23 10:30</t>
  </si>
  <si>
    <t>Seg 11/09/23 09:30</t>
  </si>
  <si>
    <t>Qua 04/10/23 10:30</t>
  </si>
  <si>
    <t>Seg 18/09/23 15:30</t>
  </si>
  <si>
    <t>Ter 12/09/23 10:30</t>
  </si>
  <si>
    <t>Seg 11/09/23 14:30</t>
  </si>
  <si>
    <t>Ter 12/09/23 13:30</t>
  </si>
  <si>
    <t>Ter 26/09/23 13:30</t>
  </si>
  <si>
    <t>Qua 13/09/23 09:30</t>
  </si>
  <si>
    <t>Qua 30/08/23 13:30</t>
  </si>
  <si>
    <t>Ter 20/02/24 16:30</t>
  </si>
  <si>
    <t>Sex 15/09/23 16:30</t>
  </si>
  <si>
    <t>Qua 27/09/23 14:30</t>
  </si>
  <si>
    <t>Ter 24/10/23 11:30</t>
  </si>
  <si>
    <t>Qua 13/09/23 16:30</t>
  </si>
  <si>
    <t>Qui 14/09/23 08:30</t>
  </si>
  <si>
    <t>Qua 27/09/23 09:30</t>
  </si>
  <si>
    <t>Sex 15/09/23 11:30</t>
  </si>
  <si>
    <t>Ter 19/09/23 14:30</t>
  </si>
  <si>
    <t>Ter 26/09/23 10:30</t>
  </si>
  <si>
    <t>Qui 28/09/23 15:30</t>
  </si>
  <si>
    <t>Ter 06/02/24 15:30</t>
  </si>
  <si>
    <t>Ter 05/03/24 13:18</t>
  </si>
  <si>
    <t>Seg 04/03/24 10:30</t>
  </si>
  <si>
    <t>Seg 04/03/24 15:54</t>
  </si>
  <si>
    <t>Qui 07/03/24 16:06</t>
  </si>
  <si>
    <t>Qua 06/03/24 14:18</t>
  </si>
  <si>
    <t>Qui 07/03/24 10:42</t>
  </si>
  <si>
    <t>Ter 12/03/24 10:54</t>
  </si>
  <si>
    <t>Seg 11/03/24 09:06</t>
  </si>
  <si>
    <t>Seg 11/03/24 14:30</t>
  </si>
  <si>
    <t>Qui 14/03/24 14:42</t>
  </si>
  <si>
    <t>Qua 13/03/24 11:54</t>
  </si>
  <si>
    <t>Qui 14/03/24 09:18</t>
  </si>
  <si>
    <t>Sex 15/03/24 15:42</t>
  </si>
  <si>
    <t>Seg 18/03/24 13:06</t>
  </si>
  <si>
    <t>Sex 29/09/23 13:42</t>
  </si>
  <si>
    <t>Qui 21/09/23 14:54</t>
  </si>
  <si>
    <t>Sex 22/09/23 11:18</t>
  </si>
  <si>
    <t>Seg 25/09/23 13:18</t>
  </si>
  <si>
    <t>Ter 26/09/23 09:42</t>
  </si>
  <si>
    <t>Sex 06/10/23 13:30</t>
  </si>
  <si>
    <t>Seg 26/02/24 14:30</t>
  </si>
  <si>
    <t>Qui 07/03/24 14:30</t>
  </si>
  <si>
    <t>Seg 11/03/24 16:30</t>
  </si>
  <si>
    <t>Ter 12/03/24 08:30</t>
  </si>
  <si>
    <t>Seg 15/04/24 15:30</t>
  </si>
  <si>
    <t>Sex 19/04/24 10:30</t>
  </si>
  <si>
    <t>Qui 25/04/24 15:30</t>
  </si>
  <si>
    <t>Ter 30/04/24 09:30</t>
  </si>
  <si>
    <t>Qua 07/02/24 09:30</t>
  </si>
  <si>
    <t>Sex 26/04/24 14:30</t>
  </si>
  <si>
    <t>Qui 18/04/24 09:30</t>
  </si>
  <si>
    <t>Ter 23/04/24 13:30</t>
  </si>
  <si>
    <t>Qui 15/02/24 13:30</t>
  </si>
  <si>
    <t>Qua 07/02/24 14:30</t>
  </si>
  <si>
    <t>Sex 09/02/24 16:30</t>
  </si>
  <si>
    <t>Seg 22/04/24 09:30</t>
  </si>
  <si>
    <t>Qui 08/02/24 15:30</t>
  </si>
  <si>
    <t>Qui 09/11/23 10:30</t>
  </si>
  <si>
    <t>Ter 17/10/23 10:30</t>
  </si>
  <si>
    <t>Qui 19/10/23 13:30</t>
  </si>
  <si>
    <t>Ter 24/10/23 16:30</t>
  </si>
  <si>
    <t>Qua 25/10/23 08:30</t>
  </si>
  <si>
    <t>Seg 30/10/23 11:30</t>
  </si>
  <si>
    <t>Ter 31/10/23 13:30</t>
  </si>
  <si>
    <t>Qui 07/03/24 11:30</t>
  </si>
  <si>
    <t>Ter 12/03/24 15:30</t>
  </si>
  <si>
    <t>Seg 18/03/24 10:30</t>
  </si>
  <si>
    <t>Seg 04/12/23 15:30</t>
  </si>
  <si>
    <t>Seg 11/12/23 09:30</t>
  </si>
  <si>
    <t>Ter 12/12/23 13:30</t>
  </si>
  <si>
    <t>Qui 07/12/23 09:30</t>
  </si>
  <si>
    <t>Seg 11/12/23 11:30</t>
  </si>
  <si>
    <t>Qua 06/03/24 10:30</t>
  </si>
  <si>
    <t>Qua 13/03/24 16:30</t>
  </si>
  <si>
    <t>Qui 14/03/24 08:30</t>
  </si>
  <si>
    <t>Ter 19/03/24 11:30</t>
  </si>
  <si>
    <t>Qui 21/03/24 14:30</t>
  </si>
  <si>
    <t>Seg 25/03/24 16:30</t>
  </si>
  <si>
    <t>Ter 26/03/24 08:30</t>
  </si>
  <si>
    <t>Qua 27/03/24 09:30</t>
  </si>
  <si>
    <t>Qua 06/12/23 08:30</t>
  </si>
  <si>
    <t>Sex 05/04/24 13:30</t>
  </si>
  <si>
    <t>Seg 01/04/24 08:30</t>
  </si>
  <si>
    <t>Qua 03/04/24 10:30</t>
  </si>
  <si>
    <t>Ter 09/04/24 15:30</t>
  </si>
  <si>
    <t>Sex 12/04/24 09:30</t>
  </si>
  <si>
    <t>Ter 16/01/24 10:30</t>
  </si>
  <si>
    <t>Qua 20/03/24 10:30</t>
  </si>
  <si>
    <t>Qui 21/03/24 11:30</t>
  </si>
  <si>
    <t>Sex 22/03/24 13:30</t>
  </si>
  <si>
    <t>Seg 25/03/24 14:30</t>
  </si>
  <si>
    <t>Ter 26/03/24 15:30</t>
  </si>
  <si>
    <t>Qua 27/03/24 16:30</t>
  </si>
  <si>
    <t>Qui 28/03/24 08:30</t>
  </si>
  <si>
    <t>Seg 01/04/24 10:30</t>
  </si>
  <si>
    <t>Ter 02/04/24 11:30</t>
  </si>
  <si>
    <t>Qua 03/04/24 13:30</t>
  </si>
  <si>
    <t>Sex 05/04/24 15:30</t>
  </si>
  <si>
    <t>Ter 05/03/24 16:30</t>
  </si>
  <si>
    <t>Qua 06/03/24 08:30</t>
  </si>
  <si>
    <t>Sex 08/03/24 10:30</t>
  </si>
  <si>
    <t>Qui 18/04/24 14:30</t>
  </si>
  <si>
    <t>Sex 19/04/24 15:30</t>
  </si>
  <si>
    <t>Qui 25/04/24 10:30</t>
  </si>
  <si>
    <t>Seg 29/04/24 13:30</t>
  </si>
  <si>
    <t>Ter 30/04/24 14:30</t>
  </si>
  <si>
    <t>Seg 01/04/24 13:30</t>
  </si>
  <si>
    <t>Qua 03/04/24 15:30</t>
  </si>
  <si>
    <t>Seg 08/04/24 09:30</t>
  </si>
  <si>
    <t>Qua 10/04/24 11:30</t>
  </si>
  <si>
    <t>Sex 12/04/24 14:30</t>
  </si>
  <si>
    <t>Ter 16/04/24 16:30</t>
  </si>
  <si>
    <t>Qua 17/04/24 08:30</t>
  </si>
  <si>
    <t>Seg 04/09/23 11:25</t>
  </si>
  <si>
    <t>Seg 27/05/24 13:30</t>
  </si>
  <si>
    <t>Seg 18/09/23 08:30</t>
  </si>
  <si>
    <t>Ter 20/02/24 13:18</t>
  </si>
  <si>
    <t>Seg 23/10/23 09:18</t>
  </si>
  <si>
    <t>Seg 16/10/23 13:18</t>
  </si>
  <si>
    <t>Ter 24/10/23 10:18</t>
  </si>
  <si>
    <t>Qua 25/10/23 11:18</t>
  </si>
  <si>
    <t>Sex 27/10/23 14:18</t>
  </si>
  <si>
    <t>Qui 15/02/24 09:18</t>
  </si>
  <si>
    <t>Sex 16/02/24 10:18</t>
  </si>
  <si>
    <t>Seg 19/02/24 11:18</t>
  </si>
  <si>
    <t>Qui 21/09/23 16:30</t>
  </si>
  <si>
    <t>Ter 24/10/23 15:18</t>
  </si>
  <si>
    <t>Sex 03/11/23 16:18</t>
  </si>
  <si>
    <t>Seg 04/03/24 14:18</t>
  </si>
  <si>
    <t>Qua 22/11/23 09:18</t>
  </si>
  <si>
    <t>Qui 30/11/23 14:18</t>
  </si>
  <si>
    <t>Sex 01/12/23 15:18</t>
  </si>
  <si>
    <t>Seg 04/12/23 11:18</t>
  </si>
  <si>
    <t>Qui 22/02/24 15:18</t>
  </si>
  <si>
    <t>Qui 29/02/24 16:18</t>
  </si>
  <si>
    <t>Qui 07/03/24 13:18</t>
  </si>
  <si>
    <t>Ter 10/10/23 10:30</t>
  </si>
  <si>
    <t>Seg 26/02/24 15:30</t>
  </si>
  <si>
    <t>Qui 29/02/24 14:30</t>
  </si>
  <si>
    <t>Qua 06/03/24 11:30</t>
  </si>
  <si>
    <t>Qua 06/03/24 16:18</t>
  </si>
  <si>
    <t>Qui 07/03/24 14:18</t>
  </si>
  <si>
    <t>Qui 07/03/24 11:18</t>
  </si>
  <si>
    <t>Sex 08/03/24 14:06</t>
  </si>
  <si>
    <t>Sex 08/03/24 11:06</t>
  </si>
  <si>
    <t>Sex 08/03/24 13:06</t>
  </si>
  <si>
    <t>Qui 23/05/24 10:30</t>
  </si>
  <si>
    <t>Sex 24/05/24 09:30</t>
  </si>
  <si>
    <t>Qui 23/05/24 15:30</t>
  </si>
  <si>
    <t>Qui 23/05/24 16:30</t>
  </si>
  <si>
    <t>Sex 24/05/24 08:30</t>
  </si>
  <si>
    <t>Sex 24/05/24 15:30</t>
  </si>
  <si>
    <t>Sex 24/05/24 14:30</t>
  </si>
  <si>
    <t>Seg 27/05/24 10:30</t>
  </si>
  <si>
    <t>Seg 27/05/24 11:30</t>
  </si>
  <si>
    <t>Ter 19/03/24 15:42</t>
  </si>
  <si>
    <t>Qui 14/03/24 15:42</t>
  </si>
  <si>
    <t>Sex 15/03/24 13:42</t>
  </si>
  <si>
    <t>Ter 19/03/24 10:30</t>
  </si>
  <si>
    <t>Ter 19/03/24 16:30</t>
  </si>
  <si>
    <t>Qua 20/03/24 08:30</t>
  </si>
  <si>
    <t>Qui 18/04/24 10:18</t>
  </si>
  <si>
    <t>Ter 05/09/23 13:25</t>
  </si>
  <si>
    <t>Qua 06/09/23 14:25</t>
  </si>
  <si>
    <t>Qua 20/09/23 15:25</t>
  </si>
  <si>
    <t>Sex 10/11/23 09:25</t>
  </si>
  <si>
    <t>Seg 27/11/23 16:25</t>
  </si>
  <si>
    <t>Qua 13/12/23 11:25</t>
  </si>
  <si>
    <t>Ter 30/01/24 11:49</t>
  </si>
  <si>
    <t>Seg 18/12/23 15:25</t>
  </si>
  <si>
    <t>Ter 06/02/24 13:25</t>
  </si>
  <si>
    <t>Qua 07/02/24 14:25</t>
  </si>
  <si>
    <t>Qui 08/02/24 15:25</t>
  </si>
  <si>
    <t>Qua 06/03/24 15:25</t>
  </si>
  <si>
    <t>Ter 23/01/24 10:30</t>
  </si>
  <si>
    <t>Seg 29/01/24 13:30</t>
  </si>
  <si>
    <t>Qui 25/04/24 13:30</t>
  </si>
  <si>
    <t>Seg 13/05/24 08:30</t>
  </si>
  <si>
    <t>Ter 28/05/24 09:30</t>
  </si>
  <si>
    <t>Qua 29/05/24 10:30</t>
  </si>
  <si>
    <t>Sex 31/05/24 13:30</t>
  </si>
  <si>
    <t>Qui 06/06/24 13:30</t>
  </si>
  <si>
    <t>Qua 29/05/24 15:30</t>
  </si>
  <si>
    <t>Sex 31/05/24 10:30</t>
  </si>
  <si>
    <t>Seg 03/06/24 09:30</t>
  </si>
  <si>
    <t>Qua 15/05/24 08:30</t>
  </si>
  <si>
    <t>Qui 16/05/24 14:30</t>
  </si>
  <si>
    <t>Qui 29/02/24 09:30</t>
  </si>
  <si>
    <t>Sex 01/03/24 10:30</t>
  </si>
  <si>
    <t>Sex 24/05/24 16:30</t>
  </si>
  <si>
    <t>Seg 27/05/24 08:30</t>
  </si>
  <si>
    <t>Ter 28/05/24 14:30</t>
  </si>
  <si>
    <t>Sex 31/05/24 15:30</t>
  </si>
  <si>
    <t>Ter 11/06/24 11:30</t>
  </si>
  <si>
    <t>Sex 24/05/24 11:30</t>
  </si>
  <si>
    <t>Seg 22/04/24 16:30</t>
  </si>
  <si>
    <t>Sex 26/01/24 13:07</t>
  </si>
  <si>
    <t>Qui 06/06/24 14:30</t>
  </si>
  <si>
    <t>Sex 26/01/24 16:07</t>
  </si>
  <si>
    <t>Sex 26/01/24 14:07</t>
  </si>
  <si>
    <t>Sex 26/01/24 15:07</t>
  </si>
  <si>
    <t>Sex 07/06/24 13:30</t>
  </si>
  <si>
    <t>Sex 07/06/24 10:30</t>
  </si>
  <si>
    <t>Sex 07/06/24 11:30</t>
  </si>
  <si>
    <t>Ter 23/04/24 11:30</t>
  </si>
  <si>
    <t>Ter 23/04/24 08:30</t>
  </si>
  <si>
    <t>Ter 23/04/24 09:30</t>
  </si>
  <si>
    <t>Ter 23/04/24 10:30</t>
  </si>
  <si>
    <t>Sex 07/06/24 15:30</t>
  </si>
  <si>
    <t>Sex 07/06/24 16:30</t>
  </si>
  <si>
    <t>Seg 10/06/24 08:30</t>
  </si>
  <si>
    <t>Seg 03/06/24 11:30</t>
  </si>
  <si>
    <t>Ter 04/06/24 13:30</t>
  </si>
  <si>
    <t>Seg 03/06/24 14:30</t>
  </si>
  <si>
    <t>Qua 05/06/24 11:30</t>
  </si>
  <si>
    <t>Ter 04/06/24 14:30</t>
  </si>
  <si>
    <t>Qua 05/06/24 10:30</t>
  </si>
  <si>
    <t>Qua 05/06/24 13:30</t>
  </si>
  <si>
    <t>Qui 06/06/24 11:30</t>
  </si>
  <si>
    <t>Seg 10/06/24 14:30</t>
  </si>
  <si>
    <t>Ter 11/06/24 10:30</t>
  </si>
  <si>
    <t>Ter 11/06/24 16:30</t>
  </si>
  <si>
    <t>Qua 12/06/24 08:30</t>
  </si>
  <si>
    <t>Qua 25/10/23 14:42</t>
  </si>
  <si>
    <t>Ter 02/04/24 13:25</t>
  </si>
  <si>
    <t>Qua 03/04/24 09:25</t>
  </si>
  <si>
    <t>Qua 03/04/24 14:25</t>
  </si>
  <si>
    <t>Qui 04/04/24 10:25</t>
  </si>
  <si>
    <t>Qui 04/04/24 14:25</t>
  </si>
  <si>
    <t>Qui 04/04/24 15:25</t>
  </si>
  <si>
    <t>Sex 05/04/24 11:25</t>
  </si>
  <si>
    <t>Sex 05/04/24 16:25</t>
  </si>
  <si>
    <t>Seg 08/04/24 13:25</t>
  </si>
  <si>
    <t>Seg 08/04/24 16:25</t>
  </si>
  <si>
    <t>Ter 09/04/24 14:25</t>
  </si>
  <si>
    <t>Qua 10/04/24 15:25</t>
  </si>
  <si>
    <t>Qui 11/04/24 10:25</t>
  </si>
  <si>
    <t>Qui 11/04/24 16:25</t>
  </si>
  <si>
    <t>Seg 13/11/23 08:30</t>
  </si>
  <si>
    <t>Ter 04/06/24 15:30</t>
  </si>
  <si>
    <t>Qui 11/01/24 08:30</t>
  </si>
  <si>
    <t>Seg 29/01/24 15:30</t>
  </si>
  <si>
    <t>Ter 30/01/24 11:30</t>
  </si>
  <si>
    <t>Ter 30/01/24 14:30</t>
  </si>
  <si>
    <t>Qui 15/02/24 08:30</t>
  </si>
  <si>
    <t>Qua 21/02/24 10:30</t>
  </si>
  <si>
    <t>Qui 22/02/24 09:30</t>
  </si>
  <si>
    <t>Sex 15/03/24 09:30</t>
  </si>
  <si>
    <t>Qua 29/11/23 16:30</t>
  </si>
  <si>
    <t>Qui 30/11/23 08:30</t>
  </si>
  <si>
    <t>Sex 01/12/23 09:30</t>
  </si>
  <si>
    <t>Ter 27/02/24 13:30</t>
  </si>
  <si>
    <t>Sex 01/03/24 16:30</t>
  </si>
  <si>
    <t>Seg 04/03/24 08:30</t>
  </si>
  <si>
    <t>Qui 23/11/23 08:30</t>
  </si>
  <si>
    <t>Qua 06/12/23 16:30</t>
  </si>
  <si>
    <t>Ter 05/03/24 09:30</t>
  </si>
  <si>
    <t>Sex 08/03/24 13:30</t>
  </si>
  <si>
    <t>Seg 01/01/24 10:30</t>
  </si>
  <si>
    <t>Sex 22/03/24 15:30</t>
  </si>
  <si>
    <t>Qui 04/01/24 14:30</t>
  </si>
  <si>
    <t>Qua 10/01/24 09:30</t>
  </si>
  <si>
    <t>Sex 26/04/24 16:30</t>
  </si>
  <si>
    <t>Qui 07/12/23 14:30</t>
  </si>
  <si>
    <t>Ter 09/01/24 13:30</t>
  </si>
  <si>
    <t>Seg 08/01/24 11:30</t>
  </si>
  <si>
    <t>Qui 08/02/24 10:30</t>
  </si>
  <si>
    <t>Qui 11/01/24 15:30</t>
  </si>
  <si>
    <t>Ter 16/01/24 14:30</t>
  </si>
  <si>
    <t>Ter 09/01/24 08:30</t>
  </si>
  <si>
    <t>Seg 22/04/24 11:30</t>
  </si>
  <si>
    <t>Sex 22/03/24 10:30</t>
  </si>
  <si>
    <t>Qui 11/04/24 15:30</t>
  </si>
  <si>
    <t>Seg 15/04/24 13:30</t>
  </si>
  <si>
    <t>Qui 18/04/24 16:30</t>
  </si>
  <si>
    <t>Ter 16/04/24 14:30</t>
  </si>
  <si>
    <t>Qua 17/04/24 15:30</t>
  </si>
  <si>
    <t>Sex 19/04/24 11:30</t>
  </si>
  <si>
    <t>Qua 24/04/24 15:30</t>
  </si>
  <si>
    <t>Seg 29/04/24 10:30</t>
  </si>
  <si>
    <t>Ter 14/05/24 14:30</t>
  </si>
  <si>
    <t>Ter 21/05/24 10:30</t>
  </si>
  <si>
    <t>Sex 12/01/24 08:30</t>
  </si>
  <si>
    <t>Ter 28/05/24 16:30</t>
  </si>
  <si>
    <t>Sex 12/01/24 16:30</t>
  </si>
  <si>
    <t>Sex 12/01/24 09:00</t>
  </si>
  <si>
    <t>Sex 12/01/24 09:30</t>
  </si>
  <si>
    <t>Qua 17/01/24 09:30</t>
  </si>
  <si>
    <t>Qua 17/01/24 14:30</t>
  </si>
  <si>
    <t>Qua 17/01/24 10:00</t>
  </si>
  <si>
    <t>Qua 17/01/24 10:30</t>
  </si>
  <si>
    <t>Qua 17/01/24 13:30</t>
  </si>
  <si>
    <t>Qui 18/01/24 09:30</t>
  </si>
  <si>
    <t>Qui 18/01/24 14:30</t>
  </si>
  <si>
    <t>Qui 18/01/24 10:00</t>
  </si>
  <si>
    <t>Qui 18/01/24 10:30</t>
  </si>
  <si>
    <t>Qui 18/01/24 13:30</t>
  </si>
  <si>
    <t>Sex 22/03/24 16:30</t>
  </si>
  <si>
    <t>Sex 22/03/24 11:30</t>
  </si>
  <si>
    <t>Sex 22/03/24 14:30</t>
  </si>
  <si>
    <t>Seg 25/03/24 15:30</t>
  </si>
  <si>
    <t>Seg 25/03/24 10:30</t>
  </si>
  <si>
    <t>Seg 25/03/24 13:30</t>
  </si>
  <si>
    <t>Ter 26/03/24 13:30</t>
  </si>
  <si>
    <t>Qui 28/03/24 11:30</t>
  </si>
  <si>
    <t>Qua 27/03/24 10:30</t>
  </si>
  <si>
    <t>Qua 27/03/24 15:30</t>
  </si>
  <si>
    <t>Qui 28/03/24 09:30</t>
  </si>
  <si>
    <t>Qui 23/05/24 13:30</t>
  </si>
  <si>
    <t>Qui 23/05/24 14:30</t>
  </si>
  <si>
    <t>Sex 24/05/24 10:30</t>
  </si>
  <si>
    <t>Seg 27/05/24 09:30</t>
  </si>
  <si>
    <t>Ter 28/05/24 10:30</t>
  </si>
  <si>
    <t>Seg 27/05/24 14:30</t>
  </si>
  <si>
    <t>Seg 27/05/24 15:30</t>
  </si>
  <si>
    <t>Ter 28/05/24 11:30</t>
  </si>
  <si>
    <t>Ter 28/05/24 13:30</t>
  </si>
  <si>
    <t>Ter 28/05/24 15:30</t>
  </si>
  <si>
    <t>Dom 24/09/23 09:30</t>
  </si>
  <si>
    <t>Ter 02/07/24 10:30</t>
  </si>
  <si>
    <t>Qua 26/06/24 15:30</t>
  </si>
  <si>
    <t>Ter 05/12/23 11:30</t>
  </si>
  <si>
    <t>Seg 01/04/24 09:30</t>
  </si>
  <si>
    <t>Seg 11/12/23 09:54</t>
  </si>
  <si>
    <t>Qui 15/02/24 13:54</t>
  </si>
  <si>
    <t>Qua 03/04/24 11:30</t>
  </si>
  <si>
    <t>Qui 18/04/24 15:30</t>
  </si>
  <si>
    <t>Seg 25/09/23 20:30</t>
  </si>
  <si>
    <t>Ter 23/04/24 10:18</t>
  </si>
  <si>
    <t>Seg 10/06/24 10:30</t>
  </si>
  <si>
    <t>Seg 22/04/24 10:18</t>
  </si>
  <si>
    <t>Sex 19/04/24 15:18</t>
  </si>
  <si>
    <t>Seg 22/04/24 16:18</t>
  </si>
  <si>
    <t>Seg 22/04/24 14:18</t>
  </si>
  <si>
    <t>Qua 17/04/24 13:18</t>
  </si>
  <si>
    <t>Qui 18/04/24 14:18</t>
  </si>
  <si>
    <t>Seg 01/04/24 14:30</t>
  </si>
  <si>
    <t>Seg 01/04/24 16:30</t>
  </si>
  <si>
    <t>Ter 02/04/24 08:30</t>
  </si>
  <si>
    <t>Ter 02/04/24 10:30</t>
  </si>
  <si>
    <t>Seg 01/04/24 11:30</t>
  </si>
  <si>
    <t>Seg 06/05/24 11:30</t>
  </si>
  <si>
    <t>Qui 28/03/24 13:30</t>
  </si>
  <si>
    <t>Qua 24/04/24 11:30</t>
  </si>
  <si>
    <t>Seg 17/06/24 09:30</t>
  </si>
  <si>
    <t>Sex 19/04/24 08:30</t>
  </si>
  <si>
    <t>Seg 29/04/24 15:30</t>
  </si>
  <si>
    <t>Ter 30/04/24 16:30</t>
  </si>
  <si>
    <t>Sex 03/05/24 10:30</t>
  </si>
  <si>
    <t>Qui 02/05/24 09:30</t>
  </si>
  <si>
    <t>Ter 07/05/24 13:30</t>
  </si>
  <si>
    <t>Ter 23/04/24 14:30</t>
  </si>
  <si>
    <t>Sex 26/04/24 11:30</t>
  </si>
  <si>
    <t>Sex 26/04/24 13:30</t>
  </si>
  <si>
    <t>Sex 26/04/24 15:30</t>
  </si>
  <si>
    <t>Qua 08/05/24 09:30</t>
  </si>
  <si>
    <t>Sex 03/05/24 15:30</t>
  </si>
  <si>
    <t>Qui 06/06/24 15:30</t>
  </si>
  <si>
    <t>Sex 10/05/24 16:30</t>
  </si>
  <si>
    <t>Sex 14/06/24 13:30</t>
  </si>
  <si>
    <t>Seg 10/06/24 13:30</t>
  </si>
  <si>
    <t>Seg 01/07/24 11:30</t>
  </si>
  <si>
    <t>Qui 13/06/24 16:30</t>
  </si>
  <si>
    <t>Sex 14/06/24 08:30</t>
  </si>
  <si>
    <t>Ter 09/07/24 09:30</t>
  </si>
  <si>
    <t>Ter 16/07/24 15:30</t>
  </si>
  <si>
    <t>Ter 02/04/24 09:30</t>
  </si>
  <si>
    <t>Fornecimento de material para fabricaçãod e Tie In Sistema de Resfriamento</t>
  </si>
  <si>
    <t>Falta de materiais para fabricação de Tie in, conforme planilha de controle de materiais.</t>
  </si>
  <si>
    <t>Hydro</t>
  </si>
  <si>
    <t>Mecânica</t>
  </si>
  <si>
    <t>Aguardando definição de CT Adequação de engenharia quanto a execução da atividade</t>
  </si>
  <si>
    <t>Civil</t>
  </si>
  <si>
    <t>Sistema de Vapor</t>
  </si>
  <si>
    <t>Verificar se foi realizado pedido de materiais para fabricação da Linha</t>
  </si>
  <si>
    <t>Disponibilidade de material</t>
  </si>
  <si>
    <t>Montisol</t>
  </si>
  <si>
    <t>Sistema de desaeração</t>
  </si>
  <si>
    <t xml:space="preserve">falta de conexões </t>
  </si>
  <si>
    <t>Fornecimento de material para fabricação de linha</t>
  </si>
  <si>
    <t>Sistema de Resfriamento</t>
  </si>
  <si>
    <t>Predecessora</t>
  </si>
  <si>
    <t>Chegada de material para fabricação e posteriormente montagem</t>
  </si>
  <si>
    <t>Base do desaerador</t>
  </si>
  <si>
    <t>Construção civil do prédio (base do desaerador) - HYDRO</t>
  </si>
  <si>
    <t>Máquina</t>
  </si>
  <si>
    <t>Guindaste 300 ton</t>
  </si>
  <si>
    <t>Mobilização e patolamento de guindaste</t>
  </si>
  <si>
    <t>Bases civil</t>
  </si>
  <si>
    <t>Liberação da (Construção das bases civil)</t>
  </si>
  <si>
    <t>Liberação da (Construção das bases civis)</t>
  </si>
  <si>
    <t>Fornecimento de material Para realização de atividades</t>
  </si>
  <si>
    <t>Tubulação não fabricada</t>
  </si>
  <si>
    <t>Validação CT para execução d aBase</t>
  </si>
  <si>
    <t>Cristiane</t>
  </si>
  <si>
    <t>Claudio</t>
  </si>
  <si>
    <t>Linha 14"-S3-5367-H - Tie in</t>
  </si>
  <si>
    <t>Fornecimento de material para fabricaçãod e Tie In Sistema de Vapor</t>
  </si>
  <si>
    <t>Pendencia  15 curvas pendentes</t>
  </si>
  <si>
    <t>Fornecimento de material para continuidade de atividade</t>
  </si>
  <si>
    <t>Início da Linha de Base</t>
  </si>
  <si>
    <t>Término da linha de base</t>
  </si>
  <si>
    <t>Ter 24/09/24 11:30</t>
  </si>
  <si>
    <t>Qui 09/05/24 16:30</t>
  </si>
  <si>
    <t>Sex 03/05/24 11:30</t>
  </si>
  <si>
    <t>Ter 07/05/24 14:30</t>
  </si>
  <si>
    <t>Seg 01/04/24 15:30</t>
  </si>
  <si>
    <t>Seg 08/04/24 15:30</t>
  </si>
  <si>
    <t>Ter 02/04/24 15:30</t>
  </si>
  <si>
    <t>Sex 12/04/24 15:30</t>
  </si>
  <si>
    <t>Ter 05/03/24 10:30</t>
  </si>
  <si>
    <t>Ter 12/03/24 16:30</t>
  </si>
  <si>
    <t>Qua 13/03/24 08:30</t>
  </si>
  <si>
    <t>Seg 18/03/24 11:30</t>
  </si>
  <si>
    <t>Qua 20/03/24 14:30</t>
  </si>
  <si>
    <t>Seg 25/03/24 08:30</t>
  </si>
  <si>
    <t>Ter 26/03/24 09:30</t>
  </si>
  <si>
    <t>Seg 19/02/24 11:30</t>
  </si>
  <si>
    <t>Ter 27/02/24 09:30</t>
  </si>
  <si>
    <t>Qua 06/03/24 16:30</t>
  </si>
  <si>
    <t>Qui 07/03/24 08:30</t>
  </si>
  <si>
    <t>Qua 13/03/24 13:30</t>
  </si>
  <si>
    <t>Qua 20/03/24 09:30</t>
  </si>
  <si>
    <t>Ter 26/03/24 14:30</t>
  </si>
  <si>
    <t>Qui 28/03/24 16:30</t>
  </si>
  <si>
    <t>Sex 05/04/24 14:30</t>
  </si>
  <si>
    <t>Qui 04/04/24 13:30</t>
  </si>
  <si>
    <t>Ter 07/05/24 09:30</t>
  </si>
  <si>
    <t>Ter 27/02/24 11:30</t>
  </si>
  <si>
    <t>Sex 08/03/24 11:30</t>
  </si>
  <si>
    <t>Qui 14/03/24 16:30</t>
  </si>
  <si>
    <t>Sex 15/03/24 08:30</t>
  </si>
  <si>
    <t>Seg 18/03/24 09:30</t>
  </si>
  <si>
    <t>Qua 20/03/24 11:30</t>
  </si>
  <si>
    <t>Sex 03/05/24 16:30</t>
  </si>
  <si>
    <t>Qui 22/08/24 13:30</t>
  </si>
  <si>
    <t>Sex 12/04/24 13:18</t>
  </si>
  <si>
    <t>Qua 21/02/24 14:18</t>
  </si>
  <si>
    <t>Seg 19/02/24 09:18</t>
  </si>
  <si>
    <t>Ter 20/02/24 15:18</t>
  </si>
  <si>
    <t>Sex 08/03/24 13:18</t>
  </si>
  <si>
    <t>Seg 26/02/24 14:18</t>
  </si>
  <si>
    <t>Seg 04/03/24 15:18</t>
  </si>
  <si>
    <t>Qui 04/04/24 15:18</t>
  </si>
  <si>
    <t>Qui 21/03/24 14:18</t>
  </si>
  <si>
    <t>Ter 02/04/24 13:18</t>
  </si>
  <si>
    <t>Seg 26/02/24 10:18</t>
  </si>
  <si>
    <t>Qua 28/02/24 13:42</t>
  </si>
  <si>
    <t>Seg 26/02/24 13:30</t>
  </si>
  <si>
    <t>Seg 26/02/24 15:42</t>
  </si>
  <si>
    <t>Ter 27/02/24 08:42</t>
  </si>
  <si>
    <t>Ter 27/02/24 13:42</t>
  </si>
  <si>
    <t>Qua 28/02/24 09:42</t>
  </si>
  <si>
    <t>Qua 28/02/24 10:42</t>
  </si>
  <si>
    <t>Seg 29/04/24 16:18</t>
  </si>
  <si>
    <t>Seg 08/04/24 10:30</t>
  </si>
  <si>
    <t>Sex 05/04/24 09:30</t>
  </si>
  <si>
    <t>Seg 01/04/24 16:25</t>
  </si>
  <si>
    <t>Seg 20/05/24 11:30</t>
  </si>
  <si>
    <t>Qui 25/04/24 09:30</t>
  </si>
  <si>
    <t>Sex 26/04/24 10:30</t>
  </si>
  <si>
    <t>Seg 29/04/24 14:30</t>
  </si>
  <si>
    <t>Seg 10/06/24 09:30</t>
  </si>
  <si>
    <t>Ter 30/04/24 13:30</t>
  </si>
  <si>
    <t>Qua 29/05/24 09:30</t>
  </si>
  <si>
    <t>Ter 04/06/24 10:30</t>
  </si>
  <si>
    <t>Qua 05/06/24 09:30</t>
  </si>
  <si>
    <t>Sex 10/05/24 13:30</t>
  </si>
  <si>
    <t>Qua 15/05/24 11:30</t>
  </si>
  <si>
    <t>Qua 15/05/24 16:30</t>
  </si>
  <si>
    <t>Qui 16/05/24 08:30</t>
  </si>
  <si>
    <t>Qui 16/05/24 13:30</t>
  </si>
  <si>
    <t>Sex 17/05/24 14:30</t>
  </si>
  <si>
    <t>Seg 20/05/24 10:30</t>
  </si>
  <si>
    <t>Seg 27/05/24 16:30</t>
  </si>
  <si>
    <t>Ter 28/05/24 08:30</t>
  </si>
  <si>
    <t>Qua 29/05/24 14:30</t>
  </si>
  <si>
    <t>Ter 11/06/24 14:30</t>
  </si>
  <si>
    <t>Qui 20/06/24 13:30</t>
  </si>
  <si>
    <t>Qua 12/06/24 15:30</t>
  </si>
  <si>
    <t>Qui 13/06/24 11:30</t>
  </si>
  <si>
    <t>Ter 25/06/24 16:30</t>
  </si>
  <si>
    <t>Seg 17/06/24 14:30</t>
  </si>
  <si>
    <t>Ter 18/06/24 15:30</t>
  </si>
  <si>
    <t>Qua 26/06/24 08:30</t>
  </si>
  <si>
    <t>Sex 10/05/24 08:30</t>
  </si>
  <si>
    <t>Seg 13/05/24 14:30</t>
  </si>
  <si>
    <t>Ter 18/06/24 16:30</t>
  </si>
  <si>
    <t>Seg 06/05/24 08:30</t>
  </si>
  <si>
    <t>Qui 13/06/24 13:30</t>
  </si>
  <si>
    <t>Sex 14/06/24 09:30</t>
  </si>
  <si>
    <t>Ter 11/06/24 09:30</t>
  </si>
  <si>
    <t>Seg 10/06/24 16:30</t>
  </si>
  <si>
    <t>Ter 11/06/24 08:30</t>
  </si>
  <si>
    <t>Ter 11/06/24 13:30</t>
  </si>
  <si>
    <t>Qua 12/06/24 09:00</t>
  </si>
  <si>
    <t>Ter 11/06/24 15:30</t>
  </si>
  <si>
    <t>Qua 05/06/24 14:30</t>
  </si>
  <si>
    <t>Seg 10/06/24 11:30</t>
  </si>
  <si>
    <t>Qua 12/06/24 14:30</t>
  </si>
  <si>
    <t>Qui 13/06/24 10:30</t>
  </si>
  <si>
    <t>Qui 07/03/24 09:42</t>
  </si>
  <si>
    <t>Qua 28/02/24 11:42</t>
  </si>
  <si>
    <t>Ter 16/04/24 10:25</t>
  </si>
  <si>
    <t>Qua 03/04/24 11:25</t>
  </si>
  <si>
    <t>Qua 03/04/24 13:25</t>
  </si>
  <si>
    <t>Qui 04/04/24 09:25</t>
  </si>
  <si>
    <t>Sex 05/04/24 10:25</t>
  </si>
  <si>
    <t>Sex 05/04/24 14:25</t>
  </si>
  <si>
    <t>Sex 05/04/24 15:25</t>
  </si>
  <si>
    <t>Seg 08/04/24 11:25</t>
  </si>
  <si>
    <t>Ter 09/04/24 13:25</t>
  </si>
  <si>
    <t>Ter 09/04/24 16:25</t>
  </si>
  <si>
    <t>Qua 10/04/24 09:25</t>
  </si>
  <si>
    <t>Qua 10/04/24 14:25</t>
  </si>
  <si>
    <t>Qui 11/04/24 15:25</t>
  </si>
  <si>
    <t>Sex 12/04/24 10:25</t>
  </si>
  <si>
    <t>Sex 12/04/24 11:25</t>
  </si>
  <si>
    <t>Sex 12/04/24 16:25</t>
  </si>
  <si>
    <t>Seg 15/04/24 13:25</t>
  </si>
  <si>
    <t>Ter 16/04/24 09:25</t>
  </si>
  <si>
    <t>Sex 05/04/24 16:30</t>
  </si>
  <si>
    <t>Sex 19/04/24 09:30</t>
  </si>
  <si>
    <t>Qua 03/04/24 14:30</t>
  </si>
  <si>
    <t>Qui 04/04/24 15:30</t>
  </si>
  <si>
    <t>Seg 08/04/24 08:30</t>
  </si>
  <si>
    <t>Qua 10/04/24 10:30</t>
  </si>
  <si>
    <t>Ter 14/05/24 09:30</t>
  </si>
  <si>
    <t>Qui 25/04/24 14:30</t>
  </si>
  <si>
    <t>Seg 29/04/24 16:30</t>
  </si>
  <si>
    <t>Ter 30/04/24 08:30</t>
  </si>
  <si>
    <t>Ter 02/04/24 13:30</t>
  </si>
  <si>
    <t>Sex 12/04/24 13:30</t>
  </si>
  <si>
    <t>Qua 17/04/24 16:30</t>
  </si>
  <si>
    <t>Qui 18/04/24 08:30</t>
  </si>
  <si>
    <t>Ter 23/04/24 16:30</t>
  </si>
  <si>
    <t>Qua 24/04/24 08:30</t>
  </si>
  <si>
    <t>Seg 20/05/24 09:30</t>
  </si>
  <si>
    <t>Qui 11/04/24 11:30</t>
  </si>
  <si>
    <t>Seg 15/04/24 14:30</t>
  </si>
  <si>
    <t>Ter 16/04/24 15:30</t>
  </si>
  <si>
    <t>Seg 22/04/24 10:30</t>
  </si>
  <si>
    <t>Qua 24/04/24 13:30</t>
  </si>
  <si>
    <t>Ter 09/04/24 09:30</t>
  </si>
  <si>
    <t>Qua 10/04/24 13:30</t>
  </si>
  <si>
    <t>Seg 15/04/24 16:30</t>
  </si>
  <si>
    <t>Qui 11/04/24 14:30</t>
  </si>
  <si>
    <t>Qui 11/04/24 16:30</t>
  </si>
  <si>
    <t>Sex 12/04/24 08:30</t>
  </si>
  <si>
    <t>Qua 17/04/24 11:30</t>
  </si>
  <si>
    <t>Qui 02/05/24 14:30</t>
  </si>
  <si>
    <t>Seg 15/04/24 09:30</t>
  </si>
  <si>
    <t>Qui 18/04/24 13:30</t>
  </si>
  <si>
    <t>Ter 16/04/24 10:30</t>
  </si>
  <si>
    <t>Ter 16/04/24 13:30</t>
  </si>
  <si>
    <t>Sex 19/04/24 16:30</t>
  </si>
  <si>
    <t>Qua 17/04/24 14:30</t>
  </si>
  <si>
    <t>Qui 09/05/24 15:30</t>
  </si>
  <si>
    <t>Seg 13/05/24 13:30</t>
  </si>
  <si>
    <t>Qua 15/05/24 15:30</t>
  </si>
  <si>
    <t>Seg 29/04/24 09:30</t>
  </si>
  <si>
    <t>Ter 04/06/24 09:30</t>
  </si>
  <si>
    <t>Ter 30/04/24 10:30</t>
  </si>
  <si>
    <t>Seg 20/05/24 16:30</t>
  </si>
  <si>
    <t>Ter 21/05/24 08:30</t>
  </si>
  <si>
    <t>Sex 31/05/24 16:30</t>
  </si>
  <si>
    <t>Qua 29/05/24 13:30</t>
  </si>
  <si>
    <t>Qua 29/05/24 08:30</t>
  </si>
  <si>
    <t>Qua 29/05/24 11:30</t>
  </si>
  <si>
    <t>Sex 31/05/24 09:30</t>
  </si>
  <si>
    <t>Sex 31/05/24 11:30</t>
  </si>
  <si>
    <t>Qui 04/07/24 10:30</t>
  </si>
  <si>
    <t>Sex 28/06/24 15:30</t>
  </si>
  <si>
    <t>Sex 17/05/24 09:18</t>
  </si>
  <si>
    <t>Sex 23/02/24 16:30</t>
  </si>
  <si>
    <t>Qui 22/02/24 16:30</t>
  </si>
  <si>
    <t>Sex 15/03/24 11:30</t>
  </si>
  <si>
    <t>Qui 21/03/24 16:30</t>
  </si>
  <si>
    <t>Sex 22/03/24 08:30</t>
  </si>
  <si>
    <t>Ter 09/04/24 11:30</t>
  </si>
  <si>
    <t>Seg 27/05/24 16:18</t>
  </si>
  <si>
    <t>Qua 22/05/24 13:18</t>
  </si>
  <si>
    <t>Qui 25/04/24 10:18</t>
  </si>
  <si>
    <t>Seg 29/04/24 13:18</t>
  </si>
  <si>
    <t>Sex 03/05/24 16:18</t>
  </si>
  <si>
    <t>Qua 08/05/24 10:18</t>
  </si>
  <si>
    <t>Qua 12/06/24 10:30</t>
  </si>
  <si>
    <t>Qua 24/04/24 10:18</t>
  </si>
  <si>
    <t>Ter 23/04/24 15:18</t>
  </si>
  <si>
    <t>Ter 23/04/24 16:18</t>
  </si>
  <si>
    <t>Ter 23/04/24 09:18</t>
  </si>
  <si>
    <t>Qua 24/04/24 16:18</t>
  </si>
  <si>
    <t>Qua 24/04/24 11:18</t>
  </si>
  <si>
    <t>Qua 24/04/24 14:18</t>
  </si>
  <si>
    <t>Qua 24/04/24 15:18</t>
  </si>
  <si>
    <t>Qui 18/04/24 11:18</t>
  </si>
  <si>
    <t>Sex 19/04/24 11:18</t>
  </si>
  <si>
    <t>Sex 19/04/24 13:18</t>
  </si>
  <si>
    <t>Seg 22/04/24 13:18</t>
  </si>
  <si>
    <t>Seg 03/06/24 08:30</t>
  </si>
  <si>
    <t>Qui 28/03/24 15:30</t>
  </si>
  <si>
    <t>Qua 26/06/24 13:30</t>
  </si>
  <si>
    <t>Sex 01/03/24 15:30</t>
  </si>
  <si>
    <t>Qua 06/03/24 09:30</t>
  </si>
  <si>
    <t>Qui 07/03/24 10:30</t>
  </si>
  <si>
    <t>Qua 13/03/24 15:30</t>
  </si>
  <si>
    <t>Ter 14/05/24 15:30</t>
  </si>
  <si>
    <t>Qua 08/05/24 10:30</t>
  </si>
  <si>
    <t>Seg 04/03/24 16:30</t>
  </si>
  <si>
    <t>Ter 05/03/24 08:30</t>
  </si>
  <si>
    <t>Ter 05/03/24 13:30</t>
  </si>
  <si>
    <t>Qua 06/03/24 14:30</t>
  </si>
  <si>
    <t>Seg 11/03/24 13:30</t>
  </si>
  <si>
    <t>Ter 12/03/24 09:30</t>
  </si>
  <si>
    <t>Qui 02/05/24 15:30</t>
  </si>
  <si>
    <t>Ter 12/03/24 14:30</t>
  </si>
  <si>
    <t>Qua 08/05/24 15:30</t>
  </si>
  <si>
    <t>Qui 09/05/24 11:30</t>
  </si>
  <si>
    <t>Qui 16/05/24 10:30</t>
  </si>
  <si>
    <t>Qui 21/03/24 13:30</t>
  </si>
  <si>
    <t>Sex 22/03/24 09:30</t>
  </si>
  <si>
    <t>Ter 07/05/24 11:30</t>
  </si>
  <si>
    <t>Ter 26/03/24 16:30</t>
  </si>
  <si>
    <t>Qua 27/03/24 08:30</t>
  </si>
  <si>
    <t>Qua 27/03/24 13:30</t>
  </si>
  <si>
    <t>Qua 19/06/24 09:30</t>
  </si>
  <si>
    <t>Qui 02/05/24 08:30</t>
  </si>
  <si>
    <t>Seg 06/05/24 10:30</t>
  </si>
  <si>
    <t>Seg 20/05/24 15:30</t>
  </si>
  <si>
    <t>Sex 03/05/24 09:30</t>
  </si>
  <si>
    <t>Qua 08/05/24 13:30</t>
  </si>
  <si>
    <t>Qui 09/05/24 14:30</t>
  </si>
  <si>
    <t>Seg 04/03/24 13:30</t>
  </si>
  <si>
    <t>Seg 22/07/24 14:30</t>
  </si>
  <si>
    <t>Qui 04/04/24 10:30</t>
  </si>
  <si>
    <t>Qua 10/04/24 15:30</t>
  </si>
  <si>
    <t>Sex 05/04/24 11:30</t>
  </si>
  <si>
    <t>Seg 08/04/24 13:30</t>
  </si>
  <si>
    <t>Ter 09/04/24 14:30</t>
  </si>
  <si>
    <t>Seg 29/04/24 11:30</t>
  </si>
  <si>
    <t>Ter 16/07/24 14:30</t>
  </si>
  <si>
    <t>Sex 31/05/24 14:30</t>
  </si>
  <si>
    <t>Seg 17/06/24 13:30</t>
  </si>
  <si>
    <t>Ter 04/06/24 16:30</t>
  </si>
  <si>
    <t>Qua 05/06/24 08:30</t>
  </si>
  <si>
    <t>Ter 02/07/24 11:30</t>
  </si>
  <si>
    <t>Sex 14/06/24 16:30</t>
  </si>
  <si>
    <t>Seg 17/06/24 08:30</t>
  </si>
  <si>
    <t>Sex 28/06/24 09:30</t>
  </si>
  <si>
    <t>Seg 24/06/24 14:30</t>
  </si>
  <si>
    <t>Sex 05/07/24 15:30</t>
  </si>
  <si>
    <t>Qua 03/07/24 13:30</t>
  </si>
  <si>
    <t>Qui 04/07/24 14:30</t>
  </si>
  <si>
    <t>Qui 11/07/24 10:30</t>
  </si>
  <si>
    <t>Seg 08/07/24 16:30</t>
  </si>
  <si>
    <t>Ter 09/07/24 08:30</t>
  </si>
  <si>
    <t>Qua 10/07/24 09:30</t>
  </si>
  <si>
    <t>Sex 12/07/24 11:30</t>
  </si>
  <si>
    <t>Seg 15/07/24 13:30</t>
  </si>
  <si>
    <t>Qua 17/07/24 15:30</t>
  </si>
  <si>
    <t>Sex 19/07/24 13:30</t>
  </si>
  <si>
    <t>Qua 07/08/24 09:30</t>
  </si>
  <si>
    <t>Sex 06/09/24 16:30</t>
  </si>
  <si>
    <t>Seg 09/09/24 08:30</t>
  </si>
  <si>
    <t>Qua 14/08/24 15:30</t>
  </si>
  <si>
    <t>397,13 dias</t>
  </si>
  <si>
    <t>231,29 dias</t>
  </si>
  <si>
    <t>24,04 dias</t>
  </si>
  <si>
    <t>221,04 dias</t>
  </si>
  <si>
    <t>49 hrs</t>
  </si>
  <si>
    <t>21 hrs</t>
  </si>
  <si>
    <t>52 hrs</t>
  </si>
  <si>
    <t>126,08 dias</t>
  </si>
  <si>
    <t>114,83 dias</t>
  </si>
  <si>
    <t>81,21 dias</t>
  </si>
  <si>
    <t>77,83 dias</t>
  </si>
  <si>
    <t>353,09 dias</t>
  </si>
  <si>
    <t>213,95 dias</t>
  </si>
  <si>
    <t>156,24 dias</t>
  </si>
  <si>
    <t>178,95 dias</t>
  </si>
  <si>
    <t>27,08 dias</t>
  </si>
  <si>
    <t>2,14 dias</t>
  </si>
  <si>
    <t>210,21 dias</t>
  </si>
  <si>
    <t>13 dias</t>
  </si>
  <si>
    <t>35 dias</t>
  </si>
  <si>
    <t>5,96 dias</t>
  </si>
  <si>
    <t>159,83 dias</t>
  </si>
  <si>
    <t>8,96 dias</t>
  </si>
  <si>
    <t>14,75 dias</t>
  </si>
  <si>
    <t>1,71 dias</t>
  </si>
  <si>
    <t>207,29 dias</t>
  </si>
  <si>
    <t>115,13 dias</t>
  </si>
  <si>
    <t>130,79 dias</t>
  </si>
  <si>
    <t>172,88 dias</t>
  </si>
  <si>
    <t>82 dias</t>
  </si>
  <si>
    <t>127,13 dias</t>
  </si>
  <si>
    <t>32,04 dias</t>
  </si>
  <si>
    <t>45,21 dias</t>
  </si>
  <si>
    <t>45,08 dias</t>
  </si>
  <si>
    <t>50,29 dias</t>
  </si>
  <si>
    <t>29,21 dias</t>
  </si>
  <si>
    <t>36,08 dias</t>
  </si>
  <si>
    <t>19,13 dias</t>
  </si>
  <si>
    <t>21 dias</t>
  </si>
  <si>
    <t>21,08 dias</t>
  </si>
  <si>
    <t>21,96 dias</t>
  </si>
  <si>
    <t>22,04 dias</t>
  </si>
  <si>
    <t>23,17 dias</t>
  </si>
  <si>
    <t>41,79 dias</t>
  </si>
  <si>
    <t>140,33 dias</t>
  </si>
  <si>
    <t>2,88 dias</t>
  </si>
  <si>
    <t>1,88 dias</t>
  </si>
  <si>
    <t>284,04 dias</t>
  </si>
  <si>
    <t>39,21 dias</t>
  </si>
  <si>
    <t>263,08 dias</t>
  </si>
  <si>
    <t>235,99 dias</t>
  </si>
  <si>
    <t>121,92 dias</t>
  </si>
  <si>
    <t>389 hrs</t>
  </si>
  <si>
    <t>355,6 hrs</t>
  </si>
  <si>
    <t>28,9 dias</t>
  </si>
  <si>
    <t>20,92 dias</t>
  </si>
  <si>
    <t>40,13 dias</t>
  </si>
  <si>
    <t>32,25 dias</t>
  </si>
  <si>
    <t>67 dias</t>
  </si>
  <si>
    <t>3,04 dias</t>
  </si>
  <si>
    <t>173,92 dias</t>
  </si>
  <si>
    <t>31,83 dias</t>
  </si>
  <si>
    <t>74 dias</t>
  </si>
  <si>
    <t>67,79 dias</t>
  </si>
  <si>
    <t>8,25 dias</t>
  </si>
  <si>
    <t>7,83 dias</t>
  </si>
  <si>
    <t>14,04 dias</t>
  </si>
  <si>
    <t>8,04 dias</t>
  </si>
  <si>
    <t>115,96 dias</t>
  </si>
  <si>
    <t>68,96 dias</t>
  </si>
  <si>
    <t>72,08 dias</t>
  </si>
  <si>
    <t>81,29 dias</t>
  </si>
  <si>
    <t>55,88 dias</t>
  </si>
  <si>
    <t>80,88 dias</t>
  </si>
  <si>
    <t>84,04 dias</t>
  </si>
  <si>
    <t>18,29 dias</t>
  </si>
  <si>
    <t>42 dias</t>
  </si>
  <si>
    <t>140,04 dias</t>
  </si>
  <si>
    <t>7 dias</t>
  </si>
  <si>
    <t>69,21 dias</t>
  </si>
  <si>
    <t>30,25 dias</t>
  </si>
  <si>
    <t>112,04 dias</t>
  </si>
  <si>
    <t>4,96 dias</t>
  </si>
  <si>
    <t>30,96 dias</t>
  </si>
  <si>
    <t xml:space="preserve">         Plataforma do Mezanino</t>
  </si>
  <si>
    <t xml:space="preserve">            Aquisição de materiais de fabricação - Hydro</t>
  </si>
  <si>
    <t xml:space="preserve">            Linha 8"-S3-5389-H - Tie in 172</t>
  </si>
  <si>
    <t xml:space="preserve">            Linha 14"-S3-5367-H - tie in 108</t>
  </si>
  <si>
    <t>1.5.3.5</t>
  </si>
  <si>
    <t>1.5.3.5.7</t>
  </si>
  <si>
    <t>1.5.3.5.8</t>
  </si>
  <si>
    <t>1.5.3.5.9</t>
  </si>
  <si>
    <t>1.5.3.5.10</t>
  </si>
  <si>
    <t>1.5.3.5.11</t>
  </si>
  <si>
    <t>1.5.3.5.12</t>
  </si>
  <si>
    <t>Reprogramada - plataforma em discussão de Tac</t>
  </si>
  <si>
    <t>Flavio</t>
  </si>
  <si>
    <t>Pendente conexões</t>
  </si>
  <si>
    <t>Pendente valvulas, parafusos, retenção e gaveta - Solicitar nota de materiais para saída</t>
  </si>
  <si>
    <t>Pendentes valvulas, paarafusos, retenção e gaveta - Solicitar nota de materiais para saída</t>
  </si>
  <si>
    <t>Pendente parafuso e valvula - Solicitar nota de materiais para saída</t>
  </si>
  <si>
    <t>Pendente parafuso, valvula, flange - Solicitar nota de materiais para saída</t>
  </si>
  <si>
    <t>Solicitar nota para saída ( Materias em mãos) - Solicitar nota de materiais para saída</t>
  </si>
  <si>
    <t>Pendente valvula - Solicitar nota de materiais para saída</t>
  </si>
  <si>
    <t>Pendente valvulas e flange - Solicitar nota de materiais para saída</t>
  </si>
  <si>
    <t>Pendente valvula e flange de pescoço - Solicitar nota de materiais para saída</t>
  </si>
  <si>
    <t>Pendente valvula, parafusos e flanges - Solicitar nota de materiais para saída</t>
  </si>
  <si>
    <t>Pendente materiais para fabricação</t>
  </si>
  <si>
    <t>SEMANA</t>
  </si>
  <si>
    <t>Solicitação de materiais</t>
  </si>
  <si>
    <t>Tie in 147 - Início Montagem</t>
  </si>
  <si>
    <t>Tie in 152 - Inicio Montagem</t>
  </si>
  <si>
    <t>Montar e soldar linhas ( 6'' W6-14E-5362/5363) - 2º trecho - Rua E</t>
  </si>
  <si>
    <t>Montar e soldar linhas ( 6'' W6-14E-5362/5363) - 2º trecho - Rua N18</t>
  </si>
  <si>
    <t>Verifica se temos materiais pendentes ( Linha 92% já fabricada)</t>
  </si>
  <si>
    <t>Tie in 153 - Montagem</t>
  </si>
  <si>
    <t>Tie in 149</t>
  </si>
  <si>
    <t>Sistema de Condensado</t>
  </si>
  <si>
    <t>Pendente conexão</t>
  </si>
  <si>
    <t>Linha 6"-S3-14E-5300-H - Montar e soldar suportes</t>
  </si>
  <si>
    <t>Linha 8"-S3-14A-5301-H - Montar e soldar suportes</t>
  </si>
  <si>
    <t>Verificar materiais</t>
  </si>
  <si>
    <t>Coluna1</t>
  </si>
  <si>
    <t>173,06 dias</t>
  </si>
  <si>
    <t>21,89 dias</t>
  </si>
  <si>
    <t>4,78 dias</t>
  </si>
  <si>
    <t>9,07 dias</t>
  </si>
  <si>
    <t>13,85 dias</t>
  </si>
  <si>
    <t>260,79 dias</t>
  </si>
  <si>
    <t>95,74 dias</t>
  </si>
  <si>
    <t>77,94 dias</t>
  </si>
  <si>
    <t>5,87 dias</t>
  </si>
  <si>
    <t>5,71 dias</t>
  </si>
  <si>
    <t>319,09 dias</t>
  </si>
  <si>
    <t>227,92 dias</t>
  </si>
  <si>
    <t>162,96 dias</t>
  </si>
  <si>
    <t>132 dias</t>
  </si>
  <si>
    <t>41,29 dias</t>
  </si>
  <si>
    <t>27,96 dias</t>
  </si>
  <si>
    <t>99,25 dias</t>
  </si>
  <si>
    <t>13,17 dias</t>
  </si>
  <si>
    <t>34 dias</t>
  </si>
  <si>
    <t>47,29 dias</t>
  </si>
  <si>
    <t>45,75 dias</t>
  </si>
  <si>
    <t>143,14 dias</t>
  </si>
  <si>
    <t>0,19 dias</t>
  </si>
  <si>
    <t>Pendente flanges, parafusos e valvula - Solicitar nota de materiais para saída</t>
  </si>
  <si>
    <t>Providenciar a liberação de socoletes</t>
  </si>
  <si>
    <t>Construção de base civil</t>
  </si>
  <si>
    <t>Liberação de base civil</t>
  </si>
  <si>
    <t>Pendente curvas da requisição</t>
  </si>
  <si>
    <t>Pendente materiais da requisição</t>
  </si>
  <si>
    <t>Verificar disponibilidade de materiais e realizar a entrega</t>
  </si>
  <si>
    <t>Verificar disponibilidade de materiais e realizar entrega</t>
  </si>
  <si>
    <t>Data prevista 18/03</t>
  </si>
  <si>
    <t>Guindaste ok</t>
  </si>
  <si>
    <t>pendente valvula</t>
  </si>
  <si>
    <t>Pendentes valvulas, paarafusos, retenção e gaveta - Solicitar nota de materiais para saída
Data reprogramada para 20/03/2024</t>
  </si>
  <si>
    <t>Data Prevista 23/04/2024</t>
  </si>
  <si>
    <t>Revisão 01, Requisição Verificar itens pendentes</t>
  </si>
  <si>
    <t>Tie in 109, fabricação pendente, reprogramar. ( Mais proximo possivel da montagem do mesanino)</t>
  </si>
  <si>
    <t>Tie in 108, fabricação pendente, reprogramar.. ( Mais proximo possivel da montagem do mesanino)</t>
  </si>
  <si>
    <t>Requsição 036 - Revisão 02.</t>
  </si>
  <si>
    <t>Montagem</t>
  </si>
  <si>
    <t>Liberação</t>
  </si>
  <si>
    <t>Interface Operação</t>
  </si>
  <si>
    <t>interface operação</t>
  </si>
  <si>
    <t>Reprogramada para 23/04/2024.</t>
  </si>
  <si>
    <t>Tie in 108 - "Linha"</t>
  </si>
  <si>
    <t>Reprogramar mais proximo ao mesanino</t>
  </si>
  <si>
    <t>Reprogramado para 19/03</t>
  </si>
  <si>
    <t>Aguardando data de Status</t>
  </si>
  <si>
    <t>Requisição 033, aguardando Data</t>
  </si>
  <si>
    <t>Requisição 090 , Aguardando Data</t>
  </si>
  <si>
    <t>Aguardando Reunião para alinhamento</t>
  </si>
  <si>
    <t>Verificando na data do dia 15/03</t>
  </si>
  <si>
    <t>Verificar Status</t>
  </si>
  <si>
    <t>Aguardando TAC</t>
  </si>
  <si>
    <t>Aguardando fabricação, que está atrasada aguardando TAC</t>
  </si>
  <si>
    <t>verificar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</si>
</sst>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363636"/>
      <name val="Segoe U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9.9948118533890809E-2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/>
    </border>
    <border>
      <left style="thin">
        <color rgb="FFB3B3B3"/>
      </left>
      <right style="thin">
        <color rgb="FFB3B3B3"/>
      </right>
      <top/>
      <bottom style="thin">
        <color rgb="FFB3B3B3"/>
      </bottom>
      <diagonal/>
    </border>
    <border>
      <left style="thin">
        <color rgb="FFB3B3B3"/>
      </left>
      <right style="thin">
        <color rgb="FFB3B3B3"/>
      </right>
      <top style="thin">
        <color rgb="FFB3B3B3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B3B3B3"/>
      </right>
      <top/>
      <bottom style="thin">
        <color rgb="FFB3B3B3"/>
      </bottom>
      <diagonal/>
    </border>
    <border>
      <left style="thin">
        <color rgb="FFB3B3B3"/>
      </left>
      <right style="medium">
        <color indexed="64"/>
      </right>
      <top/>
      <bottom style="thin">
        <color rgb="FFB3B3B3"/>
      </bottom>
      <diagonal/>
    </border>
    <border>
      <left style="thin">
        <color rgb="FFB3B3B3"/>
      </left>
      <right style="medium">
        <color indexed="64"/>
      </right>
      <top style="thin">
        <color rgb="FFB3B3B3"/>
      </top>
      <bottom style="thin">
        <color rgb="FFB3B3B3"/>
      </bottom>
      <diagonal/>
    </border>
    <border>
      <left/>
      <right style="thin">
        <color rgb="FFB3B3B3"/>
      </right>
      <top/>
      <bottom style="thin">
        <color rgb="FFB3B3B3"/>
      </bottom>
      <diagonal/>
    </border>
    <border>
      <left style="thin">
        <color rgb="FFB3B3B3"/>
      </left>
      <right/>
      <top style="thin">
        <color rgb="FFB3B3B3"/>
      </top>
      <bottom style="thin">
        <color rgb="FFB3B3B3"/>
      </bottom>
      <diagonal/>
    </border>
    <border>
      <left style="thin">
        <color rgb="FFB3B3B3"/>
      </left>
      <right/>
      <top style="thin">
        <color rgb="FFB3B3B3"/>
      </top>
      <bottom/>
      <diagonal/>
    </border>
    <border>
      <left/>
      <right style="thin">
        <color rgb="FFB3B3B3"/>
      </right>
      <top/>
      <bottom/>
      <diagonal/>
    </border>
    <border>
      <left style="thin">
        <color rgb="FFB3B3B3"/>
      </left>
      <right style="thin">
        <color rgb="FFB3B3B3"/>
      </right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2" borderId="0">
      <alignment vertical="center"/>
    </xf>
  </cellStyleXfs>
  <cellXfs count="83">
    <xf numFmtId="0" fontId="0" fillId="0" borderId="0" xfId="0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11" fillId="3" borderId="5" xfId="0" applyFont="1" applyFill="1" applyBorder="1" applyAlignment="1">
      <alignment horizontal="center" vertical="center" wrapText="1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3" fillId="0" borderId="0" xfId="0" applyFont="1" applyAlignment="1">
      <alignment wrapText="1"/>
    </xf>
    <xf numFmtId="0" fontId="15" fillId="4" borderId="6" xfId="0" applyFont="1" applyFill="1" applyBorder="1" applyAlignment="1">
      <alignment horizontal="center" vertical="center"/>
    </xf>
    <xf numFmtId="0" fontId="13" fillId="0" borderId="0" xfId="0" applyFont="1"/>
    <xf numFmtId="0" fontId="15" fillId="4" borderId="5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16" fontId="18" fillId="0" borderId="2" xfId="0" applyNumberFormat="1" applyFont="1" applyBorder="1" applyAlignment="1">
      <alignment horizontal="center" vertical="center" wrapText="1"/>
    </xf>
    <xf numFmtId="16" fontId="18" fillId="0" borderId="3" xfId="0" applyNumberFormat="1" applyFont="1" applyBorder="1" applyAlignment="1">
      <alignment horizontal="center" vertical="center" wrapText="1"/>
    </xf>
    <xf numFmtId="16" fontId="18" fillId="0" borderId="1" xfId="0" applyNumberFormat="1" applyFont="1" applyBorder="1" applyAlignment="1">
      <alignment horizontal="center" vertical="center"/>
    </xf>
    <xf numFmtId="0" fontId="18" fillId="0" borderId="0" xfId="0" applyFont="1"/>
    <xf numFmtId="0" fontId="8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center" vertical="center"/>
    </xf>
    <xf numFmtId="0" fontId="4" fillId="5" borderId="8" xfId="0" applyFont="1" applyFill="1" applyBorder="1"/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/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center" vertical="center"/>
    </xf>
    <xf numFmtId="0" fontId="6" fillId="5" borderId="12" xfId="0" applyFont="1" applyFill="1" applyBorder="1" applyAlignment="1">
      <alignment horizontal="left" vertical="top" wrapText="1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vertical="center" wrapText="1"/>
    </xf>
    <xf numFmtId="0" fontId="7" fillId="5" borderId="12" xfId="0" applyFont="1" applyFill="1" applyBorder="1" applyAlignment="1">
      <alignment horizontal="left" vertical="top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 wrapText="1"/>
    </xf>
    <xf numFmtId="0" fontId="20" fillId="3" borderId="5" xfId="0" applyFont="1" applyFill="1" applyBorder="1" applyAlignment="1">
      <alignment vertical="center" wrapText="1"/>
    </xf>
    <xf numFmtId="0" fontId="21" fillId="4" borderId="5" xfId="0" applyFont="1" applyFill="1" applyBorder="1" applyAlignment="1">
      <alignment vertical="center" wrapText="1"/>
    </xf>
    <xf numFmtId="0" fontId="22" fillId="4" borderId="5" xfId="0" applyFont="1" applyFill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 wrapText="1"/>
    </xf>
    <xf numFmtId="0" fontId="23" fillId="4" borderId="5" xfId="0" applyFont="1" applyFill="1" applyBorder="1" applyAlignment="1">
      <alignment vertical="center" wrapText="1"/>
    </xf>
    <xf numFmtId="0" fontId="19" fillId="4" borderId="5" xfId="0" applyFont="1" applyFill="1" applyBorder="1" applyAlignment="1">
      <alignment vertical="center" wrapText="1"/>
    </xf>
    <xf numFmtId="0" fontId="23" fillId="4" borderId="5" xfId="0" applyFont="1" applyFill="1" applyBorder="1" applyAlignment="1">
      <alignment horizontal="center" vertical="center" wrapText="1"/>
    </xf>
    <xf numFmtId="164" fontId="18" fillId="0" borderId="0" xfId="0" applyNumberFormat="1" applyFont="1"/>
    <xf numFmtId="0" fontId="14" fillId="0" borderId="5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Protection="1">
      <protection locked="0"/>
    </xf>
    <xf numFmtId="14" fontId="13" fillId="0" borderId="0" xfId="0" applyNumberFormat="1" applyFont="1" applyAlignment="1" applyProtection="1">
      <alignment horizontal="left"/>
      <protection locked="0"/>
    </xf>
    <xf numFmtId="16" fontId="18" fillId="6" borderId="1" xfId="0" applyNumberFormat="1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16" fontId="18" fillId="6" borderId="2" xfId="0" applyNumberFormat="1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1" fontId="18" fillId="6" borderId="1" xfId="0" applyNumberFormat="1" applyFont="1" applyFill="1" applyBorder="1" applyAlignment="1">
      <alignment horizontal="center" vertical="center"/>
    </xf>
    <xf numFmtId="14" fontId="6" fillId="0" borderId="0" xfId="0" applyNumberFormat="1" applyFont="1"/>
    <xf numFmtId="14" fontId="8" fillId="5" borderId="2" xfId="0" applyNumberFormat="1" applyFont="1" applyFill="1" applyBorder="1" applyAlignment="1">
      <alignment horizontal="center" vertical="center" wrapText="1"/>
    </xf>
    <xf numFmtId="14" fontId="18" fillId="0" borderId="0" xfId="0" applyNumberFormat="1" applyFont="1"/>
    <xf numFmtId="16" fontId="18" fillId="0" borderId="3" xfId="0" applyNumberFormat="1" applyFont="1" applyBorder="1" applyAlignment="1">
      <alignment horizontal="center" vertical="center"/>
    </xf>
    <xf numFmtId="1" fontId="18" fillId="6" borderId="3" xfId="0" applyNumberFormat="1" applyFont="1" applyFill="1" applyBorder="1" applyAlignment="1">
      <alignment horizontal="center" vertical="center"/>
    </xf>
    <xf numFmtId="0" fontId="18" fillId="0" borderId="18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left" vertical="center" wrapText="1"/>
    </xf>
    <xf numFmtId="16" fontId="18" fillId="0" borderId="20" xfId="0" applyNumberFormat="1" applyFont="1" applyBorder="1" applyAlignment="1">
      <alignment horizontal="center" vertical="center" wrapText="1"/>
    </xf>
    <xf numFmtId="0" fontId="18" fillId="7" borderId="17" xfId="0" applyFont="1" applyFill="1" applyBorder="1" applyAlignment="1">
      <alignment horizontal="left" vertical="center" wrapText="1"/>
    </xf>
    <xf numFmtId="0" fontId="18" fillId="7" borderId="15" xfId="0" applyFont="1" applyFill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 wrapText="1"/>
    </xf>
    <xf numFmtId="0" fontId="18" fillId="7" borderId="1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</cellXfs>
  <cellStyles count="9">
    <cellStyle name="Normal" xfId="0" builtinId="0"/>
    <cellStyle name="Normal 2" xfId="1" xr:uid="{4D9DEE13-A47C-41DA-A423-9E5A4CD002E3}"/>
    <cellStyle name="Normal 22" xfId="3" xr:uid="{2E6C5AB6-73BC-4CFF-BEB6-30C215C4A345}"/>
    <cellStyle name="Normal 3" xfId="8" xr:uid="{F4BD0442-EDD0-4944-88C8-610191B52301}"/>
    <cellStyle name="Normal 30" xfId="2" xr:uid="{9F13BB0F-5AF4-4613-AD87-A832D72F0178}"/>
    <cellStyle name="Porcentagem 2" xfId="6" xr:uid="{5BDD300F-714B-4397-8CF1-C4DD1275B613}"/>
    <cellStyle name="Vírgula 2" xfId="4" xr:uid="{A81AEBCB-CD2B-4BB8-AB95-EE2FE68B94C7}"/>
    <cellStyle name="Vírgula 3" xfId="7" xr:uid="{AC04EBC1-067B-4DD3-AB12-15BC23D4E125}"/>
    <cellStyle name="Vírgula 6" xfId="5" xr:uid="{CB1685CC-0710-4DF6-A7AD-58305EA87DC0}"/>
  </cellStyles>
  <dxfs count="34">
    <dxf>
      <font>
        <color theme="0"/>
      </font>
      <fill>
        <patternFill>
          <bgColor rgb="FF0070C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0" tint="-0.34998626667073579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rgb="FFB3B3B3"/>
        </left>
        <right/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1" formatCode="dd/mmm"/>
      <alignment horizontal="center" vertical="center" textRotation="0" wrapText="0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1" formatCode="dd/mmm"/>
      <alignment horizontal="center" vertical="center" textRotation="0" wrapText="0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1" formatCode="dd/mmm"/>
      <alignment horizontal="center" vertical="center" textRotation="0" wrapText="0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/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1" formatCode="dd/mmm"/>
      <alignment horizontal="center" vertical="center" textRotation="0" wrapText="0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1" formatCode="dd/mmm"/>
      <alignment horizontal="center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1" formatCode="dd/mmm"/>
      <alignment horizontal="center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/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B3B3B3"/>
        </left>
        <right style="thin">
          <color rgb="FFB3B3B3"/>
        </right>
        <top style="thin">
          <color rgb="FFB3B3B3"/>
        </top>
        <bottom style="thin">
          <color rgb="FFB3B3B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B3B3B3"/>
        </right>
        <top/>
        <bottom style="thin">
          <color rgb="FFB3B3B3"/>
        </bottom>
      </border>
    </dxf>
    <dxf>
      <border outline="0">
        <bottom style="thin">
          <color rgb="FFB3B3B3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rgb="FFB3B3B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B3B3B3"/>
        </left>
        <right style="thin">
          <color rgb="FFB3B3B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B1BBCC"/>
        </left>
        <right style="thin">
          <color rgb="FFB1BBCC"/>
        </right>
        <top style="thin">
          <color rgb="FFB1BBCC"/>
        </top>
        <bottom style="thin">
          <color rgb="FFB1BBCC"/>
        </bottom>
      </border>
      <protection locked="1" hidden="0"/>
    </dxf>
    <dxf>
      <font>
        <outline val="0"/>
        <shadow val="0"/>
        <u val="none"/>
        <vertAlign val="baseline"/>
        <sz val="14"/>
        <family val="2"/>
      </font>
      <alignment textRotation="0" wrapText="0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63707B"/>
      <color rgb="FF2E75B6"/>
      <color rgb="FFF3536E"/>
      <color rgb="FF43807A"/>
      <color rgb="FF768692"/>
      <color rgb="FFB3B3B3"/>
      <color rgb="FF444D55"/>
      <color rgb="FFB95845"/>
      <color rgb="FF8C8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500341</xdr:colOff>
      <xdr:row>1</xdr:row>
      <xdr:rowOff>71157</xdr:rowOff>
    </xdr:from>
    <xdr:to>
      <xdr:col>17</xdr:col>
      <xdr:colOff>95250</xdr:colOff>
      <xdr:row>3</xdr:row>
      <xdr:rowOff>234203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7A49D13-B3A6-4D4D-B27B-3B2E4F3E77F0}"/>
            </a:ext>
          </a:extLst>
        </xdr:cNvPr>
        <xdr:cNvSpPr txBox="1"/>
      </xdr:nvSpPr>
      <xdr:spPr>
        <a:xfrm>
          <a:off x="5662891" y="233082"/>
          <a:ext cx="14358659" cy="4868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PRONTIDÃO</a:t>
          </a:r>
          <a:r>
            <a:rPr lang="pt-BR" sz="24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MÉDIO PRAZO</a:t>
          </a:r>
          <a:r>
            <a:rPr lang="pt-BR" sz="24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- CONTROLE</a:t>
          </a:r>
          <a:r>
            <a:rPr lang="pt-BR" sz="2400" b="1" i="0" u="none" strike="noStrike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DE AÇÕES E RESTRIÇÕES</a:t>
          </a:r>
          <a:endParaRPr lang="pt-BR" sz="24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0</xdr:col>
      <xdr:colOff>238810</xdr:colOff>
      <xdr:row>0</xdr:row>
      <xdr:rowOff>125220</xdr:rowOff>
    </xdr:from>
    <xdr:to>
      <xdr:col>1</xdr:col>
      <xdr:colOff>1021282</xdr:colOff>
      <xdr:row>3</xdr:row>
      <xdr:rowOff>426983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0B772BE-ACA2-CF20-2A50-D0C6BC147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810" y="125220"/>
          <a:ext cx="1242300" cy="79443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thos Ribeiro" id="{5C8B8D85-CF3E-4999-94D9-6E9246C0A70B}" userId="S::athos.ribeiro@montisol.com.br::a957aaf5-ea9a-475c-810c-93ee2e896d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F2621C-A558-4248-897D-578581E51F6C}" name="Cronograma" displayName="Cronograma" ref="B1:G1154" totalsRowShown="0" headerRowDxfId="33" dataDxfId="31" headerRowBorderDxfId="32">
  <autoFilter ref="B1:G1154" xr:uid="{2EF2621C-A558-4248-897D-578581E51F6C}"/>
  <tableColumns count="6">
    <tableColumn id="2" xr3:uid="{284525CD-76BC-49A7-8C7C-E353A57B6CBC}" name="EDT"/>
    <tableColumn id="3" xr3:uid="{40F2F5B4-1AC8-46BE-BBE3-56BB88519534}" name="Nome"/>
    <tableColumn id="6" xr3:uid="{8A316AA5-3F27-4B99-A5FF-08B7675D198A}" name="Duração"/>
    <tableColumn id="12" xr3:uid="{7E09DA88-5D9A-4A6B-96E8-4C36A3FE6CEA}" name="Início da Linha de Base"/>
    <tableColumn id="13" xr3:uid="{C1E2EF24-D9C7-434F-8897-0EFE807E8AB5}" name="Término da linha de base"/>
    <tableColumn id="1" xr3:uid="{6710B2EE-6C9A-4D88-B5C8-0E1F3CFD5C85}" name="Restrição" dataDxfId="30">
      <calculatedColumnFormula>COUNTIF('Prontidão Médio Prazo'!C:C,Cronograma[[#This Row],[EDT]])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603C61-D67B-4AA5-A566-C27C6333F29B}" name="Prontidao_MedioPrazo" displayName="Prontidao_MedioPrazo" ref="A6:S94" totalsRowShown="0" headerRowDxfId="29" dataDxfId="27" headerRowBorderDxfId="28" tableBorderDxfId="26">
  <autoFilter ref="A6:S94" xr:uid="{EE603C61-D67B-4AA5-A566-C27C6333F29B}">
    <filterColumn colId="16">
      <filters>
        <filter val="Atrasada"/>
        <filter val="No Prazo"/>
      </filters>
    </filterColumn>
  </autoFilter>
  <tableColumns count="19">
    <tableColumn id="1" xr3:uid="{BCE3C5A2-1F72-49EB-BB87-9A92C2B54BB4}" name="ITEM" dataDxfId="25"/>
    <tableColumn id="2" xr3:uid="{66580C9C-6594-4500-A4D5-A646C365043A}" name="LOCAL" dataDxfId="24"/>
    <tableColumn id="3" xr3:uid="{72CADBD4-BB10-4819-BD20-5F1FED34D952}" name="WBS DA ATIVIDADE IMPACTADA" dataDxfId="23"/>
    <tableColumn id="4" xr3:uid="{2ADFA8B7-8EFF-44DC-A62F-3674B062D4A2}" name="ATIVIDADE IMPACTADA (DESCRIÇÃO)" dataDxfId="22">
      <calculatedColumnFormula>TRIM(_xlfn.XLOOKUP(Prontidao_MedioPrazo[[#This Row],[WBS DA ATIVIDADE IMPACTADA]],'Cronograma'!B:B,'Cronograma'!C:C,""))</calculatedColumnFormula>
    </tableColumn>
    <tableColumn id="5" xr3:uid="{10644C3D-33D6-4632-AEDA-8C10BCF893ED}" name="GRUPO" dataDxfId="21"/>
    <tableColumn id="6" xr3:uid="{2E31625A-C772-4196-9F67-24069F7E96AC}" name="RESTRIÇÃO DETECTADA" dataDxfId="20"/>
    <tableColumn id="7" xr3:uid="{480343CB-432F-4FEF-BD8B-240D45972277}" name="AÇÃO A SER TOMADA" dataDxfId="19"/>
    <tableColumn id="8" xr3:uid="{96E10FFD-7709-41D7-989F-D00B08372AB5}" name="DATA DE MAPEAMENTO" dataDxfId="18"/>
    <tableColumn id="9" xr3:uid="{714BC864-34A3-4792-AA6F-188AABE3C4ED}" name="DATA DE IMPACTO" dataDxfId="17">
      <calculatedColumnFormula>IF(ISBLANK(Prontidao_MedioPrazo[[#This Row],[WBS DA ATIVIDADE IMPACTADA]]),"",_xlfn.XLOOKUP(Prontidao_MedioPrazo[[#This Row],[WBS DA ATIVIDADE IMPACTADA]],'Cronograma'!B:B,'Cronograma'!E:E,""))</calculatedColumnFormula>
    </tableColumn>
    <tableColumn id="10" xr3:uid="{4DC78624-5319-4031-B1C2-493145D03132}" name="TÉRMINO PREV. (BASELINE)" dataDxfId="16"/>
    <tableColumn id="18" xr3:uid="{4DF93A02-132B-4759-A432-9CA8B6508C90}" name="SEMANA" dataDxfId="15">
      <calculatedColumnFormula>WEEKNUM(Prontidao_MedioPrazo[[#This Row],[Coluna1]])</calculatedColumnFormula>
    </tableColumn>
    <tableColumn id="11" xr3:uid="{C57D6655-5CF4-4B9A-A67C-31241F5DC72D}" name="RESPONSÁVEL" dataDxfId="14"/>
    <tableColumn id="12" xr3:uid="{D104C09E-C921-4B27-A02D-B5B54E0475C1}" name="DISCIPLINA" dataDxfId="13"/>
    <tableColumn id="13" xr3:uid="{F0D9B4F9-EBAB-4F73-A8C5-C7D317CF207D}" name="EMPRESA" dataDxfId="12"/>
    <tableColumn id="14" xr3:uid="{63E49F65-A154-4361-87FC-104A847190DC}" name="TÉRMINO PREVISTO" dataDxfId="11">
      <calculatedColumnFormula>Prontidao_MedioPrazo[[#This Row],[Coluna1]]-1</calculatedColumnFormula>
    </tableColumn>
    <tableColumn id="15" xr3:uid="{0C1B0E76-8A6B-471B-983E-1BC8BF383DB3}" name="TÉRMINO REAL" dataDxfId="10"/>
    <tableColumn id="16" xr3:uid="{7E90AD6D-C70F-4E00-A6C8-54C0F9D79A8C}" name="STATUS" dataDxfId="9">
      <calculatedColumnFormula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calculatedColumnFormula>
    </tableColumn>
    <tableColumn id="17" xr3:uid="{1DD489EB-9393-4846-8D4D-BEF17D7FA138}" name="OBSERVAÇÕES" dataDxfId="8"/>
    <tableColumn id="19" xr3:uid="{435CC5A0-634A-4EA9-A219-7FF662FF83FE}" name="Coluna1" dataDxf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4-01-15T15:40:44.51" personId="{5C8B8D85-CF3E-4999-94D9-6E9246C0A70B}" id="{912E0944-D0F8-4292-8009-8779CF539BEF}">
    <text>Inserir o Local - Frente de trabalho</text>
  </threadedComment>
  <threadedComment ref="C6" dT="2024-01-15T15:41:23.69" personId="{5C8B8D85-CF3E-4999-94D9-6E9246C0A70B}" id="{919256F2-1E42-427C-87F6-BF8F2218C520}">
    <text>Inserir WBS do cronograma da atividade - "não mudar a WBS jamais"</text>
  </threadedComment>
  <threadedComment ref="D6" dT="2024-01-15T15:42:50.95" personId="{5C8B8D85-CF3E-4999-94D9-6E9246C0A70B}" id="{179D4F89-4B97-4817-994A-12C07EB16F06}">
    <text>Descrição da atividade impactada. Esta coluna é uma fórmula que puxa o código da coluna "Atividade Impactada (ID)", não há necessidade de preenchimento, apenas garantir que a fórmula está na célula</text>
  </threadedComment>
  <threadedComment ref="E6" dT="2024-01-15T15:43:09.31" personId="{5C8B8D85-CF3E-4999-94D9-6E9246C0A70B}" id="{B250A5AE-2F74-42CE-A32C-C0E161086B75}">
    <text>Categoria da restrição identificada</text>
  </threadedComment>
  <threadedComment ref="F6" dT="2024-01-15T15:43:22.31" personId="{5C8B8D85-CF3E-4999-94D9-6E9246C0A70B}" id="{3C34748D-93AE-432A-8CC7-E1810B3E1861}">
    <text>Restrição identificada</text>
  </threadedComment>
  <threadedComment ref="G6" dT="2024-01-15T15:43:35.04" personId="{5C8B8D85-CF3E-4999-94D9-6E9246C0A70B}" id="{B46EAFCB-643C-4504-8434-944923D6B1F5}">
    <text>Plano de ação para eliminar a restrição identificada</text>
  </threadedComment>
  <threadedComment ref="H6" dT="2024-01-15T15:43:47.50" personId="{5C8B8D85-CF3E-4999-94D9-6E9246C0A70B}" id="{A4917807-5110-4F93-BD23-25860A923812}">
    <text xml:space="preserve">Data em que a restrição foi identificada
</text>
  </threadedComment>
  <threadedComment ref="I6" dT="2024-01-15T15:44:10.43" personId="{5C8B8D85-CF3E-4999-94D9-6E9246C0A70B}" id="{D2731F61-5F94-4AFF-B47E-809E6ADA3E40}">
    <text>Data de início da atividade impactada (fórmula está puxando a data de início do cronograma, não há necessidade de preenchimento desta coluna, apenas garantir que a fórmula está na célula e que o código da atividade foi inserido na coluna "ID")</text>
  </threadedComment>
  <threadedComment ref="J6" dT="2024-01-15T15:44:41.01" personId="{5C8B8D85-CF3E-4999-94D9-6E9246C0A70B}" id="{CEE76C4E-B980-4DDE-9C28-0BC12E99C17D}">
    <text>Primeira data prevista para eliminar a restrição. Esta data uma vez que é comprometida, não muda, caso há alterações na data prevista para eliminar a restrição, deverá ser alterada na coluna "Término Previsto"</text>
  </threadedComment>
  <threadedComment ref="O6" dT="2024-01-15T15:45:46.14" personId="{5C8B8D85-CF3E-4999-94D9-6E9246C0A70B}" id="{B82B5330-4848-41E3-8484-539430C45198}">
    <text>Término previsto para eliminar a restrição. Esta data será igual ao "Término Prev. (Baseline)", exceto quando houver reprogramação.</text>
  </threadedComment>
  <threadedComment ref="P6" dT="2024-01-15T15:45:59.36" personId="{5C8B8D85-CF3E-4999-94D9-6E9246C0A70B}" id="{67F5BE46-F11B-4F7C-9A7A-9E54AD77D5A9}">
    <text xml:space="preserve">Data real em que a restrição foi eliminada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74E1-49FA-4464-8972-3A77F673801C}">
  <dimension ref="A1:G1167"/>
  <sheetViews>
    <sheetView topLeftCell="B1" zoomScale="86" workbookViewId="0">
      <pane ySplit="1" topLeftCell="A2" activePane="bottomLeft" state="frozen"/>
      <selection activeCell="E81" sqref="E81"/>
      <selection pane="bottomLeft" activeCell="F1" sqref="F1:F1154"/>
    </sheetView>
  </sheetViews>
  <sheetFormatPr defaultColWidth="8.88671875" defaultRowHeight="18" x14ac:dyDescent="0.35"/>
  <cols>
    <col min="1" max="1" width="12.6640625" style="11" customWidth="1"/>
    <col min="2" max="2" width="18.33203125" style="56" customWidth="1"/>
    <col min="3" max="3" width="85.33203125" style="57" customWidth="1"/>
    <col min="4" max="4" width="11.88671875" style="57" customWidth="1"/>
    <col min="5" max="6" width="24.33203125" style="58" bestFit="1" customWidth="1"/>
    <col min="7" max="7" width="17.88671875" style="15" customWidth="1"/>
    <col min="8" max="16384" width="8.88671875" style="11"/>
  </cols>
  <sheetData>
    <row r="1" spans="1:7" s="9" customFormat="1" ht="28.5" customHeight="1" x14ac:dyDescent="0.35">
      <c r="A1" s="7" t="s">
        <v>0</v>
      </c>
      <c r="B1" s="44" t="s">
        <v>127</v>
      </c>
      <c r="C1" s="44" t="s">
        <v>128</v>
      </c>
      <c r="D1" s="44" t="s">
        <v>1</v>
      </c>
      <c r="E1" s="44" t="s">
        <v>2224</v>
      </c>
      <c r="F1" s="44" t="s">
        <v>2225</v>
      </c>
      <c r="G1" s="8" t="s">
        <v>4</v>
      </c>
    </row>
    <row r="2" spans="1:7" ht="31.2" x14ac:dyDescent="0.35">
      <c r="A2" s="52"/>
      <c r="B2" s="45">
        <v>1</v>
      </c>
      <c r="C2" s="46" t="s">
        <v>1260</v>
      </c>
      <c r="D2" s="45" t="s">
        <v>2489</v>
      </c>
      <c r="E2" s="45" t="s">
        <v>1820</v>
      </c>
      <c r="F2" s="45" t="s">
        <v>2226</v>
      </c>
      <c r="G2" s="10">
        <f>COUNTIF('Prontidão Médio Prazo'!C:C,Cronograma[[#This Row],[EDT]])</f>
        <v>0</v>
      </c>
    </row>
    <row r="3" spans="1:7" x14ac:dyDescent="0.35">
      <c r="A3" s="52"/>
      <c r="B3" s="45" t="s">
        <v>5</v>
      </c>
      <c r="C3" s="46" t="s">
        <v>1261</v>
      </c>
      <c r="D3" s="45" t="s">
        <v>1744</v>
      </c>
      <c r="E3" s="45" t="s">
        <v>1820</v>
      </c>
      <c r="F3" s="45" t="s">
        <v>1821</v>
      </c>
      <c r="G3" s="12">
        <f>COUNTIF('Prontidão Médio Prazo'!C:C,Cronograma[[#This Row],[EDT]])</f>
        <v>0</v>
      </c>
    </row>
    <row r="4" spans="1:7" x14ac:dyDescent="0.35">
      <c r="A4" s="52"/>
      <c r="B4" s="48" t="s">
        <v>6</v>
      </c>
      <c r="C4" s="49" t="s">
        <v>1262</v>
      </c>
      <c r="D4" s="49" t="s">
        <v>69</v>
      </c>
      <c r="E4" s="48" t="s">
        <v>1820</v>
      </c>
      <c r="F4" s="48" t="s">
        <v>1821</v>
      </c>
      <c r="G4" s="12">
        <f>COUNTIF('Prontidão Médio Prazo'!C:C,Cronograma[[#This Row],[EDT]])</f>
        <v>0</v>
      </c>
    </row>
    <row r="5" spans="1:7" x14ac:dyDescent="0.35">
      <c r="A5" s="52"/>
      <c r="B5" s="45" t="s">
        <v>11</v>
      </c>
      <c r="C5" s="46" t="s">
        <v>1263</v>
      </c>
      <c r="D5" s="45" t="s">
        <v>1745</v>
      </c>
      <c r="E5" s="45" t="s">
        <v>1821</v>
      </c>
      <c r="F5" s="45" t="s">
        <v>1822</v>
      </c>
      <c r="G5" s="12">
        <f>COUNTIF('Prontidão Médio Prazo'!C:C,Cronograma[[#This Row],[EDT]])</f>
        <v>0</v>
      </c>
    </row>
    <row r="6" spans="1:7" x14ac:dyDescent="0.35">
      <c r="A6" s="52"/>
      <c r="B6" s="48" t="s">
        <v>12</v>
      </c>
      <c r="C6" s="49" t="s">
        <v>1264</v>
      </c>
      <c r="D6" s="49" t="s">
        <v>1746</v>
      </c>
      <c r="E6" s="48" t="s">
        <v>1821</v>
      </c>
      <c r="F6" s="48" t="s">
        <v>1823</v>
      </c>
      <c r="G6" s="12">
        <f>COUNTIF('Prontidão Médio Prazo'!C:C,Cronograma[[#This Row],[EDT]])</f>
        <v>0</v>
      </c>
    </row>
    <row r="7" spans="1:7" x14ac:dyDescent="0.35">
      <c r="A7" s="53"/>
      <c r="B7" s="48" t="s">
        <v>194</v>
      </c>
      <c r="C7" s="49" t="s">
        <v>1265</v>
      </c>
      <c r="D7" s="49" t="s">
        <v>1747</v>
      </c>
      <c r="E7" s="48" t="s">
        <v>1823</v>
      </c>
      <c r="F7" s="48" t="s">
        <v>1824</v>
      </c>
      <c r="G7" s="12">
        <f>COUNTIF('Prontidão Médio Prazo'!C:C,Cronograma[[#This Row],[EDT]])</f>
        <v>0</v>
      </c>
    </row>
    <row r="8" spans="1:7" x14ac:dyDescent="0.35">
      <c r="A8" s="52"/>
      <c r="B8" s="48" t="s">
        <v>195</v>
      </c>
      <c r="C8" s="49" t="s">
        <v>13</v>
      </c>
      <c r="D8" s="49" t="s">
        <v>84</v>
      </c>
      <c r="E8" s="48" t="s">
        <v>1823</v>
      </c>
      <c r="F8" s="48" t="s">
        <v>1825</v>
      </c>
      <c r="G8" s="12">
        <f>COUNTIF('Prontidão Médio Prazo'!C:C,Cronograma[[#This Row],[EDT]])</f>
        <v>0</v>
      </c>
    </row>
    <row r="9" spans="1:7" x14ac:dyDescent="0.35">
      <c r="A9" s="52"/>
      <c r="B9" s="48" t="s">
        <v>196</v>
      </c>
      <c r="C9" s="49" t="s">
        <v>1266</v>
      </c>
      <c r="D9" s="49" t="s">
        <v>1748</v>
      </c>
      <c r="E9" s="48" t="s">
        <v>1823</v>
      </c>
      <c r="F9" s="48" t="s">
        <v>135</v>
      </c>
      <c r="G9" s="12">
        <f>COUNTIF('Prontidão Médio Prazo'!C:C,Cronograma[[#This Row],[EDT]])</f>
        <v>0</v>
      </c>
    </row>
    <row r="10" spans="1:7" x14ac:dyDescent="0.35">
      <c r="A10" s="52"/>
      <c r="B10" s="48" t="s">
        <v>197</v>
      </c>
      <c r="C10" s="49" t="s">
        <v>1267</v>
      </c>
      <c r="D10" s="49" t="s">
        <v>69</v>
      </c>
      <c r="E10" s="48" t="s">
        <v>1823</v>
      </c>
      <c r="F10" s="48" t="s">
        <v>1826</v>
      </c>
      <c r="G10" s="12">
        <f>COUNTIF('Prontidão Médio Prazo'!C:C,Cronograma[[#This Row],[EDT]])</f>
        <v>0</v>
      </c>
    </row>
    <row r="11" spans="1:7" x14ac:dyDescent="0.35">
      <c r="A11" s="53"/>
      <c r="B11" s="48" t="s">
        <v>198</v>
      </c>
      <c r="C11" s="49" t="s">
        <v>1268</v>
      </c>
      <c r="D11" s="49" t="s">
        <v>71</v>
      </c>
      <c r="E11" s="48" t="s">
        <v>1823</v>
      </c>
      <c r="F11" s="48" t="s">
        <v>1827</v>
      </c>
      <c r="G11" s="12">
        <f>COUNTIF('Prontidão Médio Prazo'!C:C,Cronograma[[#This Row],[EDT]])</f>
        <v>0</v>
      </c>
    </row>
    <row r="12" spans="1:7" x14ac:dyDescent="0.35">
      <c r="A12" s="53"/>
      <c r="B12" s="48" t="s">
        <v>199</v>
      </c>
      <c r="C12" s="48" t="s">
        <v>1269</v>
      </c>
      <c r="D12" s="48" t="s">
        <v>87</v>
      </c>
      <c r="E12" s="48" t="s">
        <v>1823</v>
      </c>
      <c r="F12" s="48" t="s">
        <v>1828</v>
      </c>
      <c r="G12" s="12">
        <f>COUNTIF('Prontidão Médio Prazo'!C:C,Cronograma[[#This Row],[EDT]])</f>
        <v>0</v>
      </c>
    </row>
    <row r="13" spans="1:7" x14ac:dyDescent="0.35">
      <c r="A13" s="53"/>
      <c r="B13" s="48" t="s">
        <v>200</v>
      </c>
      <c r="C13" s="49" t="s">
        <v>1270</v>
      </c>
      <c r="D13" s="48" t="s">
        <v>157</v>
      </c>
      <c r="E13" s="48" t="s">
        <v>135</v>
      </c>
      <c r="F13" s="48" t="s">
        <v>1829</v>
      </c>
      <c r="G13" s="12">
        <f>COUNTIF('Prontidão Médio Prazo'!C:C,Cronograma[[#This Row],[EDT]])</f>
        <v>0</v>
      </c>
    </row>
    <row r="14" spans="1:7" x14ac:dyDescent="0.35">
      <c r="A14" s="53"/>
      <c r="B14" s="48" t="s">
        <v>201</v>
      </c>
      <c r="C14" s="49" t="s">
        <v>1267</v>
      </c>
      <c r="D14" s="48" t="s">
        <v>1749</v>
      </c>
      <c r="E14" s="48" t="s">
        <v>1829</v>
      </c>
      <c r="F14" s="48" t="s">
        <v>1822</v>
      </c>
      <c r="G14" s="12">
        <f>COUNTIF('Prontidão Médio Prazo'!C:C,Cronograma[[#This Row],[EDT]])</f>
        <v>0</v>
      </c>
    </row>
    <row r="15" spans="1:7" x14ac:dyDescent="0.35">
      <c r="A15" s="53"/>
      <c r="B15" s="48" t="s">
        <v>202</v>
      </c>
      <c r="C15" s="49" t="s">
        <v>1271</v>
      </c>
      <c r="D15" s="48" t="s">
        <v>71</v>
      </c>
      <c r="E15" s="48" t="s">
        <v>1828</v>
      </c>
      <c r="F15" s="48" t="s">
        <v>1830</v>
      </c>
      <c r="G15" s="12">
        <f>COUNTIF('Prontidão Médio Prazo'!C:C,Cronograma[[#This Row],[EDT]])</f>
        <v>0</v>
      </c>
    </row>
    <row r="16" spans="1:7" x14ac:dyDescent="0.35">
      <c r="A16" s="53"/>
      <c r="B16" s="45" t="s">
        <v>14</v>
      </c>
      <c r="C16" s="46" t="s">
        <v>1272</v>
      </c>
      <c r="D16" s="45" t="s">
        <v>1750</v>
      </c>
      <c r="E16" s="45" t="s">
        <v>1831</v>
      </c>
      <c r="F16" s="45" t="s">
        <v>1832</v>
      </c>
      <c r="G16" s="12">
        <f>COUNTIF('Prontidão Médio Prazo'!C:C,Cronograma[[#This Row],[EDT]])</f>
        <v>0</v>
      </c>
    </row>
    <row r="17" spans="1:7" x14ac:dyDescent="0.35">
      <c r="A17" s="53"/>
      <c r="B17" s="48" t="s">
        <v>15</v>
      </c>
      <c r="C17" s="48" t="s">
        <v>1273</v>
      </c>
      <c r="D17" s="48" t="s">
        <v>1751</v>
      </c>
      <c r="E17" s="48" t="s">
        <v>1831</v>
      </c>
      <c r="F17" s="48" t="s">
        <v>1833</v>
      </c>
      <c r="G17" s="12">
        <f>COUNTIF('Prontidão Médio Prazo'!C:C,Cronograma[[#This Row],[EDT]])</f>
        <v>0</v>
      </c>
    </row>
    <row r="18" spans="1:7" x14ac:dyDescent="0.35">
      <c r="A18" s="53"/>
      <c r="B18" s="48" t="s">
        <v>203</v>
      </c>
      <c r="C18" s="48" t="s">
        <v>1274</v>
      </c>
      <c r="D18" s="48" t="s">
        <v>78</v>
      </c>
      <c r="E18" s="48" t="s">
        <v>1825</v>
      </c>
      <c r="F18" s="48" t="s">
        <v>135</v>
      </c>
      <c r="G18" s="12">
        <f>COUNTIF('Prontidão Médio Prazo'!C:C,Cronograma[[#This Row],[EDT]])</f>
        <v>0</v>
      </c>
    </row>
    <row r="19" spans="1:7" x14ac:dyDescent="0.35">
      <c r="A19" s="52"/>
      <c r="B19" s="48" t="s">
        <v>204</v>
      </c>
      <c r="C19" s="48" t="s">
        <v>1275</v>
      </c>
      <c r="D19" s="48" t="s">
        <v>105</v>
      </c>
      <c r="E19" s="48" t="s">
        <v>135</v>
      </c>
      <c r="F19" s="48" t="s">
        <v>1834</v>
      </c>
      <c r="G19" s="12">
        <f>COUNTIF('Prontidão Médio Prazo'!C:C,Cronograma[[#This Row],[EDT]])</f>
        <v>0</v>
      </c>
    </row>
    <row r="20" spans="1:7" x14ac:dyDescent="0.35">
      <c r="A20" s="52"/>
      <c r="B20" s="48" t="s">
        <v>205</v>
      </c>
      <c r="C20" s="48" t="s">
        <v>1276</v>
      </c>
      <c r="D20" s="48" t="s">
        <v>1752</v>
      </c>
      <c r="E20" s="48" t="s">
        <v>135</v>
      </c>
      <c r="F20" s="48" t="s">
        <v>1832</v>
      </c>
      <c r="G20" s="12">
        <f>COUNTIF('Prontidão Médio Prazo'!C:C,Cronograma[[#This Row],[EDT]])</f>
        <v>0</v>
      </c>
    </row>
    <row r="21" spans="1:7" x14ac:dyDescent="0.35">
      <c r="A21" s="52"/>
      <c r="B21" s="45" t="s">
        <v>16</v>
      </c>
      <c r="C21" s="46" t="s">
        <v>1277</v>
      </c>
      <c r="D21" s="45" t="s">
        <v>1753</v>
      </c>
      <c r="E21" s="45" t="s">
        <v>1823</v>
      </c>
      <c r="F21" s="45" t="s">
        <v>1835</v>
      </c>
      <c r="G21" s="12">
        <f>COUNTIF('Prontidão Médio Prazo'!C:C,Cronograma[[#This Row],[EDT]])</f>
        <v>0</v>
      </c>
    </row>
    <row r="22" spans="1:7" x14ac:dyDescent="0.35">
      <c r="A22" s="52"/>
      <c r="B22" s="48" t="s">
        <v>17</v>
      </c>
      <c r="C22" s="49" t="s">
        <v>1278</v>
      </c>
      <c r="D22" s="49" t="s">
        <v>76</v>
      </c>
      <c r="E22" s="48" t="s">
        <v>1823</v>
      </c>
      <c r="F22" s="48" t="s">
        <v>1836</v>
      </c>
      <c r="G22" s="12">
        <f>COUNTIF('Prontidão Médio Prazo'!C:C,Cronograma[[#This Row],[EDT]])</f>
        <v>0</v>
      </c>
    </row>
    <row r="23" spans="1:7" x14ac:dyDescent="0.35">
      <c r="A23" s="53"/>
      <c r="B23" s="48" t="s">
        <v>206</v>
      </c>
      <c r="C23" s="49" t="s">
        <v>1279</v>
      </c>
      <c r="D23" s="49" t="s">
        <v>1754</v>
      </c>
      <c r="E23" s="48" t="s">
        <v>1837</v>
      </c>
      <c r="F23" s="48" t="s">
        <v>1838</v>
      </c>
      <c r="G23" s="12">
        <f>COUNTIF('Prontidão Médio Prazo'!C:C,Cronograma[[#This Row],[EDT]])</f>
        <v>0</v>
      </c>
    </row>
    <row r="24" spans="1:7" x14ac:dyDescent="0.35">
      <c r="A24" s="53"/>
      <c r="B24" s="48" t="s">
        <v>207</v>
      </c>
      <c r="C24" s="49" t="s">
        <v>1280</v>
      </c>
      <c r="D24" s="49" t="s">
        <v>1755</v>
      </c>
      <c r="E24" s="48" t="s">
        <v>1838</v>
      </c>
      <c r="F24" s="48" t="s">
        <v>1835</v>
      </c>
      <c r="G24" s="12">
        <f>COUNTIF('Prontidão Médio Prazo'!C:C,Cronograma[[#This Row],[EDT]])</f>
        <v>0</v>
      </c>
    </row>
    <row r="25" spans="1:7" x14ac:dyDescent="0.35">
      <c r="A25" s="53"/>
      <c r="B25" s="48" t="s">
        <v>208</v>
      </c>
      <c r="C25" s="49" t="s">
        <v>1281</v>
      </c>
      <c r="D25" s="48" t="s">
        <v>76</v>
      </c>
      <c r="E25" s="48" t="s">
        <v>1828</v>
      </c>
      <c r="F25" s="48" t="s">
        <v>1839</v>
      </c>
      <c r="G25" s="12">
        <f>COUNTIF('Prontidão Médio Prazo'!C:C,Cronograma[[#This Row],[EDT]])</f>
        <v>0</v>
      </c>
    </row>
    <row r="26" spans="1:7" x14ac:dyDescent="0.35">
      <c r="A26" s="53"/>
      <c r="B26" s="48" t="s">
        <v>209</v>
      </c>
      <c r="C26" s="49" t="s">
        <v>1279</v>
      </c>
      <c r="D26" s="48" t="s">
        <v>78</v>
      </c>
      <c r="E26" s="48" t="s">
        <v>1839</v>
      </c>
      <c r="F26" s="48" t="s">
        <v>1840</v>
      </c>
      <c r="G26" s="12">
        <f>COUNTIF('Prontidão Médio Prazo'!C:C,Cronograma[[#This Row],[EDT]])</f>
        <v>0</v>
      </c>
    </row>
    <row r="27" spans="1:7" x14ac:dyDescent="0.35">
      <c r="A27" s="54"/>
      <c r="B27" s="48" t="s">
        <v>210</v>
      </c>
      <c r="C27" s="49" t="s">
        <v>1280</v>
      </c>
      <c r="D27" s="48" t="s">
        <v>105</v>
      </c>
      <c r="E27" s="48" t="s">
        <v>1840</v>
      </c>
      <c r="F27" s="48" t="s">
        <v>1841</v>
      </c>
      <c r="G27" s="12">
        <f>COUNTIF('Prontidão Médio Prazo'!C:C,Cronograma[[#This Row],[EDT]])</f>
        <v>0</v>
      </c>
    </row>
    <row r="28" spans="1:7" x14ac:dyDescent="0.35">
      <c r="A28" s="53"/>
      <c r="B28" s="45" t="s">
        <v>19</v>
      </c>
      <c r="C28" s="46" t="s">
        <v>1282</v>
      </c>
      <c r="D28" s="45" t="s">
        <v>2490</v>
      </c>
      <c r="E28" s="45" t="s">
        <v>135</v>
      </c>
      <c r="F28" s="45" t="s">
        <v>2227</v>
      </c>
      <c r="G28" s="12">
        <f>COUNTIF('Prontidão Médio Prazo'!C:C,Cronograma[[#This Row],[EDT]])</f>
        <v>0</v>
      </c>
    </row>
    <row r="29" spans="1:7" x14ac:dyDescent="0.35">
      <c r="A29" s="54"/>
      <c r="B29" s="45" t="s">
        <v>20</v>
      </c>
      <c r="C29" s="46" t="s">
        <v>1283</v>
      </c>
      <c r="D29" s="45" t="s">
        <v>2612</v>
      </c>
      <c r="E29" s="45" t="s">
        <v>135</v>
      </c>
      <c r="F29" s="45" t="s">
        <v>141</v>
      </c>
      <c r="G29" s="12">
        <f>COUNTIF('Prontidão Médio Prazo'!C:C,Cronograma[[#This Row],[EDT]])</f>
        <v>0</v>
      </c>
    </row>
    <row r="30" spans="1:7" x14ac:dyDescent="0.35">
      <c r="A30" s="53"/>
      <c r="B30" s="48" t="s">
        <v>21</v>
      </c>
      <c r="C30" s="48" t="s">
        <v>1284</v>
      </c>
      <c r="D30" s="48" t="s">
        <v>84</v>
      </c>
      <c r="E30" s="48" t="s">
        <v>135</v>
      </c>
      <c r="F30" s="48" t="s">
        <v>1842</v>
      </c>
      <c r="G30" s="12">
        <f>COUNTIF('Prontidão Médio Prazo'!C:C,Cronograma[[#This Row],[EDT]])</f>
        <v>0</v>
      </c>
    </row>
    <row r="31" spans="1:7" x14ac:dyDescent="0.35">
      <c r="A31" s="53"/>
      <c r="B31" s="48" t="s">
        <v>22</v>
      </c>
      <c r="C31" s="48" t="s">
        <v>1285</v>
      </c>
      <c r="D31" s="48" t="s">
        <v>69</v>
      </c>
      <c r="E31" s="48" t="s">
        <v>167</v>
      </c>
      <c r="F31" s="48" t="s">
        <v>1843</v>
      </c>
      <c r="G31" s="12">
        <f>COUNTIF('Prontidão Médio Prazo'!C:C,Cronograma[[#This Row],[EDT]])</f>
        <v>0</v>
      </c>
    </row>
    <row r="32" spans="1:7" x14ac:dyDescent="0.35">
      <c r="A32" s="53"/>
      <c r="B32" s="45" t="s">
        <v>23</v>
      </c>
      <c r="C32" s="45" t="s">
        <v>1286</v>
      </c>
      <c r="D32" s="45" t="s">
        <v>2613</v>
      </c>
      <c r="E32" s="45" t="s">
        <v>143</v>
      </c>
      <c r="F32" s="45" t="s">
        <v>141</v>
      </c>
      <c r="G32" s="12">
        <f>COUNTIF('Prontidão Médio Prazo'!C:C,Cronograma[[#This Row],[EDT]])</f>
        <v>0</v>
      </c>
    </row>
    <row r="33" spans="1:7" x14ac:dyDescent="0.35">
      <c r="A33" s="53"/>
      <c r="B33" s="45" t="s">
        <v>225</v>
      </c>
      <c r="C33" s="48" t="s">
        <v>1294</v>
      </c>
      <c r="D33" s="45" t="s">
        <v>2614</v>
      </c>
      <c r="E33" s="45" t="s">
        <v>143</v>
      </c>
      <c r="F33" s="45" t="s">
        <v>1853</v>
      </c>
      <c r="G33" s="12">
        <f>COUNTIF('Prontidão Médio Prazo'!C:C,Cronograma[[#This Row],[EDT]])</f>
        <v>1</v>
      </c>
    </row>
    <row r="34" spans="1:7" x14ac:dyDescent="0.35">
      <c r="A34" s="53"/>
      <c r="B34" s="48" t="s">
        <v>226</v>
      </c>
      <c r="C34" s="48" t="s">
        <v>1288</v>
      </c>
      <c r="D34" s="48" t="s">
        <v>74</v>
      </c>
      <c r="E34" s="48" t="s">
        <v>143</v>
      </c>
      <c r="F34" s="48" t="s">
        <v>143</v>
      </c>
      <c r="G34" s="12">
        <f>COUNTIF('Prontidão Médio Prazo'!C:C,Cronograma[[#This Row],[EDT]])</f>
        <v>0</v>
      </c>
    </row>
    <row r="35" spans="1:7" x14ac:dyDescent="0.35">
      <c r="A35" s="53"/>
      <c r="B35" s="48" t="s">
        <v>227</v>
      </c>
      <c r="C35" s="48" t="s">
        <v>1289</v>
      </c>
      <c r="D35" s="48" t="s">
        <v>69</v>
      </c>
      <c r="E35" s="48" t="s">
        <v>1850</v>
      </c>
      <c r="F35" s="48" t="s">
        <v>1854</v>
      </c>
      <c r="G35" s="12">
        <f>COUNTIF('Prontidão Médio Prazo'!C:C,Cronograma[[#This Row],[EDT]])</f>
        <v>0</v>
      </c>
    </row>
    <row r="36" spans="1:7" x14ac:dyDescent="0.35">
      <c r="A36" s="53"/>
      <c r="B36" s="48" t="s">
        <v>228</v>
      </c>
      <c r="C36" s="48" t="s">
        <v>1290</v>
      </c>
      <c r="D36" s="48" t="s">
        <v>1757</v>
      </c>
      <c r="E36" s="48" t="s">
        <v>1854</v>
      </c>
      <c r="F36" s="48" t="s">
        <v>1855</v>
      </c>
      <c r="G36" s="12">
        <f>COUNTIF('Prontidão Médio Prazo'!C:C,Cronograma[[#This Row],[EDT]])</f>
        <v>0</v>
      </c>
    </row>
    <row r="37" spans="1:7" x14ac:dyDescent="0.35">
      <c r="A37" s="53"/>
      <c r="B37" s="48" t="s">
        <v>229</v>
      </c>
      <c r="C37" s="48" t="s">
        <v>1291</v>
      </c>
      <c r="D37" s="48" t="s">
        <v>1757</v>
      </c>
      <c r="E37" s="48" t="s">
        <v>1855</v>
      </c>
      <c r="F37" s="48" t="s">
        <v>1853</v>
      </c>
      <c r="G37" s="12">
        <f>COUNTIF('Prontidão Médio Prazo'!C:C,Cronograma[[#This Row],[EDT]])</f>
        <v>0</v>
      </c>
    </row>
    <row r="38" spans="1:7" x14ac:dyDescent="0.35">
      <c r="A38" s="53"/>
      <c r="B38" s="45" t="s">
        <v>230</v>
      </c>
      <c r="C38" s="48" t="s">
        <v>1295</v>
      </c>
      <c r="D38" s="45" t="s">
        <v>2614</v>
      </c>
      <c r="E38" s="45" t="s">
        <v>143</v>
      </c>
      <c r="F38" s="45" t="s">
        <v>1847</v>
      </c>
      <c r="G38" s="12">
        <f>COUNTIF('Prontidão Médio Prazo'!C:C,Cronograma[[#This Row],[EDT]])</f>
        <v>1</v>
      </c>
    </row>
    <row r="39" spans="1:7" x14ac:dyDescent="0.35">
      <c r="A39" s="53"/>
      <c r="B39" s="48" t="s">
        <v>231</v>
      </c>
      <c r="C39" s="48" t="s">
        <v>1288</v>
      </c>
      <c r="D39" s="48" t="s">
        <v>74</v>
      </c>
      <c r="E39" s="48" t="s">
        <v>143</v>
      </c>
      <c r="F39" s="48" t="s">
        <v>143</v>
      </c>
      <c r="G39" s="12">
        <f>COUNTIF('Prontidão Médio Prazo'!C:C,Cronograma[[#This Row],[EDT]])</f>
        <v>0</v>
      </c>
    </row>
    <row r="40" spans="1:7" x14ac:dyDescent="0.35">
      <c r="A40" s="53"/>
      <c r="B40" s="48" t="s">
        <v>232</v>
      </c>
      <c r="C40" s="48" t="s">
        <v>1289</v>
      </c>
      <c r="D40" s="48" t="s">
        <v>69</v>
      </c>
      <c r="E40" s="48" t="s">
        <v>1844</v>
      </c>
      <c r="F40" s="48" t="s">
        <v>1848</v>
      </c>
      <c r="G40" s="12">
        <f>COUNTIF('Prontidão Médio Prazo'!C:C,Cronograma[[#This Row],[EDT]])</f>
        <v>0</v>
      </c>
    </row>
    <row r="41" spans="1:7" x14ac:dyDescent="0.35">
      <c r="A41" s="53"/>
      <c r="B41" s="48" t="s">
        <v>233</v>
      </c>
      <c r="C41" s="48" t="s">
        <v>1290</v>
      </c>
      <c r="D41" s="48" t="s">
        <v>1757</v>
      </c>
      <c r="E41" s="48" t="s">
        <v>1848</v>
      </c>
      <c r="F41" s="48" t="s">
        <v>1849</v>
      </c>
      <c r="G41" s="12">
        <f>COUNTIF('Prontidão Médio Prazo'!C:C,Cronograma[[#This Row],[EDT]])</f>
        <v>0</v>
      </c>
    </row>
    <row r="42" spans="1:7" x14ac:dyDescent="0.35">
      <c r="A42" s="53"/>
      <c r="B42" s="48" t="s">
        <v>234</v>
      </c>
      <c r="C42" s="48" t="s">
        <v>1291</v>
      </c>
      <c r="D42" s="48" t="s">
        <v>1757</v>
      </c>
      <c r="E42" s="48" t="s">
        <v>1849</v>
      </c>
      <c r="F42" s="48" t="s">
        <v>1847</v>
      </c>
      <c r="G42" s="12">
        <f>COUNTIF('Prontidão Médio Prazo'!C:C,Cronograma[[#This Row],[EDT]])</f>
        <v>0</v>
      </c>
    </row>
    <row r="43" spans="1:7" x14ac:dyDescent="0.35">
      <c r="A43" s="53"/>
      <c r="B43" s="45" t="s">
        <v>235</v>
      </c>
      <c r="C43" s="48" t="s">
        <v>1296</v>
      </c>
      <c r="D43" s="45" t="s">
        <v>2614</v>
      </c>
      <c r="E43" s="45" t="s">
        <v>143</v>
      </c>
      <c r="F43" s="45" t="s">
        <v>1850</v>
      </c>
      <c r="G43" s="12">
        <f>COUNTIF('Prontidão Médio Prazo'!C:C,Cronograma[[#This Row],[EDT]])</f>
        <v>1</v>
      </c>
    </row>
    <row r="44" spans="1:7" x14ac:dyDescent="0.35">
      <c r="A44" s="54"/>
      <c r="B44" s="48" t="s">
        <v>236</v>
      </c>
      <c r="C44" s="48" t="s">
        <v>1288</v>
      </c>
      <c r="D44" s="48" t="s">
        <v>74</v>
      </c>
      <c r="E44" s="48" t="s">
        <v>143</v>
      </c>
      <c r="F44" s="48" t="s">
        <v>143</v>
      </c>
      <c r="G44" s="12">
        <f>COUNTIF('Prontidão Médio Prazo'!C:C,Cronograma[[#This Row],[EDT]])</f>
        <v>0</v>
      </c>
    </row>
    <row r="45" spans="1:7" x14ac:dyDescent="0.35">
      <c r="A45" s="54"/>
      <c r="B45" s="48" t="s">
        <v>237</v>
      </c>
      <c r="C45" s="48" t="s">
        <v>1289</v>
      </c>
      <c r="D45" s="48" t="s">
        <v>69</v>
      </c>
      <c r="E45" s="48" t="s">
        <v>1847</v>
      </c>
      <c r="F45" s="48" t="s">
        <v>1851</v>
      </c>
      <c r="G45" s="12">
        <f>COUNTIF('Prontidão Médio Prazo'!C:C,Cronograma[[#This Row],[EDT]])</f>
        <v>0</v>
      </c>
    </row>
    <row r="46" spans="1:7" x14ac:dyDescent="0.35">
      <c r="A46" s="53"/>
      <c r="B46" s="48" t="s">
        <v>238</v>
      </c>
      <c r="C46" s="48" t="s">
        <v>1290</v>
      </c>
      <c r="D46" s="48" t="s">
        <v>1757</v>
      </c>
      <c r="E46" s="48" t="s">
        <v>1851</v>
      </c>
      <c r="F46" s="48" t="s">
        <v>1852</v>
      </c>
      <c r="G46" s="12">
        <f>COUNTIF('Prontidão Médio Prazo'!C:C,Cronograma[[#This Row],[EDT]])</f>
        <v>0</v>
      </c>
    </row>
    <row r="47" spans="1:7" x14ac:dyDescent="0.35">
      <c r="A47" s="53"/>
      <c r="B47" s="48" t="s">
        <v>239</v>
      </c>
      <c r="C47" s="48" t="s">
        <v>1291</v>
      </c>
      <c r="D47" s="48" t="s">
        <v>1757</v>
      </c>
      <c r="E47" s="48" t="s">
        <v>1852</v>
      </c>
      <c r="F47" s="48" t="s">
        <v>1850</v>
      </c>
      <c r="G47" s="12">
        <f>COUNTIF('Prontidão Médio Prazo'!C:C,Cronograma[[#This Row],[EDT]])</f>
        <v>0</v>
      </c>
    </row>
    <row r="48" spans="1:7" x14ac:dyDescent="0.35">
      <c r="A48" s="53"/>
      <c r="B48" s="45" t="s">
        <v>211</v>
      </c>
      <c r="C48" s="48" t="s">
        <v>1287</v>
      </c>
      <c r="D48" s="45" t="s">
        <v>1756</v>
      </c>
      <c r="E48" s="45" t="s">
        <v>143</v>
      </c>
      <c r="F48" s="45" t="s">
        <v>1844</v>
      </c>
      <c r="G48" s="12">
        <f>COUNTIF('Prontidão Médio Prazo'!C:C,Cronograma[[#This Row],[EDT]])</f>
        <v>1</v>
      </c>
    </row>
    <row r="49" spans="1:7" x14ac:dyDescent="0.35">
      <c r="A49" s="53"/>
      <c r="B49" s="48" t="s">
        <v>123</v>
      </c>
      <c r="C49" s="48" t="s">
        <v>1288</v>
      </c>
      <c r="D49" s="48" t="s">
        <v>74</v>
      </c>
      <c r="E49" s="48" t="s">
        <v>143</v>
      </c>
      <c r="F49" s="48" t="s">
        <v>143</v>
      </c>
      <c r="G49" s="12">
        <f>COUNTIF('Prontidão Médio Prazo'!C:C,Cronograma[[#This Row],[EDT]])</f>
        <v>0</v>
      </c>
    </row>
    <row r="50" spans="1:7" x14ac:dyDescent="0.35">
      <c r="A50" s="53"/>
      <c r="B50" s="48" t="s">
        <v>212</v>
      </c>
      <c r="C50" s="48" t="s">
        <v>1289</v>
      </c>
      <c r="D50" s="48" t="s">
        <v>69</v>
      </c>
      <c r="E50" s="48" t="s">
        <v>143</v>
      </c>
      <c r="F50" s="48" t="s">
        <v>1845</v>
      </c>
      <c r="G50" s="12">
        <f>COUNTIF('Prontidão Médio Prazo'!C:C,Cronograma[[#This Row],[EDT]])</f>
        <v>0</v>
      </c>
    </row>
    <row r="51" spans="1:7" x14ac:dyDescent="0.35">
      <c r="A51" s="53"/>
      <c r="B51" s="48" t="s">
        <v>213</v>
      </c>
      <c r="C51" s="48" t="s">
        <v>1290</v>
      </c>
      <c r="D51" s="48" t="s">
        <v>1757</v>
      </c>
      <c r="E51" s="48" t="s">
        <v>1845</v>
      </c>
      <c r="F51" s="48" t="s">
        <v>1846</v>
      </c>
      <c r="G51" s="12">
        <f>COUNTIF('Prontidão Médio Prazo'!C:C,Cronograma[[#This Row],[EDT]])</f>
        <v>0</v>
      </c>
    </row>
    <row r="52" spans="1:7" x14ac:dyDescent="0.35">
      <c r="A52" s="53"/>
      <c r="B52" s="48" t="s">
        <v>214</v>
      </c>
      <c r="C52" s="48" t="s">
        <v>1291</v>
      </c>
      <c r="D52" s="48" t="s">
        <v>1757</v>
      </c>
      <c r="E52" s="48" t="s">
        <v>1846</v>
      </c>
      <c r="F52" s="48" t="s">
        <v>1844</v>
      </c>
      <c r="G52" s="12">
        <f>COUNTIF('Prontidão Médio Prazo'!C:C,Cronograma[[#This Row],[EDT]])</f>
        <v>0</v>
      </c>
    </row>
    <row r="53" spans="1:7" x14ac:dyDescent="0.35">
      <c r="A53" s="53"/>
      <c r="B53" s="45" t="s">
        <v>215</v>
      </c>
      <c r="C53" s="48" t="s">
        <v>1292</v>
      </c>
      <c r="D53" s="45" t="s">
        <v>1758</v>
      </c>
      <c r="E53" s="45" t="s">
        <v>143</v>
      </c>
      <c r="F53" s="45" t="s">
        <v>1847</v>
      </c>
      <c r="G53" s="12">
        <f>COUNTIF('Prontidão Médio Prazo'!C:C,Cronograma[[#This Row],[EDT]])</f>
        <v>1</v>
      </c>
    </row>
    <row r="54" spans="1:7" x14ac:dyDescent="0.35">
      <c r="A54" s="53"/>
      <c r="B54" s="48" t="s">
        <v>216</v>
      </c>
      <c r="C54" s="48" t="s">
        <v>1288</v>
      </c>
      <c r="D54" s="48" t="s">
        <v>74</v>
      </c>
      <c r="E54" s="48" t="s">
        <v>143</v>
      </c>
      <c r="F54" s="48" t="s">
        <v>143</v>
      </c>
      <c r="G54" s="12">
        <f>COUNTIF('Prontidão Médio Prazo'!C:C,Cronograma[[#This Row],[EDT]])</f>
        <v>0</v>
      </c>
    </row>
    <row r="55" spans="1:7" x14ac:dyDescent="0.35">
      <c r="A55" s="53"/>
      <c r="B55" s="48" t="s">
        <v>217</v>
      </c>
      <c r="C55" s="48" t="s">
        <v>1289</v>
      </c>
      <c r="D55" s="48" t="s">
        <v>69</v>
      </c>
      <c r="E55" s="48" t="s">
        <v>1844</v>
      </c>
      <c r="F55" s="48" t="s">
        <v>1848</v>
      </c>
      <c r="G55" s="12">
        <f>COUNTIF('Prontidão Médio Prazo'!C:C,Cronograma[[#This Row],[EDT]])</f>
        <v>0</v>
      </c>
    </row>
    <row r="56" spans="1:7" x14ac:dyDescent="0.35">
      <c r="A56" s="52"/>
      <c r="B56" s="48" t="s">
        <v>218</v>
      </c>
      <c r="C56" s="48" t="s">
        <v>1290</v>
      </c>
      <c r="D56" s="48" t="s">
        <v>1757</v>
      </c>
      <c r="E56" s="48" t="s">
        <v>1848</v>
      </c>
      <c r="F56" s="48" t="s">
        <v>1849</v>
      </c>
      <c r="G56" s="12">
        <f>COUNTIF('Prontidão Médio Prazo'!C:C,Cronograma[[#This Row],[EDT]])</f>
        <v>0</v>
      </c>
    </row>
    <row r="57" spans="1:7" x14ac:dyDescent="0.35">
      <c r="A57" s="52"/>
      <c r="B57" s="48" t="s">
        <v>219</v>
      </c>
      <c r="C57" s="48" t="s">
        <v>1291</v>
      </c>
      <c r="D57" s="48" t="s">
        <v>1757</v>
      </c>
      <c r="E57" s="48" t="s">
        <v>1849</v>
      </c>
      <c r="F57" s="48" t="s">
        <v>1847</v>
      </c>
      <c r="G57" s="12">
        <f>COUNTIF('Prontidão Médio Prazo'!C:C,Cronograma[[#This Row],[EDT]])</f>
        <v>0</v>
      </c>
    </row>
    <row r="58" spans="1:7" x14ac:dyDescent="0.35">
      <c r="A58" s="53"/>
      <c r="B58" s="45" t="s">
        <v>220</v>
      </c>
      <c r="C58" s="48" t="s">
        <v>1293</v>
      </c>
      <c r="D58" s="45" t="s">
        <v>1759</v>
      </c>
      <c r="E58" s="45" t="s">
        <v>143</v>
      </c>
      <c r="F58" s="45" t="s">
        <v>1850</v>
      </c>
      <c r="G58" s="12">
        <f>COUNTIF('Prontidão Médio Prazo'!C:C,Cronograma[[#This Row],[EDT]])</f>
        <v>1</v>
      </c>
    </row>
    <row r="59" spans="1:7" x14ac:dyDescent="0.35">
      <c r="A59" s="53"/>
      <c r="B59" s="48" t="s">
        <v>221</v>
      </c>
      <c r="C59" s="48" t="s">
        <v>1288</v>
      </c>
      <c r="D59" s="48" t="s">
        <v>74</v>
      </c>
      <c r="E59" s="48" t="s">
        <v>143</v>
      </c>
      <c r="F59" s="48" t="s">
        <v>143</v>
      </c>
      <c r="G59" s="12">
        <f>COUNTIF('Prontidão Médio Prazo'!C:C,Cronograma[[#This Row],[EDT]])</f>
        <v>0</v>
      </c>
    </row>
    <row r="60" spans="1:7" x14ac:dyDescent="0.35">
      <c r="A60" s="53"/>
      <c r="B60" s="48" t="s">
        <v>222</v>
      </c>
      <c r="C60" s="48" t="s">
        <v>1289</v>
      </c>
      <c r="D60" s="48" t="s">
        <v>69</v>
      </c>
      <c r="E60" s="48" t="s">
        <v>1847</v>
      </c>
      <c r="F60" s="48" t="s">
        <v>1851</v>
      </c>
      <c r="G60" s="12">
        <f>COUNTIF('Prontidão Médio Prazo'!C:C,Cronograma[[#This Row],[EDT]])</f>
        <v>0</v>
      </c>
    </row>
    <row r="61" spans="1:7" x14ac:dyDescent="0.35">
      <c r="A61" s="53"/>
      <c r="B61" s="48" t="s">
        <v>223</v>
      </c>
      <c r="C61" s="48" t="s">
        <v>1290</v>
      </c>
      <c r="D61" s="48" t="s">
        <v>1757</v>
      </c>
      <c r="E61" s="48" t="s">
        <v>1851</v>
      </c>
      <c r="F61" s="48" t="s">
        <v>1852</v>
      </c>
      <c r="G61" s="12">
        <f>COUNTIF('Prontidão Médio Prazo'!C:C,Cronograma[[#This Row],[EDT]])</f>
        <v>0</v>
      </c>
    </row>
    <row r="62" spans="1:7" x14ac:dyDescent="0.35">
      <c r="A62" s="53"/>
      <c r="B62" s="48" t="s">
        <v>224</v>
      </c>
      <c r="C62" s="48" t="s">
        <v>1291</v>
      </c>
      <c r="D62" s="48" t="s">
        <v>1757</v>
      </c>
      <c r="E62" s="48" t="s">
        <v>1852</v>
      </c>
      <c r="F62" s="48" t="s">
        <v>1850</v>
      </c>
      <c r="G62" s="12">
        <f>COUNTIF('Prontidão Médio Prazo'!C:C,Cronograma[[#This Row],[EDT]])</f>
        <v>0</v>
      </c>
    </row>
    <row r="63" spans="1:7" x14ac:dyDescent="0.35">
      <c r="A63" s="54"/>
      <c r="B63" s="45" t="s">
        <v>240</v>
      </c>
      <c r="C63" s="48" t="s">
        <v>1297</v>
      </c>
      <c r="D63" s="45" t="s">
        <v>2615</v>
      </c>
      <c r="E63" s="45" t="s">
        <v>143</v>
      </c>
      <c r="F63" s="45" t="s">
        <v>1853</v>
      </c>
      <c r="G63" s="12">
        <f>COUNTIF('Prontidão Médio Prazo'!C:C,Cronograma[[#This Row],[EDT]])</f>
        <v>0</v>
      </c>
    </row>
    <row r="64" spans="1:7" x14ac:dyDescent="0.35">
      <c r="A64" s="53"/>
      <c r="B64" s="48" t="s">
        <v>241</v>
      </c>
      <c r="C64" s="48" t="s">
        <v>1288</v>
      </c>
      <c r="D64" s="48" t="s">
        <v>74</v>
      </c>
      <c r="E64" s="48" t="s">
        <v>143</v>
      </c>
      <c r="F64" s="48" t="s">
        <v>143</v>
      </c>
      <c r="G64" s="12">
        <f>COUNTIF('Prontidão Médio Prazo'!C:C,Cronograma[[#This Row],[EDT]])</f>
        <v>0</v>
      </c>
    </row>
    <row r="65" spans="1:7" x14ac:dyDescent="0.35">
      <c r="A65" s="52"/>
      <c r="B65" s="48" t="s">
        <v>242</v>
      </c>
      <c r="C65" s="48" t="s">
        <v>1289</v>
      </c>
      <c r="D65" s="48" t="s">
        <v>69</v>
      </c>
      <c r="E65" s="48" t="s">
        <v>1850</v>
      </c>
      <c r="F65" s="48" t="s">
        <v>1854</v>
      </c>
      <c r="G65" s="12">
        <f>COUNTIF('Prontidão Médio Prazo'!C:C,Cronograma[[#This Row],[EDT]])</f>
        <v>0</v>
      </c>
    </row>
    <row r="66" spans="1:7" x14ac:dyDescent="0.35">
      <c r="A66" s="53"/>
      <c r="B66" s="48" t="s">
        <v>243</v>
      </c>
      <c r="C66" s="48" t="s">
        <v>1290</v>
      </c>
      <c r="D66" s="48" t="s">
        <v>1757</v>
      </c>
      <c r="E66" s="48" t="s">
        <v>1854</v>
      </c>
      <c r="F66" s="48" t="s">
        <v>1855</v>
      </c>
      <c r="G66" s="12">
        <f>COUNTIF('Prontidão Médio Prazo'!C:C,Cronograma[[#This Row],[EDT]])</f>
        <v>0</v>
      </c>
    </row>
    <row r="67" spans="1:7" x14ac:dyDescent="0.35">
      <c r="A67" s="53"/>
      <c r="B67" s="48" t="s">
        <v>244</v>
      </c>
      <c r="C67" s="48" t="s">
        <v>1291</v>
      </c>
      <c r="D67" s="48" t="s">
        <v>1757</v>
      </c>
      <c r="E67" s="48" t="s">
        <v>1855</v>
      </c>
      <c r="F67" s="48" t="s">
        <v>1853</v>
      </c>
      <c r="G67" s="12">
        <f>COUNTIF('Prontidão Médio Prazo'!C:C,Cronograma[[#This Row],[EDT]])</f>
        <v>0</v>
      </c>
    </row>
    <row r="68" spans="1:7" x14ac:dyDescent="0.35">
      <c r="A68" s="53"/>
      <c r="B68" s="45" t="s">
        <v>245</v>
      </c>
      <c r="C68" s="48" t="s">
        <v>1298</v>
      </c>
      <c r="D68" s="45" t="s">
        <v>2616</v>
      </c>
      <c r="E68" s="45" t="s">
        <v>143</v>
      </c>
      <c r="F68" s="45" t="s">
        <v>141</v>
      </c>
      <c r="G68" s="12">
        <f>COUNTIF('Prontidão Médio Prazo'!C:C,Cronograma[[#This Row],[EDT]])</f>
        <v>1</v>
      </c>
    </row>
    <row r="69" spans="1:7" x14ac:dyDescent="0.35">
      <c r="A69" s="53"/>
      <c r="B69" s="48" t="s">
        <v>246</v>
      </c>
      <c r="C69" s="48" t="s">
        <v>1288</v>
      </c>
      <c r="D69" s="48" t="s">
        <v>74</v>
      </c>
      <c r="E69" s="48" t="s">
        <v>143</v>
      </c>
      <c r="F69" s="48" t="s">
        <v>143</v>
      </c>
      <c r="G69" s="12">
        <f>COUNTIF('Prontidão Médio Prazo'!C:C,Cronograma[[#This Row],[EDT]])</f>
        <v>0</v>
      </c>
    </row>
    <row r="70" spans="1:7" x14ac:dyDescent="0.35">
      <c r="A70" s="54"/>
      <c r="B70" s="48" t="s">
        <v>247</v>
      </c>
      <c r="C70" s="48" t="s">
        <v>1289</v>
      </c>
      <c r="D70" s="48" t="s">
        <v>69</v>
      </c>
      <c r="E70" s="48" t="s">
        <v>1853</v>
      </c>
      <c r="F70" s="48" t="s">
        <v>1856</v>
      </c>
      <c r="G70" s="12">
        <f>COUNTIF('Prontidão Médio Prazo'!C:C,Cronograma[[#This Row],[EDT]])</f>
        <v>0</v>
      </c>
    </row>
    <row r="71" spans="1:7" x14ac:dyDescent="0.35">
      <c r="A71" s="54"/>
      <c r="B71" s="48" t="s">
        <v>248</v>
      </c>
      <c r="C71" s="48" t="s">
        <v>1290</v>
      </c>
      <c r="D71" s="48" t="s">
        <v>1757</v>
      </c>
      <c r="E71" s="48" t="s">
        <v>1856</v>
      </c>
      <c r="F71" s="48" t="s">
        <v>1857</v>
      </c>
      <c r="G71" s="12">
        <f>COUNTIF('Prontidão Médio Prazo'!C:C,Cronograma[[#This Row],[EDT]])</f>
        <v>0</v>
      </c>
    </row>
    <row r="72" spans="1:7" x14ac:dyDescent="0.35">
      <c r="A72" s="53"/>
      <c r="B72" s="48" t="s">
        <v>249</v>
      </c>
      <c r="C72" s="48" t="s">
        <v>1291</v>
      </c>
      <c r="D72" s="48" t="s">
        <v>1757</v>
      </c>
      <c r="E72" s="48" t="s">
        <v>1857</v>
      </c>
      <c r="F72" s="48" t="s">
        <v>141</v>
      </c>
      <c r="G72" s="12">
        <f>COUNTIF('Prontidão Médio Prazo'!C:C,Cronograma[[#This Row],[EDT]])</f>
        <v>0</v>
      </c>
    </row>
    <row r="73" spans="1:7" x14ac:dyDescent="0.35">
      <c r="A73" s="53"/>
      <c r="B73" s="45" t="s">
        <v>24</v>
      </c>
      <c r="C73" s="46" t="s">
        <v>1299</v>
      </c>
      <c r="D73" s="45" t="s">
        <v>2490</v>
      </c>
      <c r="E73" s="45" t="s">
        <v>135</v>
      </c>
      <c r="F73" s="45" t="s">
        <v>2227</v>
      </c>
      <c r="G73" s="12">
        <f>COUNTIF('Prontidão Médio Prazo'!C:C,Cronograma[[#This Row],[EDT]])</f>
        <v>0</v>
      </c>
    </row>
    <row r="74" spans="1:7" x14ac:dyDescent="0.35">
      <c r="A74" s="53"/>
      <c r="B74" s="45" t="s">
        <v>25</v>
      </c>
      <c r="C74" s="46" t="s">
        <v>1300</v>
      </c>
      <c r="D74" s="45" t="s">
        <v>1760</v>
      </c>
      <c r="E74" s="45" t="s">
        <v>135</v>
      </c>
      <c r="F74" s="45" t="s">
        <v>1858</v>
      </c>
      <c r="G74" s="12">
        <f>COUNTIF('Prontidão Médio Prazo'!C:C,Cronograma[[#This Row],[EDT]])</f>
        <v>0</v>
      </c>
    </row>
    <row r="75" spans="1:7" x14ac:dyDescent="0.35">
      <c r="A75" s="53"/>
      <c r="B75" s="48" t="s">
        <v>26</v>
      </c>
      <c r="C75" s="48" t="s">
        <v>1301</v>
      </c>
      <c r="D75" s="48" t="s">
        <v>1757</v>
      </c>
      <c r="E75" s="48" t="s">
        <v>135</v>
      </c>
      <c r="F75" s="48" t="s">
        <v>1859</v>
      </c>
      <c r="G75" s="12">
        <f>COUNTIF('Prontidão Médio Prazo'!C:C,Cronograma[[#This Row],[EDT]])</f>
        <v>0</v>
      </c>
    </row>
    <row r="76" spans="1:7" x14ac:dyDescent="0.35">
      <c r="A76" s="53"/>
      <c r="B76" s="48" t="s">
        <v>28</v>
      </c>
      <c r="C76" s="48" t="s">
        <v>1302</v>
      </c>
      <c r="D76" s="48" t="s">
        <v>1757</v>
      </c>
      <c r="E76" s="48" t="s">
        <v>1859</v>
      </c>
      <c r="F76" s="48" t="s">
        <v>1860</v>
      </c>
      <c r="G76" s="12">
        <f>COUNTIF('Prontidão Médio Prazo'!C:C,Cronograma[[#This Row],[EDT]])</f>
        <v>0</v>
      </c>
    </row>
    <row r="77" spans="1:7" x14ac:dyDescent="0.35">
      <c r="A77" s="53"/>
      <c r="B77" s="48" t="s">
        <v>250</v>
      </c>
      <c r="C77" s="48" t="s">
        <v>1303</v>
      </c>
      <c r="D77" s="48" t="s">
        <v>69</v>
      </c>
      <c r="E77" s="48" t="s">
        <v>1860</v>
      </c>
      <c r="F77" s="48" t="s">
        <v>1861</v>
      </c>
      <c r="G77" s="12">
        <f>COUNTIF('Prontidão Médio Prazo'!C:C,Cronograma[[#This Row],[EDT]])</f>
        <v>0</v>
      </c>
    </row>
    <row r="78" spans="1:7" x14ac:dyDescent="0.35">
      <c r="A78" s="53"/>
      <c r="B78" s="48" t="s">
        <v>251</v>
      </c>
      <c r="C78" s="48" t="s">
        <v>1304</v>
      </c>
      <c r="D78" s="48" t="s">
        <v>1757</v>
      </c>
      <c r="E78" s="48" t="s">
        <v>1861</v>
      </c>
      <c r="F78" s="48" t="s">
        <v>1862</v>
      </c>
      <c r="G78" s="12">
        <f>COUNTIF('Prontidão Médio Prazo'!C:C,Cronograma[[#This Row],[EDT]])</f>
        <v>0</v>
      </c>
    </row>
    <row r="79" spans="1:7" x14ac:dyDescent="0.35">
      <c r="A79" s="53"/>
      <c r="B79" s="48" t="s">
        <v>252</v>
      </c>
      <c r="C79" s="48" t="s">
        <v>1305</v>
      </c>
      <c r="D79" s="48" t="s">
        <v>157</v>
      </c>
      <c r="E79" s="48" t="s">
        <v>1862</v>
      </c>
      <c r="F79" s="48" t="s">
        <v>1858</v>
      </c>
      <c r="G79" s="12">
        <f>COUNTIF('Prontidão Médio Prazo'!C:C,Cronograma[[#This Row],[EDT]])</f>
        <v>0</v>
      </c>
    </row>
    <row r="80" spans="1:7" x14ac:dyDescent="0.35">
      <c r="A80" s="53"/>
      <c r="B80" s="48" t="s">
        <v>29</v>
      </c>
      <c r="C80" s="49" t="s">
        <v>1284</v>
      </c>
      <c r="D80" s="49" t="s">
        <v>1751</v>
      </c>
      <c r="E80" s="48" t="s">
        <v>135</v>
      </c>
      <c r="F80" s="48" t="s">
        <v>1863</v>
      </c>
      <c r="G80" s="12">
        <f>COUNTIF('Prontidão Médio Prazo'!C:C,Cronograma[[#This Row],[EDT]])</f>
        <v>0</v>
      </c>
    </row>
    <row r="81" spans="1:7" x14ac:dyDescent="0.35">
      <c r="A81" s="52"/>
      <c r="B81" s="45" t="s">
        <v>30</v>
      </c>
      <c r="C81" s="46" t="s">
        <v>1306</v>
      </c>
      <c r="D81" s="45" t="s">
        <v>2524</v>
      </c>
      <c r="E81" s="45" t="s">
        <v>148</v>
      </c>
      <c r="F81" s="45" t="s">
        <v>149</v>
      </c>
      <c r="G81" s="12">
        <f>COUNTIF('Prontidão Médio Prazo'!C:C,Cronograma[[#This Row],[EDT]])</f>
        <v>1</v>
      </c>
    </row>
    <row r="82" spans="1:7" x14ac:dyDescent="0.35">
      <c r="A82" s="53"/>
      <c r="B82" s="48" t="s">
        <v>31</v>
      </c>
      <c r="C82" s="48" t="s">
        <v>1301</v>
      </c>
      <c r="D82" s="48" t="s">
        <v>105</v>
      </c>
      <c r="E82" s="48" t="s">
        <v>148</v>
      </c>
      <c r="F82" s="48" t="s">
        <v>1864</v>
      </c>
      <c r="G82" s="12">
        <f>COUNTIF('Prontidão Médio Prazo'!C:C,Cronograma[[#This Row],[EDT]])</f>
        <v>0</v>
      </c>
    </row>
    <row r="83" spans="1:7" x14ac:dyDescent="0.35">
      <c r="A83" s="53"/>
      <c r="B83" s="48" t="s">
        <v>32</v>
      </c>
      <c r="C83" s="48" t="s">
        <v>1302</v>
      </c>
      <c r="D83" s="48" t="s">
        <v>157</v>
      </c>
      <c r="E83" s="48" t="s">
        <v>1864</v>
      </c>
      <c r="F83" s="48" t="s">
        <v>143</v>
      </c>
      <c r="G83" s="12">
        <f>COUNTIF('Prontidão Médio Prazo'!C:C,Cronograma[[#This Row],[EDT]])</f>
        <v>0</v>
      </c>
    </row>
    <row r="84" spans="1:7" x14ac:dyDescent="0.35">
      <c r="A84" s="53"/>
      <c r="B84" s="48" t="s">
        <v>253</v>
      </c>
      <c r="C84" s="48" t="s">
        <v>1303</v>
      </c>
      <c r="D84" s="48" t="s">
        <v>105</v>
      </c>
      <c r="E84" s="48" t="s">
        <v>143</v>
      </c>
      <c r="F84" s="48" t="s">
        <v>1865</v>
      </c>
      <c r="G84" s="12">
        <f>COUNTIF('Prontidão Médio Prazo'!C:C,Cronograma[[#This Row],[EDT]])</f>
        <v>0</v>
      </c>
    </row>
    <row r="85" spans="1:7" x14ac:dyDescent="0.35">
      <c r="A85" s="53"/>
      <c r="B85" s="48" t="s">
        <v>254</v>
      </c>
      <c r="C85" s="48" t="s">
        <v>1304</v>
      </c>
      <c r="D85" s="48" t="s">
        <v>78</v>
      </c>
      <c r="E85" s="48" t="s">
        <v>1865</v>
      </c>
      <c r="F85" s="48" t="s">
        <v>1866</v>
      </c>
      <c r="G85" s="12">
        <f>COUNTIF('Prontidão Médio Prazo'!C:C,Cronograma[[#This Row],[EDT]])</f>
        <v>0</v>
      </c>
    </row>
    <row r="86" spans="1:7" x14ac:dyDescent="0.35">
      <c r="A86" s="53"/>
      <c r="B86" s="48" t="s">
        <v>255</v>
      </c>
      <c r="C86" s="48" t="s">
        <v>1305</v>
      </c>
      <c r="D86" s="48" t="s">
        <v>84</v>
      </c>
      <c r="E86" s="48" t="s">
        <v>1867</v>
      </c>
      <c r="F86" s="48" t="s">
        <v>149</v>
      </c>
      <c r="G86" s="12">
        <f>COUNTIF('Prontidão Médio Prazo'!C:C,Cronograma[[#This Row],[EDT]])</f>
        <v>0</v>
      </c>
    </row>
    <row r="87" spans="1:7" x14ac:dyDescent="0.35">
      <c r="A87" s="53"/>
      <c r="B87" s="45" t="s">
        <v>33</v>
      </c>
      <c r="C87" s="46" t="s">
        <v>1307</v>
      </c>
      <c r="D87" s="45" t="s">
        <v>2491</v>
      </c>
      <c r="E87" s="45" t="s">
        <v>1868</v>
      </c>
      <c r="F87" s="45" t="s">
        <v>2227</v>
      </c>
      <c r="G87" s="12">
        <f>COUNTIF('Prontidão Médio Prazo'!C:C,Cronograma[[#This Row],[EDT]])</f>
        <v>0</v>
      </c>
    </row>
    <row r="88" spans="1:7" x14ac:dyDescent="0.35">
      <c r="A88" s="53"/>
      <c r="B88" s="48" t="s">
        <v>34</v>
      </c>
      <c r="C88" s="48" t="s">
        <v>1308</v>
      </c>
      <c r="D88" s="48" t="s">
        <v>157</v>
      </c>
      <c r="E88" s="48" t="s">
        <v>1868</v>
      </c>
      <c r="F88" s="48" t="s">
        <v>1869</v>
      </c>
      <c r="G88" s="12">
        <f>COUNTIF('Prontidão Médio Prazo'!C:C,Cronograma[[#This Row],[EDT]])</f>
        <v>0</v>
      </c>
    </row>
    <row r="89" spans="1:7" x14ac:dyDescent="0.35">
      <c r="A89" s="53"/>
      <c r="B89" s="48" t="s">
        <v>35</v>
      </c>
      <c r="C89" s="48" t="s">
        <v>1309</v>
      </c>
      <c r="D89" s="48" t="s">
        <v>105</v>
      </c>
      <c r="E89" s="48" t="s">
        <v>1869</v>
      </c>
      <c r="F89" s="48" t="s">
        <v>1870</v>
      </c>
      <c r="G89" s="12">
        <f>COUNTIF('Prontidão Médio Prazo'!C:C,Cronograma[[#This Row],[EDT]])</f>
        <v>0</v>
      </c>
    </row>
    <row r="90" spans="1:7" x14ac:dyDescent="0.35">
      <c r="A90" s="53"/>
      <c r="B90" s="48" t="s">
        <v>256</v>
      </c>
      <c r="C90" s="48" t="s">
        <v>1310</v>
      </c>
      <c r="D90" s="48" t="s">
        <v>78</v>
      </c>
      <c r="E90" s="48" t="s">
        <v>1870</v>
      </c>
      <c r="F90" s="48" t="s">
        <v>1871</v>
      </c>
      <c r="G90" s="12">
        <f>COUNTIF('Prontidão Médio Prazo'!C:C,Cronograma[[#This Row],[EDT]])</f>
        <v>0</v>
      </c>
    </row>
    <row r="91" spans="1:7" x14ac:dyDescent="0.35">
      <c r="A91" s="53"/>
      <c r="B91" s="48" t="s">
        <v>257</v>
      </c>
      <c r="C91" s="48" t="s">
        <v>1311</v>
      </c>
      <c r="D91" s="48" t="s">
        <v>78</v>
      </c>
      <c r="E91" s="48" t="s">
        <v>1871</v>
      </c>
      <c r="F91" s="48" t="s">
        <v>2228</v>
      </c>
      <c r="G91" s="12">
        <f>COUNTIF('Prontidão Médio Prazo'!C:C,Cronograma[[#This Row],[EDT]])</f>
        <v>0</v>
      </c>
    </row>
    <row r="92" spans="1:7" x14ac:dyDescent="0.35">
      <c r="A92" s="53"/>
      <c r="B92" s="48" t="s">
        <v>258</v>
      </c>
      <c r="C92" s="48" t="s">
        <v>1312</v>
      </c>
      <c r="D92" s="48" t="s">
        <v>78</v>
      </c>
      <c r="E92" s="48" t="s">
        <v>2228</v>
      </c>
      <c r="F92" s="48" t="s">
        <v>2229</v>
      </c>
      <c r="G92" s="12">
        <f>COUNTIF('Prontidão Médio Prazo'!C:C,Cronograma[[#This Row],[EDT]])</f>
        <v>0</v>
      </c>
    </row>
    <row r="93" spans="1:7" x14ac:dyDescent="0.35">
      <c r="A93" s="53"/>
      <c r="B93" s="48" t="s">
        <v>259</v>
      </c>
      <c r="C93" s="48" t="s">
        <v>1313</v>
      </c>
      <c r="D93" s="48" t="s">
        <v>78</v>
      </c>
      <c r="E93" s="48" t="s">
        <v>2229</v>
      </c>
      <c r="F93" s="48" t="s">
        <v>2227</v>
      </c>
      <c r="G93" s="12">
        <f>COUNTIF('Prontidão Médio Prazo'!C:C,Cronograma[[#This Row],[EDT]])</f>
        <v>0</v>
      </c>
    </row>
    <row r="94" spans="1:7" x14ac:dyDescent="0.35">
      <c r="A94" s="53"/>
      <c r="B94" s="45" t="s">
        <v>36</v>
      </c>
      <c r="C94" s="46" t="s">
        <v>1314</v>
      </c>
      <c r="D94" s="45" t="s">
        <v>1761</v>
      </c>
      <c r="E94" s="45" t="s">
        <v>1872</v>
      </c>
      <c r="F94" s="45" t="s">
        <v>1873</v>
      </c>
      <c r="G94" s="12">
        <f>COUNTIF('Prontidão Médio Prazo'!C:C,Cronograma[[#This Row],[EDT]])</f>
        <v>0</v>
      </c>
    </row>
    <row r="95" spans="1:7" x14ac:dyDescent="0.35">
      <c r="A95" s="53"/>
      <c r="B95" s="48" t="s">
        <v>37</v>
      </c>
      <c r="C95" s="48" t="s">
        <v>1315</v>
      </c>
      <c r="D95" s="48" t="s">
        <v>69</v>
      </c>
      <c r="E95" s="48" t="s">
        <v>1874</v>
      </c>
      <c r="F95" s="48" t="s">
        <v>1869</v>
      </c>
      <c r="G95" s="12">
        <f>COUNTIF('Prontidão Médio Prazo'!C:C,Cronograma[[#This Row],[EDT]])</f>
        <v>0</v>
      </c>
    </row>
    <row r="96" spans="1:7" x14ac:dyDescent="0.35">
      <c r="A96" s="53"/>
      <c r="B96" s="48" t="s">
        <v>38</v>
      </c>
      <c r="C96" s="48" t="s">
        <v>1316</v>
      </c>
      <c r="D96" s="48" t="s">
        <v>78</v>
      </c>
      <c r="E96" s="48" t="s">
        <v>1869</v>
      </c>
      <c r="F96" s="48" t="s">
        <v>1875</v>
      </c>
      <c r="G96" s="12">
        <f>COUNTIF('Prontidão Médio Prazo'!C:C,Cronograma[[#This Row],[EDT]])</f>
        <v>0</v>
      </c>
    </row>
    <row r="97" spans="1:7" x14ac:dyDescent="0.35">
      <c r="A97" s="53"/>
      <c r="B97" s="48" t="s">
        <v>260</v>
      </c>
      <c r="C97" s="48" t="s">
        <v>1317</v>
      </c>
      <c r="D97" s="48" t="s">
        <v>157</v>
      </c>
      <c r="E97" s="48" t="s">
        <v>1872</v>
      </c>
      <c r="F97" s="48" t="s">
        <v>1876</v>
      </c>
      <c r="G97" s="12">
        <f>COUNTIF('Prontidão Médio Prazo'!C:C,Cronograma[[#This Row],[EDT]])</f>
        <v>1</v>
      </c>
    </row>
    <row r="98" spans="1:7" x14ac:dyDescent="0.35">
      <c r="A98" s="53"/>
      <c r="B98" s="48" t="s">
        <v>261</v>
      </c>
      <c r="C98" s="48" t="s">
        <v>1318</v>
      </c>
      <c r="D98" s="48" t="s">
        <v>78</v>
      </c>
      <c r="E98" s="48" t="s">
        <v>1877</v>
      </c>
      <c r="F98" s="48" t="s">
        <v>1878</v>
      </c>
      <c r="G98" s="12">
        <f>COUNTIF('Prontidão Médio Prazo'!C:C,Cronograma[[#This Row],[EDT]])</f>
        <v>1</v>
      </c>
    </row>
    <row r="99" spans="1:7" x14ac:dyDescent="0.35">
      <c r="A99" s="53"/>
      <c r="B99" s="48" t="s">
        <v>262</v>
      </c>
      <c r="C99" s="48" t="s">
        <v>1319</v>
      </c>
      <c r="D99" s="48" t="s">
        <v>78</v>
      </c>
      <c r="E99" s="48" t="s">
        <v>1868</v>
      </c>
      <c r="F99" s="48" t="s">
        <v>1874</v>
      </c>
      <c r="G99" s="12">
        <f>COUNTIF('Prontidão Médio Prazo'!C:C,Cronograma[[#This Row],[EDT]])</f>
        <v>0</v>
      </c>
    </row>
    <row r="100" spans="1:7" x14ac:dyDescent="0.35">
      <c r="A100" s="53"/>
      <c r="B100" s="48" t="s">
        <v>263</v>
      </c>
      <c r="C100" s="48" t="s">
        <v>1320</v>
      </c>
      <c r="D100" s="48" t="s">
        <v>80</v>
      </c>
      <c r="E100" s="48" t="s">
        <v>1874</v>
      </c>
      <c r="F100" s="48" t="s">
        <v>1879</v>
      </c>
      <c r="G100" s="12">
        <f>COUNTIF('Prontidão Médio Prazo'!C:C,Cronograma[[#This Row],[EDT]])</f>
        <v>0</v>
      </c>
    </row>
    <row r="101" spans="1:7" x14ac:dyDescent="0.35">
      <c r="A101" s="53"/>
      <c r="B101" s="48" t="s">
        <v>264</v>
      </c>
      <c r="C101" s="48" t="s">
        <v>1321</v>
      </c>
      <c r="D101" s="48" t="s">
        <v>105</v>
      </c>
      <c r="E101" s="48" t="s">
        <v>1879</v>
      </c>
      <c r="F101" s="48" t="s">
        <v>1873</v>
      </c>
      <c r="G101" s="12">
        <f>COUNTIF('Prontidão Médio Prazo'!C:C,Cronograma[[#This Row],[EDT]])</f>
        <v>0</v>
      </c>
    </row>
    <row r="102" spans="1:7" x14ac:dyDescent="0.35">
      <c r="A102" s="53"/>
      <c r="B102" s="48" t="s">
        <v>265</v>
      </c>
      <c r="C102" s="48" t="s">
        <v>1322</v>
      </c>
      <c r="D102" s="48" t="s">
        <v>69</v>
      </c>
      <c r="E102" s="48" t="s">
        <v>1880</v>
      </c>
      <c r="F102" s="48" t="s">
        <v>1878</v>
      </c>
      <c r="G102" s="12">
        <f>COUNTIF('Prontidão Médio Prazo'!C:C,Cronograma[[#This Row],[EDT]])</f>
        <v>0</v>
      </c>
    </row>
    <row r="103" spans="1:7" x14ac:dyDescent="0.35">
      <c r="A103" s="53"/>
      <c r="B103" s="45" t="s">
        <v>39</v>
      </c>
      <c r="C103" s="46" t="s">
        <v>1323</v>
      </c>
      <c r="D103" s="45" t="s">
        <v>2492</v>
      </c>
      <c r="E103" s="45" t="s">
        <v>135</v>
      </c>
      <c r="F103" s="45" t="s">
        <v>2103</v>
      </c>
      <c r="G103" s="12">
        <f>COUNTIF('Prontidão Médio Prazo'!C:C,Cronograma[[#This Row],[EDT]])</f>
        <v>0</v>
      </c>
    </row>
    <row r="104" spans="1:7" x14ac:dyDescent="0.35">
      <c r="A104" s="53"/>
      <c r="B104" s="45" t="s">
        <v>40</v>
      </c>
      <c r="C104" s="46" t="s">
        <v>1324</v>
      </c>
      <c r="D104" s="45" t="s">
        <v>1762</v>
      </c>
      <c r="E104" s="45" t="s">
        <v>135</v>
      </c>
      <c r="F104" s="45" t="s">
        <v>1881</v>
      </c>
      <c r="G104" s="12">
        <f>COUNTIF('Prontidão Médio Prazo'!C:C,Cronograma[[#This Row],[EDT]])</f>
        <v>0</v>
      </c>
    </row>
    <row r="105" spans="1:7" x14ac:dyDescent="0.35">
      <c r="A105" s="53"/>
      <c r="B105" s="48" t="s">
        <v>41</v>
      </c>
      <c r="C105" s="49" t="s">
        <v>1325</v>
      </c>
      <c r="D105" s="49" t="s">
        <v>1747</v>
      </c>
      <c r="E105" s="48" t="s">
        <v>135</v>
      </c>
      <c r="F105" s="48" t="s">
        <v>1882</v>
      </c>
      <c r="G105" s="12">
        <f>COUNTIF('Prontidão Médio Prazo'!C:C,Cronograma[[#This Row],[EDT]])</f>
        <v>0</v>
      </c>
    </row>
    <row r="106" spans="1:7" x14ac:dyDescent="0.35">
      <c r="A106" s="53"/>
      <c r="B106" s="48" t="s">
        <v>42</v>
      </c>
      <c r="C106" s="49" t="s">
        <v>1326</v>
      </c>
      <c r="D106" s="49" t="s">
        <v>78</v>
      </c>
      <c r="E106" s="48" t="s">
        <v>1882</v>
      </c>
      <c r="F106" s="48" t="s">
        <v>1883</v>
      </c>
      <c r="G106" s="12">
        <f>COUNTIF('Prontidão Médio Prazo'!C:C,Cronograma[[#This Row],[EDT]])</f>
        <v>0</v>
      </c>
    </row>
    <row r="107" spans="1:7" x14ac:dyDescent="0.35">
      <c r="A107" s="53"/>
      <c r="B107" s="48" t="s">
        <v>266</v>
      </c>
      <c r="C107" s="49" t="s">
        <v>1302</v>
      </c>
      <c r="D107" s="49" t="s">
        <v>157</v>
      </c>
      <c r="E107" s="48" t="s">
        <v>1883</v>
      </c>
      <c r="F107" s="48" t="s">
        <v>1884</v>
      </c>
      <c r="G107" s="12">
        <f>COUNTIF('Prontidão Médio Prazo'!C:C,Cronograma[[#This Row],[EDT]])</f>
        <v>0</v>
      </c>
    </row>
    <row r="108" spans="1:7" x14ac:dyDescent="0.35">
      <c r="A108" s="53"/>
      <c r="B108" s="48" t="s">
        <v>267</v>
      </c>
      <c r="C108" s="49" t="s">
        <v>1303</v>
      </c>
      <c r="D108" s="49" t="s">
        <v>157</v>
      </c>
      <c r="E108" s="48" t="s">
        <v>1885</v>
      </c>
      <c r="F108" s="48" t="s">
        <v>1886</v>
      </c>
      <c r="G108" s="12">
        <f>COUNTIF('Prontidão Médio Prazo'!C:C,Cronograma[[#This Row],[EDT]])</f>
        <v>0</v>
      </c>
    </row>
    <row r="109" spans="1:7" x14ac:dyDescent="0.35">
      <c r="A109" s="55"/>
      <c r="B109" s="48" t="s">
        <v>268</v>
      </c>
      <c r="C109" s="49" t="s">
        <v>1327</v>
      </c>
      <c r="D109" s="49" t="s">
        <v>69</v>
      </c>
      <c r="E109" s="48" t="s">
        <v>1886</v>
      </c>
      <c r="F109" s="48" t="s">
        <v>1887</v>
      </c>
      <c r="G109" s="12">
        <f>COUNTIF('Prontidão Médio Prazo'!C:C,Cronograma[[#This Row],[EDT]])</f>
        <v>0</v>
      </c>
    </row>
    <row r="110" spans="1:7" x14ac:dyDescent="0.35">
      <c r="A110" s="53"/>
      <c r="B110" s="48" t="s">
        <v>269</v>
      </c>
      <c r="C110" s="49" t="s">
        <v>1305</v>
      </c>
      <c r="D110" s="49" t="s">
        <v>84</v>
      </c>
      <c r="E110" s="48" t="s">
        <v>1887</v>
      </c>
      <c r="F110" s="48" t="s">
        <v>1881</v>
      </c>
      <c r="G110" s="12">
        <f>COUNTIF('Prontidão Médio Prazo'!C:C,Cronograma[[#This Row],[EDT]])</f>
        <v>0</v>
      </c>
    </row>
    <row r="111" spans="1:7" x14ac:dyDescent="0.35">
      <c r="A111" s="55"/>
      <c r="B111" s="45" t="s">
        <v>2577</v>
      </c>
      <c r="C111" s="45" t="s">
        <v>2573</v>
      </c>
      <c r="D111" s="45" t="s">
        <v>1810</v>
      </c>
      <c r="E111" s="45" t="s">
        <v>2230</v>
      </c>
      <c r="F111" s="45" t="s">
        <v>2103</v>
      </c>
      <c r="G111" s="12">
        <f>COUNTIF('Prontidão Médio Prazo'!C:C,Cronograma[[#This Row],[EDT]])</f>
        <v>1</v>
      </c>
    </row>
    <row r="112" spans="1:7" x14ac:dyDescent="0.35">
      <c r="A112" s="55"/>
      <c r="B112" s="48" t="s">
        <v>2578</v>
      </c>
      <c r="C112" s="49" t="s">
        <v>2574</v>
      </c>
      <c r="D112" s="49" t="s">
        <v>83</v>
      </c>
      <c r="E112" s="48" t="s">
        <v>2230</v>
      </c>
      <c r="F112" s="48" t="s">
        <v>2230</v>
      </c>
      <c r="G112" s="12">
        <f>COUNTIF('Prontidão Médio Prazo'!C:C,Cronograma[[#This Row],[EDT]])</f>
        <v>0</v>
      </c>
    </row>
    <row r="113" spans="1:7" x14ac:dyDescent="0.35">
      <c r="A113" s="52"/>
      <c r="B113" s="48" t="s">
        <v>2579</v>
      </c>
      <c r="C113" s="49" t="s">
        <v>1326</v>
      </c>
      <c r="D113" s="49" t="s">
        <v>82</v>
      </c>
      <c r="E113" s="48" t="s">
        <v>2230</v>
      </c>
      <c r="F113" s="48" t="s">
        <v>2231</v>
      </c>
      <c r="G113" s="12">
        <f>COUNTIF('Prontidão Médio Prazo'!C:C,Cronograma[[#This Row],[EDT]])</f>
        <v>0</v>
      </c>
    </row>
    <row r="114" spans="1:7" x14ac:dyDescent="0.35">
      <c r="A114" s="53"/>
      <c r="B114" s="48" t="s">
        <v>2580</v>
      </c>
      <c r="C114" s="49" t="s">
        <v>1302</v>
      </c>
      <c r="D114" s="49" t="s">
        <v>2493</v>
      </c>
      <c r="E114" s="48" t="s">
        <v>2232</v>
      </c>
      <c r="F114" s="48" t="s">
        <v>2096</v>
      </c>
      <c r="G114" s="12">
        <f>COUNTIF('Prontidão Médio Prazo'!C:C,Cronograma[[#This Row],[EDT]])</f>
        <v>0</v>
      </c>
    </row>
    <row r="115" spans="1:7" x14ac:dyDescent="0.35">
      <c r="A115" s="53"/>
      <c r="B115" s="48" t="s">
        <v>2581</v>
      </c>
      <c r="C115" s="49" t="s">
        <v>1303</v>
      </c>
      <c r="D115" s="49" t="s">
        <v>2493</v>
      </c>
      <c r="E115" s="48" t="s">
        <v>1931</v>
      </c>
      <c r="F115" s="48" t="s">
        <v>2233</v>
      </c>
      <c r="G115" s="12">
        <f>COUNTIF('Prontidão Médio Prazo'!C:C,Cronograma[[#This Row],[EDT]])</f>
        <v>0</v>
      </c>
    </row>
    <row r="116" spans="1:7" x14ac:dyDescent="0.35">
      <c r="A116" s="52"/>
      <c r="B116" s="48" t="s">
        <v>2582</v>
      </c>
      <c r="C116" s="49" t="s">
        <v>1327</v>
      </c>
      <c r="D116" s="49" t="s">
        <v>2494</v>
      </c>
      <c r="E116" s="48" t="s">
        <v>2233</v>
      </c>
      <c r="F116" s="48" t="s">
        <v>2100</v>
      </c>
      <c r="G116" s="12">
        <f>COUNTIF('Prontidão Médio Prazo'!C:C,Cronograma[[#This Row],[EDT]])</f>
        <v>0</v>
      </c>
    </row>
    <row r="117" spans="1:7" x14ac:dyDescent="0.35">
      <c r="A117" s="53"/>
      <c r="B117" s="48" t="s">
        <v>2583</v>
      </c>
      <c r="C117" s="49" t="s">
        <v>1305</v>
      </c>
      <c r="D117" s="49" t="s">
        <v>2495</v>
      </c>
      <c r="E117" s="48" t="s">
        <v>2100</v>
      </c>
      <c r="F117" s="48" t="s">
        <v>2103</v>
      </c>
      <c r="G117" s="12">
        <f>COUNTIF('Prontidão Médio Prazo'!C:C,Cronograma[[#This Row],[EDT]])</f>
        <v>0</v>
      </c>
    </row>
    <row r="118" spans="1:7" x14ac:dyDescent="0.35">
      <c r="A118" s="53"/>
      <c r="B118" s="45" t="s">
        <v>43</v>
      </c>
      <c r="C118" s="46" t="s">
        <v>1328</v>
      </c>
      <c r="D118" s="45" t="s">
        <v>2496</v>
      </c>
      <c r="E118" s="45" t="s">
        <v>155</v>
      </c>
      <c r="F118" s="45" t="s">
        <v>2164</v>
      </c>
      <c r="G118" s="12">
        <f>COUNTIF('Prontidão Médio Prazo'!C:C,Cronograma[[#This Row],[EDT]])</f>
        <v>0</v>
      </c>
    </row>
    <row r="119" spans="1:7" x14ac:dyDescent="0.35">
      <c r="A119" s="53"/>
      <c r="B119" s="48" t="s">
        <v>44</v>
      </c>
      <c r="C119" s="49" t="s">
        <v>2575</v>
      </c>
      <c r="D119" s="49" t="s">
        <v>157</v>
      </c>
      <c r="E119" s="48" t="s">
        <v>158</v>
      </c>
      <c r="F119" s="48" t="s">
        <v>159</v>
      </c>
      <c r="G119" s="12">
        <f>COUNTIF('Prontidão Médio Prazo'!C:C,Cronograma[[#This Row],[EDT]])</f>
        <v>1</v>
      </c>
    </row>
    <row r="120" spans="1:7" x14ac:dyDescent="0.35">
      <c r="A120" s="53"/>
      <c r="B120" s="48" t="s">
        <v>45</v>
      </c>
      <c r="C120" s="49" t="s">
        <v>2576</v>
      </c>
      <c r="D120" s="49" t="s">
        <v>105</v>
      </c>
      <c r="E120" s="48" t="s">
        <v>159</v>
      </c>
      <c r="F120" s="48" t="s">
        <v>1888</v>
      </c>
      <c r="G120" s="12">
        <f>COUNTIF('Prontidão Médio Prazo'!C:C,Cronograma[[#This Row],[EDT]])</f>
        <v>2</v>
      </c>
    </row>
    <row r="121" spans="1:7" x14ac:dyDescent="0.35">
      <c r="A121" s="53"/>
      <c r="B121" s="48" t="s">
        <v>270</v>
      </c>
      <c r="C121" s="49" t="s">
        <v>1329</v>
      </c>
      <c r="D121" s="49" t="s">
        <v>157</v>
      </c>
      <c r="E121" s="48" t="s">
        <v>1888</v>
      </c>
      <c r="F121" s="48" t="s">
        <v>1889</v>
      </c>
      <c r="G121" s="12">
        <f>COUNTIF('Prontidão Médio Prazo'!C:C,Cronograma[[#This Row],[EDT]])</f>
        <v>1</v>
      </c>
    </row>
    <row r="122" spans="1:7" x14ac:dyDescent="0.35">
      <c r="A122" s="53"/>
      <c r="B122" s="48" t="s">
        <v>271</v>
      </c>
      <c r="C122" s="49" t="s">
        <v>1330</v>
      </c>
      <c r="D122" s="49" t="s">
        <v>157</v>
      </c>
      <c r="E122" s="48" t="s">
        <v>1889</v>
      </c>
      <c r="F122" s="48" t="s">
        <v>1890</v>
      </c>
      <c r="G122" s="12">
        <f>COUNTIF('Prontidão Médio Prazo'!C:C,Cronograma[[#This Row],[EDT]])</f>
        <v>1</v>
      </c>
    </row>
    <row r="123" spans="1:7" x14ac:dyDescent="0.35">
      <c r="A123" s="53"/>
      <c r="B123" s="48" t="s">
        <v>272</v>
      </c>
      <c r="C123" s="49" t="s">
        <v>1331</v>
      </c>
      <c r="D123" s="49" t="s">
        <v>84</v>
      </c>
      <c r="E123" s="48" t="s">
        <v>155</v>
      </c>
      <c r="F123" s="48" t="s">
        <v>1891</v>
      </c>
      <c r="G123" s="12">
        <f>COUNTIF('Prontidão Médio Prazo'!C:C,Cronograma[[#This Row],[EDT]])</f>
        <v>1</v>
      </c>
    </row>
    <row r="124" spans="1:7" x14ac:dyDescent="0.35">
      <c r="A124" s="53"/>
      <c r="B124" s="48" t="s">
        <v>273</v>
      </c>
      <c r="C124" s="49" t="s">
        <v>1332</v>
      </c>
      <c r="D124" s="48" t="s">
        <v>1763</v>
      </c>
      <c r="E124" s="48" t="s">
        <v>1891</v>
      </c>
      <c r="F124" s="48" t="s">
        <v>1892</v>
      </c>
      <c r="G124" s="12">
        <f>COUNTIF('Prontidão Médio Prazo'!C:C,Cronograma[[#This Row],[EDT]])</f>
        <v>0</v>
      </c>
    </row>
    <row r="125" spans="1:7" x14ac:dyDescent="0.35">
      <c r="A125" s="53"/>
      <c r="B125" s="48" t="s">
        <v>274</v>
      </c>
      <c r="C125" s="49" t="s">
        <v>1333</v>
      </c>
      <c r="D125" s="48" t="s">
        <v>87</v>
      </c>
      <c r="E125" s="48" t="s">
        <v>1892</v>
      </c>
      <c r="F125" s="48" t="s">
        <v>1893</v>
      </c>
      <c r="G125" s="12">
        <f>COUNTIF('Prontidão Médio Prazo'!C:C,Cronograma[[#This Row],[EDT]])</f>
        <v>0</v>
      </c>
    </row>
    <row r="126" spans="1:7" x14ac:dyDescent="0.35">
      <c r="A126" s="53"/>
      <c r="B126" s="48" t="s">
        <v>275</v>
      </c>
      <c r="C126" s="49" t="s">
        <v>1334</v>
      </c>
      <c r="D126" s="49" t="s">
        <v>1754</v>
      </c>
      <c r="E126" s="48" t="s">
        <v>1890</v>
      </c>
      <c r="F126" s="48" t="s">
        <v>2164</v>
      </c>
      <c r="G126" s="12">
        <f>COUNTIF('Prontidão Médio Prazo'!C:C,Cronograma[[#This Row],[EDT]])</f>
        <v>1</v>
      </c>
    </row>
    <row r="127" spans="1:7" x14ac:dyDescent="0.35">
      <c r="A127" s="53"/>
      <c r="B127" s="45" t="s">
        <v>46</v>
      </c>
      <c r="C127" s="46" t="s">
        <v>1314</v>
      </c>
      <c r="D127" s="45" t="s">
        <v>2497</v>
      </c>
      <c r="E127" s="45" t="s">
        <v>1891</v>
      </c>
      <c r="F127" s="45" t="s">
        <v>2128</v>
      </c>
      <c r="G127" s="12">
        <f>COUNTIF('Prontidão Médio Prazo'!C:C,Cronograma[[#This Row],[EDT]])</f>
        <v>0</v>
      </c>
    </row>
    <row r="128" spans="1:7" x14ac:dyDescent="0.35">
      <c r="A128" s="53"/>
      <c r="B128" s="48" t="s">
        <v>47</v>
      </c>
      <c r="C128" s="48" t="s">
        <v>1335</v>
      </c>
      <c r="D128" s="48" t="s">
        <v>78</v>
      </c>
      <c r="E128" s="48" t="s">
        <v>1891</v>
      </c>
      <c r="F128" s="48" t="s">
        <v>1894</v>
      </c>
      <c r="G128" s="12">
        <f>COUNTIF('Prontidão Médio Prazo'!C:C,Cronograma[[#This Row],[EDT]])</f>
        <v>0</v>
      </c>
    </row>
    <row r="129" spans="1:7" x14ac:dyDescent="0.35">
      <c r="A129" s="53"/>
      <c r="B129" s="48" t="s">
        <v>48</v>
      </c>
      <c r="C129" s="48" t="s">
        <v>1336</v>
      </c>
      <c r="D129" s="48" t="s">
        <v>78</v>
      </c>
      <c r="E129" s="48" t="s">
        <v>1894</v>
      </c>
      <c r="F129" s="48" t="s">
        <v>1895</v>
      </c>
      <c r="G129" s="12">
        <f>COUNTIF('Prontidão Médio Prazo'!C:C,Cronograma[[#This Row],[EDT]])</f>
        <v>0</v>
      </c>
    </row>
    <row r="130" spans="1:7" x14ac:dyDescent="0.35">
      <c r="A130" s="53"/>
      <c r="B130" s="48" t="s">
        <v>49</v>
      </c>
      <c r="C130" s="48" t="s">
        <v>1337</v>
      </c>
      <c r="D130" s="48" t="s">
        <v>84</v>
      </c>
      <c r="E130" s="48" t="s">
        <v>2234</v>
      </c>
      <c r="F130" s="48" t="s">
        <v>2235</v>
      </c>
      <c r="G130" s="12">
        <f>COUNTIF('Prontidão Médio Prazo'!C:C,Cronograma[[#This Row],[EDT]])</f>
        <v>1</v>
      </c>
    </row>
    <row r="131" spans="1:7" x14ac:dyDescent="0.35">
      <c r="A131" s="53"/>
      <c r="B131" s="48" t="s">
        <v>50</v>
      </c>
      <c r="C131" s="48" t="s">
        <v>1338</v>
      </c>
      <c r="D131" s="48" t="s">
        <v>157</v>
      </c>
      <c r="E131" s="48" t="s">
        <v>2236</v>
      </c>
      <c r="F131" s="48" t="s">
        <v>2237</v>
      </c>
      <c r="G131" s="12">
        <f>COUNTIF('Prontidão Médio Prazo'!C:C,Cronograma[[#This Row],[EDT]])</f>
        <v>1</v>
      </c>
    </row>
    <row r="132" spans="1:7" x14ac:dyDescent="0.35">
      <c r="A132" s="53"/>
      <c r="B132" s="48" t="s">
        <v>51</v>
      </c>
      <c r="C132" s="48" t="s">
        <v>1339</v>
      </c>
      <c r="D132" s="48" t="s">
        <v>78</v>
      </c>
      <c r="E132" s="48" t="s">
        <v>2237</v>
      </c>
      <c r="F132" s="48" t="s">
        <v>2238</v>
      </c>
      <c r="G132" s="12">
        <f>COUNTIF('Prontidão Médio Prazo'!C:C,Cronograma[[#This Row],[EDT]])</f>
        <v>1</v>
      </c>
    </row>
    <row r="133" spans="1:7" x14ac:dyDescent="0.35">
      <c r="A133" s="53"/>
      <c r="B133" s="48" t="s">
        <v>276</v>
      </c>
      <c r="C133" s="48" t="s">
        <v>1340</v>
      </c>
      <c r="D133" s="48" t="s">
        <v>78</v>
      </c>
      <c r="E133" s="48" t="s">
        <v>2238</v>
      </c>
      <c r="F133" s="48" t="s">
        <v>2121</v>
      </c>
      <c r="G133" s="12">
        <f>COUNTIF('Prontidão Médio Prazo'!C:C,Cronograma[[#This Row],[EDT]])</f>
        <v>1</v>
      </c>
    </row>
    <row r="134" spans="1:7" x14ac:dyDescent="0.35">
      <c r="A134" s="53"/>
      <c r="B134" s="48" t="s">
        <v>277</v>
      </c>
      <c r="C134" s="48" t="s">
        <v>1341</v>
      </c>
      <c r="D134" s="48" t="s">
        <v>69</v>
      </c>
      <c r="E134" s="48" t="s">
        <v>2239</v>
      </c>
      <c r="F134" s="48" t="s">
        <v>2240</v>
      </c>
      <c r="G134" s="12">
        <f>COUNTIF('Prontidão Médio Prazo'!C:C,Cronograma[[#This Row],[EDT]])</f>
        <v>1</v>
      </c>
    </row>
    <row r="135" spans="1:7" x14ac:dyDescent="0.35">
      <c r="A135" s="53"/>
      <c r="B135" s="48" t="s">
        <v>278</v>
      </c>
      <c r="C135" s="48" t="s">
        <v>1342</v>
      </c>
      <c r="D135" s="48" t="s">
        <v>69</v>
      </c>
      <c r="E135" s="48" t="s">
        <v>1904</v>
      </c>
      <c r="F135" s="48" t="s">
        <v>1894</v>
      </c>
      <c r="G135" s="12">
        <f>COUNTIF('Prontidão Médio Prazo'!C:C,Cronograma[[#This Row],[EDT]])</f>
        <v>0</v>
      </c>
    </row>
    <row r="136" spans="1:7" x14ac:dyDescent="0.35">
      <c r="A136" s="53"/>
      <c r="B136" s="48" t="s">
        <v>279</v>
      </c>
      <c r="C136" s="48" t="s">
        <v>1343</v>
      </c>
      <c r="D136" s="48" t="s">
        <v>78</v>
      </c>
      <c r="E136" s="48" t="s">
        <v>2240</v>
      </c>
      <c r="F136" s="48" t="s">
        <v>2128</v>
      </c>
      <c r="G136" s="12">
        <f>COUNTIF('Prontidão Médio Prazo'!C:C,Cronograma[[#This Row],[EDT]])</f>
        <v>1</v>
      </c>
    </row>
    <row r="137" spans="1:7" x14ac:dyDescent="0.35">
      <c r="A137" s="53"/>
      <c r="B137" s="45" t="s">
        <v>52</v>
      </c>
      <c r="C137" s="46" t="s">
        <v>1344</v>
      </c>
      <c r="D137" s="45" t="s">
        <v>162</v>
      </c>
      <c r="E137" s="45" t="s">
        <v>163</v>
      </c>
      <c r="F137" s="45" t="s">
        <v>164</v>
      </c>
      <c r="G137" s="12">
        <f>COUNTIF('Prontidão Médio Prazo'!C:C,Cronograma[[#This Row],[EDT]])</f>
        <v>0</v>
      </c>
    </row>
    <row r="138" spans="1:7" x14ac:dyDescent="0.35">
      <c r="A138" s="53"/>
      <c r="B138" s="45" t="s">
        <v>53</v>
      </c>
      <c r="C138" s="45" t="s">
        <v>1345</v>
      </c>
      <c r="D138" s="45" t="s">
        <v>166</v>
      </c>
      <c r="E138" s="45" t="s">
        <v>167</v>
      </c>
      <c r="F138" s="45" t="s">
        <v>164</v>
      </c>
      <c r="G138" s="12">
        <f>COUNTIF('Prontidão Médio Prazo'!C:C,Cronograma[[#This Row],[EDT]])</f>
        <v>0</v>
      </c>
    </row>
    <row r="139" spans="1:7" x14ac:dyDescent="0.35">
      <c r="A139" s="53"/>
      <c r="B139" s="48" t="s">
        <v>54</v>
      </c>
      <c r="C139" s="48" t="s">
        <v>1346</v>
      </c>
      <c r="D139" s="48" t="s">
        <v>84</v>
      </c>
      <c r="E139" s="48" t="s">
        <v>2241</v>
      </c>
      <c r="F139" s="48" t="s">
        <v>2242</v>
      </c>
      <c r="G139" s="12">
        <f>COUNTIF('Prontidão Médio Prazo'!C:C,Cronograma[[#This Row],[EDT]])</f>
        <v>1</v>
      </c>
    </row>
    <row r="140" spans="1:7" x14ac:dyDescent="0.35">
      <c r="A140" s="53"/>
      <c r="B140" s="48" t="s">
        <v>280</v>
      </c>
      <c r="C140" s="48" t="s">
        <v>1347</v>
      </c>
      <c r="D140" s="48" t="s">
        <v>176</v>
      </c>
      <c r="E140" s="48" t="s">
        <v>2242</v>
      </c>
      <c r="F140" s="48" t="s">
        <v>2243</v>
      </c>
      <c r="G140" s="12">
        <f>COUNTIF('Prontidão Médio Prazo'!C:C,Cronograma[[#This Row],[EDT]])</f>
        <v>1</v>
      </c>
    </row>
    <row r="141" spans="1:7" x14ac:dyDescent="0.35">
      <c r="A141" s="53"/>
      <c r="B141" s="48" t="s">
        <v>281</v>
      </c>
      <c r="C141" s="48" t="s">
        <v>1348</v>
      </c>
      <c r="D141" s="48" t="s">
        <v>105</v>
      </c>
      <c r="E141" s="48" t="s">
        <v>2244</v>
      </c>
      <c r="F141" s="48" t="s">
        <v>2245</v>
      </c>
      <c r="G141" s="12">
        <f>COUNTIF('Prontidão Médio Prazo'!C:C,Cronograma[[#This Row],[EDT]])</f>
        <v>1</v>
      </c>
    </row>
    <row r="142" spans="1:7" x14ac:dyDescent="0.35">
      <c r="A142" s="53"/>
      <c r="B142" s="48" t="s">
        <v>282</v>
      </c>
      <c r="C142" s="48" t="s">
        <v>1349</v>
      </c>
      <c r="D142" s="48" t="s">
        <v>105</v>
      </c>
      <c r="E142" s="48" t="s">
        <v>2245</v>
      </c>
      <c r="F142" s="48" t="s">
        <v>2246</v>
      </c>
      <c r="G142" s="12">
        <f>COUNTIF('Prontidão Médio Prazo'!C:C,Cronograma[[#This Row],[EDT]])</f>
        <v>1</v>
      </c>
    </row>
    <row r="143" spans="1:7" x14ac:dyDescent="0.35">
      <c r="A143" s="53"/>
      <c r="B143" s="48" t="s">
        <v>283</v>
      </c>
      <c r="C143" s="48" t="s">
        <v>1350</v>
      </c>
      <c r="D143" s="48" t="s">
        <v>105</v>
      </c>
      <c r="E143" s="48" t="s">
        <v>2246</v>
      </c>
      <c r="F143" s="48" t="s">
        <v>2247</v>
      </c>
      <c r="G143" s="12">
        <f>COUNTIF('Prontidão Médio Prazo'!C:C,Cronograma[[#This Row],[EDT]])</f>
        <v>1</v>
      </c>
    </row>
    <row r="144" spans="1:7" x14ac:dyDescent="0.35">
      <c r="A144" s="53"/>
      <c r="B144" s="48" t="s">
        <v>284</v>
      </c>
      <c r="C144" s="48" t="s">
        <v>1351</v>
      </c>
      <c r="D144" s="48" t="s">
        <v>176</v>
      </c>
      <c r="E144" s="48" t="s">
        <v>2247</v>
      </c>
      <c r="F144" s="48" t="s">
        <v>1905</v>
      </c>
      <c r="G144" s="12">
        <f>COUNTIF('Prontidão Médio Prazo'!C:C,Cronograma[[#This Row],[EDT]])</f>
        <v>1</v>
      </c>
    </row>
    <row r="145" spans="1:7" x14ac:dyDescent="0.35">
      <c r="A145" s="53"/>
      <c r="B145" s="48" t="s">
        <v>171</v>
      </c>
      <c r="C145" s="48" t="s">
        <v>1352</v>
      </c>
      <c r="D145" s="48" t="s">
        <v>84</v>
      </c>
      <c r="E145" s="48" t="s">
        <v>167</v>
      </c>
      <c r="F145" s="48" t="s">
        <v>173</v>
      </c>
      <c r="G145" s="12">
        <f>COUNTIF('Prontidão Médio Prazo'!C:C,Cronograma[[#This Row],[EDT]])</f>
        <v>0</v>
      </c>
    </row>
    <row r="146" spans="1:7" x14ac:dyDescent="0.35">
      <c r="A146" s="53"/>
      <c r="B146" s="48" t="s">
        <v>174</v>
      </c>
      <c r="C146" s="48" t="s">
        <v>1353</v>
      </c>
      <c r="D146" s="48" t="s">
        <v>176</v>
      </c>
      <c r="E146" s="48" t="s">
        <v>167</v>
      </c>
      <c r="F146" s="48" t="s">
        <v>177</v>
      </c>
      <c r="G146" s="12">
        <f>COUNTIF('Prontidão Médio Prazo'!C:C,Cronograma[[#This Row],[EDT]])</f>
        <v>1</v>
      </c>
    </row>
    <row r="147" spans="1:7" x14ac:dyDescent="0.35">
      <c r="A147" s="53"/>
      <c r="B147" s="48" t="s">
        <v>285</v>
      </c>
      <c r="C147" s="48" t="s">
        <v>1354</v>
      </c>
      <c r="D147" s="48" t="s">
        <v>78</v>
      </c>
      <c r="E147" s="48" t="s">
        <v>2247</v>
      </c>
      <c r="F147" s="48" t="s">
        <v>2248</v>
      </c>
      <c r="G147" s="12">
        <f>COUNTIF('Prontidão Médio Prazo'!C:C,Cronograma[[#This Row],[EDT]])</f>
        <v>1</v>
      </c>
    </row>
    <row r="148" spans="1:7" x14ac:dyDescent="0.35">
      <c r="A148" s="53"/>
      <c r="B148" s="48" t="s">
        <v>286</v>
      </c>
      <c r="C148" s="48" t="s">
        <v>1355</v>
      </c>
      <c r="D148" s="48" t="s">
        <v>78</v>
      </c>
      <c r="E148" s="48" t="s">
        <v>1906</v>
      </c>
      <c r="F148" s="48" t="s">
        <v>1907</v>
      </c>
      <c r="G148" s="12">
        <f>COUNTIF('Prontidão Médio Prazo'!C:C,Cronograma[[#This Row],[EDT]])</f>
        <v>1</v>
      </c>
    </row>
    <row r="149" spans="1:7" x14ac:dyDescent="0.35">
      <c r="A149" s="53"/>
      <c r="B149" s="48" t="s">
        <v>287</v>
      </c>
      <c r="C149" s="48" t="s">
        <v>1356</v>
      </c>
      <c r="D149" s="48" t="s">
        <v>78</v>
      </c>
      <c r="E149" s="48" t="s">
        <v>1907</v>
      </c>
      <c r="F149" s="48" t="s">
        <v>1905</v>
      </c>
      <c r="G149" s="12">
        <f>COUNTIF('Prontidão Médio Prazo'!C:C,Cronograma[[#This Row],[EDT]])</f>
        <v>0</v>
      </c>
    </row>
    <row r="150" spans="1:7" x14ac:dyDescent="0.35">
      <c r="A150" s="53"/>
      <c r="B150" s="48" t="s">
        <v>288</v>
      </c>
      <c r="C150" s="48" t="s">
        <v>1357</v>
      </c>
      <c r="D150" s="48" t="s">
        <v>78</v>
      </c>
      <c r="E150" s="48" t="s">
        <v>1905</v>
      </c>
      <c r="F150" s="48" t="s">
        <v>1908</v>
      </c>
      <c r="G150" s="12">
        <f>COUNTIF('Prontidão Médio Prazo'!C:C,Cronograma[[#This Row],[EDT]])</f>
        <v>0</v>
      </c>
    </row>
    <row r="151" spans="1:7" x14ac:dyDescent="0.35">
      <c r="A151" s="53"/>
      <c r="B151" s="48" t="s">
        <v>289</v>
      </c>
      <c r="C151" s="48" t="s">
        <v>1358</v>
      </c>
      <c r="D151" s="48" t="s">
        <v>78</v>
      </c>
      <c r="E151" s="48" t="s">
        <v>1908</v>
      </c>
      <c r="F151" s="48" t="s">
        <v>1909</v>
      </c>
      <c r="G151" s="12">
        <f>COUNTIF('Prontidão Médio Prazo'!C:C,Cronograma[[#This Row],[EDT]])</f>
        <v>0</v>
      </c>
    </row>
    <row r="152" spans="1:7" x14ac:dyDescent="0.35">
      <c r="A152" s="53"/>
      <c r="B152" s="48" t="s">
        <v>290</v>
      </c>
      <c r="C152" s="48" t="s">
        <v>1359</v>
      </c>
      <c r="D152" s="48" t="s">
        <v>78</v>
      </c>
      <c r="E152" s="48" t="s">
        <v>1909</v>
      </c>
      <c r="F152" s="48" t="s">
        <v>164</v>
      </c>
      <c r="G152" s="12">
        <f>COUNTIF('Prontidão Médio Prazo'!C:C,Cronograma[[#This Row],[EDT]])</f>
        <v>0</v>
      </c>
    </row>
    <row r="153" spans="1:7" x14ac:dyDescent="0.35">
      <c r="A153" s="53"/>
      <c r="B153" s="45" t="s">
        <v>291</v>
      </c>
      <c r="C153" s="45" t="s">
        <v>1360</v>
      </c>
      <c r="D153" s="45" t="s">
        <v>2498</v>
      </c>
      <c r="E153" s="45" t="s">
        <v>163</v>
      </c>
      <c r="F153" s="45" t="s">
        <v>2249</v>
      </c>
      <c r="G153" s="12">
        <f>COUNTIF('Prontidão Médio Prazo'!C:C,Cronograma[[#This Row],[EDT]])</f>
        <v>0</v>
      </c>
    </row>
    <row r="154" spans="1:7" x14ac:dyDescent="0.35">
      <c r="A154" s="53"/>
      <c r="B154" s="48" t="s">
        <v>292</v>
      </c>
      <c r="C154" s="48" t="s">
        <v>1361</v>
      </c>
      <c r="D154" s="48" t="s">
        <v>69</v>
      </c>
      <c r="E154" s="48" t="s">
        <v>163</v>
      </c>
      <c r="F154" s="48" t="s">
        <v>1910</v>
      </c>
      <c r="G154" s="12">
        <f>COUNTIF('Prontidão Médio Prazo'!C:C,Cronograma[[#This Row],[EDT]])</f>
        <v>0</v>
      </c>
    </row>
    <row r="155" spans="1:7" x14ac:dyDescent="0.35">
      <c r="A155" s="53"/>
      <c r="B155" s="48" t="s">
        <v>293</v>
      </c>
      <c r="C155" s="48" t="s">
        <v>1362</v>
      </c>
      <c r="D155" s="48" t="s">
        <v>69</v>
      </c>
      <c r="E155" s="48" t="s">
        <v>141</v>
      </c>
      <c r="F155" s="48" t="s">
        <v>1911</v>
      </c>
      <c r="G155" s="12">
        <f>COUNTIF('Prontidão Médio Prazo'!C:C,Cronograma[[#This Row],[EDT]])</f>
        <v>0</v>
      </c>
    </row>
    <row r="156" spans="1:7" x14ac:dyDescent="0.35">
      <c r="A156" s="53"/>
      <c r="B156" s="48" t="s">
        <v>294</v>
      </c>
      <c r="C156" s="48" t="s">
        <v>1363</v>
      </c>
      <c r="D156" s="48" t="s">
        <v>69</v>
      </c>
      <c r="E156" s="48" t="s">
        <v>141</v>
      </c>
      <c r="F156" s="48" t="s">
        <v>1911</v>
      </c>
      <c r="G156" s="12">
        <f>COUNTIF('Prontidão Médio Prazo'!C:C,Cronograma[[#This Row],[EDT]])</f>
        <v>0</v>
      </c>
    </row>
    <row r="157" spans="1:7" x14ac:dyDescent="0.35">
      <c r="A157" s="53"/>
      <c r="B157" s="48" t="s">
        <v>295</v>
      </c>
      <c r="C157" s="48" t="s">
        <v>1364</v>
      </c>
      <c r="D157" s="48" t="s">
        <v>69</v>
      </c>
      <c r="E157" s="48" t="s">
        <v>1911</v>
      </c>
      <c r="F157" s="48" t="s">
        <v>1912</v>
      </c>
      <c r="G157" s="12">
        <f>COUNTIF('Prontidão Médio Prazo'!C:C,Cronograma[[#This Row],[EDT]])</f>
        <v>1</v>
      </c>
    </row>
    <row r="158" spans="1:7" x14ac:dyDescent="0.35">
      <c r="A158" s="53"/>
      <c r="B158" s="48" t="s">
        <v>296</v>
      </c>
      <c r="C158" s="48" t="s">
        <v>1365</v>
      </c>
      <c r="D158" s="48" t="s">
        <v>69</v>
      </c>
      <c r="E158" s="48" t="s">
        <v>1912</v>
      </c>
      <c r="F158" s="48" t="s">
        <v>1913</v>
      </c>
      <c r="G158" s="12">
        <f>COUNTIF('Prontidão Médio Prazo'!C:C,Cronograma[[#This Row],[EDT]])</f>
        <v>1</v>
      </c>
    </row>
    <row r="159" spans="1:7" x14ac:dyDescent="0.35">
      <c r="A159" s="53"/>
      <c r="B159" s="48" t="s">
        <v>297</v>
      </c>
      <c r="C159" s="48" t="s">
        <v>1366</v>
      </c>
      <c r="D159" s="48" t="s">
        <v>69</v>
      </c>
      <c r="E159" s="48" t="s">
        <v>1913</v>
      </c>
      <c r="F159" s="48" t="s">
        <v>1914</v>
      </c>
      <c r="G159" s="12">
        <f>COUNTIF('Prontidão Médio Prazo'!C:C,Cronograma[[#This Row],[EDT]])</f>
        <v>1</v>
      </c>
    </row>
    <row r="160" spans="1:7" x14ac:dyDescent="0.35">
      <c r="A160" s="53"/>
      <c r="B160" s="48" t="s">
        <v>298</v>
      </c>
      <c r="C160" s="48" t="s">
        <v>1367</v>
      </c>
      <c r="D160" s="48" t="s">
        <v>69</v>
      </c>
      <c r="E160" s="48" t="s">
        <v>1914</v>
      </c>
      <c r="F160" s="48" t="s">
        <v>1915</v>
      </c>
      <c r="G160" s="12">
        <f>COUNTIF('Prontidão Médio Prazo'!C:C,Cronograma[[#This Row],[EDT]])</f>
        <v>1</v>
      </c>
    </row>
    <row r="161" spans="1:7" x14ac:dyDescent="0.35">
      <c r="A161" s="53"/>
      <c r="B161" s="48" t="s">
        <v>299</v>
      </c>
      <c r="C161" s="48" t="s">
        <v>1368</v>
      </c>
      <c r="D161" s="48" t="s">
        <v>69</v>
      </c>
      <c r="E161" s="48" t="s">
        <v>1915</v>
      </c>
      <c r="F161" s="48" t="s">
        <v>1916</v>
      </c>
      <c r="G161" s="12">
        <f>COUNTIF('Prontidão Médio Prazo'!C:C,Cronograma[[#This Row],[EDT]])</f>
        <v>1</v>
      </c>
    </row>
    <row r="162" spans="1:7" x14ac:dyDescent="0.35">
      <c r="A162" s="53"/>
      <c r="B162" s="48" t="s">
        <v>300</v>
      </c>
      <c r="C162" s="48" t="s">
        <v>1369</v>
      </c>
      <c r="D162" s="48" t="s">
        <v>69</v>
      </c>
      <c r="E162" s="48" t="s">
        <v>1917</v>
      </c>
      <c r="F162" s="48" t="s">
        <v>2146</v>
      </c>
      <c r="G162" s="12">
        <f>COUNTIF('Prontidão Médio Prazo'!C:C,Cronograma[[#This Row],[EDT]])</f>
        <v>1</v>
      </c>
    </row>
    <row r="163" spans="1:7" x14ac:dyDescent="0.35">
      <c r="A163" s="53"/>
      <c r="B163" s="48" t="s">
        <v>301</v>
      </c>
      <c r="C163" s="48" t="s">
        <v>1370</v>
      </c>
      <c r="D163" s="48" t="s">
        <v>69</v>
      </c>
      <c r="E163" s="48" t="s">
        <v>2146</v>
      </c>
      <c r="F163" s="48" t="s">
        <v>2163</v>
      </c>
      <c r="G163" s="12">
        <f>COUNTIF('Prontidão Médio Prazo'!C:C,Cronograma[[#This Row],[EDT]])</f>
        <v>1</v>
      </c>
    </row>
    <row r="164" spans="1:7" x14ac:dyDescent="0.35">
      <c r="A164" s="53"/>
      <c r="B164" s="48" t="s">
        <v>302</v>
      </c>
      <c r="C164" s="48" t="s">
        <v>1371</v>
      </c>
      <c r="D164" s="48" t="s">
        <v>69</v>
      </c>
      <c r="E164" s="48" t="s">
        <v>2163</v>
      </c>
      <c r="F164" s="48" t="s">
        <v>2149</v>
      </c>
      <c r="G164" s="12">
        <f>COUNTIF('Prontidão Médio Prazo'!C:C,Cronograma[[#This Row],[EDT]])</f>
        <v>1</v>
      </c>
    </row>
    <row r="165" spans="1:7" x14ac:dyDescent="0.35">
      <c r="A165" s="53"/>
      <c r="B165" s="48" t="s">
        <v>303</v>
      </c>
      <c r="C165" s="48" t="s">
        <v>1372</v>
      </c>
      <c r="D165" s="48" t="s">
        <v>69</v>
      </c>
      <c r="E165" s="48" t="s">
        <v>2149</v>
      </c>
      <c r="F165" s="48" t="s">
        <v>2250</v>
      </c>
      <c r="G165" s="12">
        <f>COUNTIF('Prontidão Médio Prazo'!C:C,Cronograma[[#This Row],[EDT]])</f>
        <v>1</v>
      </c>
    </row>
    <row r="166" spans="1:7" x14ac:dyDescent="0.35">
      <c r="A166" s="53"/>
      <c r="B166" s="48" t="s">
        <v>304</v>
      </c>
      <c r="C166" s="48" t="s">
        <v>1373</v>
      </c>
      <c r="D166" s="48" t="s">
        <v>69</v>
      </c>
      <c r="E166" s="48" t="s">
        <v>2250</v>
      </c>
      <c r="F166" s="48" t="s">
        <v>2249</v>
      </c>
      <c r="G166" s="12">
        <f>COUNTIF('Prontidão Médio Prazo'!C:C,Cronograma[[#This Row],[EDT]])</f>
        <v>1</v>
      </c>
    </row>
    <row r="167" spans="1:7" x14ac:dyDescent="0.35">
      <c r="A167" s="53"/>
      <c r="B167" s="45" t="s">
        <v>55</v>
      </c>
      <c r="C167" s="46" t="s">
        <v>1374</v>
      </c>
      <c r="D167" s="45" t="s">
        <v>2499</v>
      </c>
      <c r="E167" s="45" t="s">
        <v>177</v>
      </c>
      <c r="F167" s="45" t="s">
        <v>2251</v>
      </c>
      <c r="G167" s="12">
        <f>COUNTIF('Prontidão Médio Prazo'!C:C,Cronograma[[#This Row],[EDT]])</f>
        <v>0</v>
      </c>
    </row>
    <row r="168" spans="1:7" x14ac:dyDescent="0.35">
      <c r="A168" s="53"/>
      <c r="B168" s="45" t="s">
        <v>56</v>
      </c>
      <c r="C168" s="45" t="s">
        <v>1328</v>
      </c>
      <c r="D168" s="45" t="s">
        <v>2499</v>
      </c>
      <c r="E168" s="45" t="s">
        <v>177</v>
      </c>
      <c r="F168" s="45" t="s">
        <v>2251</v>
      </c>
      <c r="G168" s="12">
        <f>COUNTIF('Prontidão Médio Prazo'!C:C,Cronograma[[#This Row],[EDT]])</f>
        <v>0</v>
      </c>
    </row>
    <row r="169" spans="1:7" x14ac:dyDescent="0.35">
      <c r="A169" s="53"/>
      <c r="B169" s="48" t="s">
        <v>57</v>
      </c>
      <c r="C169" s="48" t="s">
        <v>1375</v>
      </c>
      <c r="D169" s="48" t="s">
        <v>1748</v>
      </c>
      <c r="E169" s="48" t="s">
        <v>2252</v>
      </c>
      <c r="F169" s="48" t="s">
        <v>2253</v>
      </c>
      <c r="G169" s="12">
        <f>COUNTIF('Prontidão Médio Prazo'!C:C,Cronograma[[#This Row],[EDT]])</f>
        <v>1</v>
      </c>
    </row>
    <row r="170" spans="1:7" x14ac:dyDescent="0.35">
      <c r="A170" s="53"/>
      <c r="B170" s="48" t="s">
        <v>58</v>
      </c>
      <c r="C170" s="48" t="s">
        <v>1376</v>
      </c>
      <c r="D170" s="48" t="s">
        <v>105</v>
      </c>
      <c r="E170" s="48" t="s">
        <v>2253</v>
      </c>
      <c r="F170" s="48" t="s">
        <v>2254</v>
      </c>
      <c r="G170" s="12">
        <f>COUNTIF('Prontidão Médio Prazo'!C:C,Cronograma[[#This Row],[EDT]])</f>
        <v>1</v>
      </c>
    </row>
    <row r="171" spans="1:7" x14ac:dyDescent="0.35">
      <c r="A171" s="53"/>
      <c r="B171" s="48" t="s">
        <v>305</v>
      </c>
      <c r="C171" s="48" t="s">
        <v>1377</v>
      </c>
      <c r="D171" s="48" t="s">
        <v>69</v>
      </c>
      <c r="E171" s="48" t="s">
        <v>2255</v>
      </c>
      <c r="F171" s="48" t="s">
        <v>2256</v>
      </c>
      <c r="G171" s="12">
        <f>COUNTIF('Prontidão Médio Prazo'!C:C,Cronograma[[#This Row],[EDT]])</f>
        <v>1</v>
      </c>
    </row>
    <row r="172" spans="1:7" x14ac:dyDescent="0.35">
      <c r="A172" s="53"/>
      <c r="B172" s="48" t="s">
        <v>306</v>
      </c>
      <c r="C172" s="48" t="s">
        <v>1378</v>
      </c>
      <c r="D172" s="48" t="s">
        <v>78</v>
      </c>
      <c r="E172" s="48" t="s">
        <v>2256</v>
      </c>
      <c r="F172" s="48" t="s">
        <v>2257</v>
      </c>
      <c r="G172" s="12">
        <f>COUNTIF('Prontidão Médio Prazo'!C:C,Cronograma[[#This Row],[EDT]])</f>
        <v>1</v>
      </c>
    </row>
    <row r="173" spans="1:7" x14ac:dyDescent="0.35">
      <c r="A173" s="53"/>
      <c r="B173" s="48" t="s">
        <v>307</v>
      </c>
      <c r="C173" s="48" t="s">
        <v>1379</v>
      </c>
      <c r="D173" s="48" t="s">
        <v>78</v>
      </c>
      <c r="E173" s="48" t="s">
        <v>2257</v>
      </c>
      <c r="F173" s="48" t="s">
        <v>2123</v>
      </c>
      <c r="G173" s="12">
        <f>COUNTIF('Prontidão Médio Prazo'!C:C,Cronograma[[#This Row],[EDT]])</f>
        <v>1</v>
      </c>
    </row>
    <row r="174" spans="1:7" x14ac:dyDescent="0.35">
      <c r="A174" s="53"/>
      <c r="B174" s="48" t="s">
        <v>308</v>
      </c>
      <c r="C174" s="48" t="s">
        <v>1380</v>
      </c>
      <c r="D174" s="48" t="s">
        <v>105</v>
      </c>
      <c r="E174" s="48" t="s">
        <v>2123</v>
      </c>
      <c r="F174" s="48" t="s">
        <v>1918</v>
      </c>
      <c r="G174" s="12">
        <f>COUNTIF('Prontidão Médio Prazo'!C:C,Cronograma[[#This Row],[EDT]])</f>
        <v>1</v>
      </c>
    </row>
    <row r="175" spans="1:7" x14ac:dyDescent="0.35">
      <c r="A175" s="53"/>
      <c r="B175" s="48" t="s">
        <v>309</v>
      </c>
      <c r="C175" s="48" t="s">
        <v>1381</v>
      </c>
      <c r="D175" s="48" t="s">
        <v>105</v>
      </c>
      <c r="E175" s="48" t="s">
        <v>1918</v>
      </c>
      <c r="F175" s="48" t="s">
        <v>1921</v>
      </c>
      <c r="G175" s="12">
        <f>COUNTIF('Prontidão Médio Prazo'!C:C,Cronograma[[#This Row],[EDT]])</f>
        <v>1</v>
      </c>
    </row>
    <row r="176" spans="1:7" x14ac:dyDescent="0.35">
      <c r="A176" s="53"/>
      <c r="B176" s="48" t="s">
        <v>181</v>
      </c>
      <c r="C176" s="48" t="s">
        <v>1382</v>
      </c>
      <c r="D176" s="48" t="s">
        <v>78</v>
      </c>
      <c r="E176" s="48" t="s">
        <v>177</v>
      </c>
      <c r="F176" s="48" t="s">
        <v>183</v>
      </c>
      <c r="G176" s="12">
        <f>COUNTIF('Prontidão Médio Prazo'!C:C,Cronograma[[#This Row],[EDT]])</f>
        <v>1</v>
      </c>
    </row>
    <row r="177" spans="1:7" x14ac:dyDescent="0.35">
      <c r="A177" s="53"/>
      <c r="B177" s="48" t="s">
        <v>184</v>
      </c>
      <c r="C177" s="48" t="s">
        <v>1383</v>
      </c>
      <c r="D177" s="48" t="s">
        <v>78</v>
      </c>
      <c r="E177" s="48" t="s">
        <v>183</v>
      </c>
      <c r="F177" s="48" t="s">
        <v>186</v>
      </c>
      <c r="G177" s="12">
        <f>COUNTIF('Prontidão Médio Prazo'!C:C,Cronograma[[#This Row],[EDT]])</f>
        <v>1</v>
      </c>
    </row>
    <row r="178" spans="1:7" x14ac:dyDescent="0.35">
      <c r="A178" s="53"/>
      <c r="B178" s="48" t="s">
        <v>187</v>
      </c>
      <c r="C178" s="48" t="s">
        <v>1384</v>
      </c>
      <c r="D178" s="48" t="s">
        <v>78</v>
      </c>
      <c r="E178" s="48" t="s">
        <v>186</v>
      </c>
      <c r="F178" s="48" t="s">
        <v>189</v>
      </c>
      <c r="G178" s="12">
        <f>COUNTIF('Prontidão Médio Prazo'!C:C,Cronograma[[#This Row],[EDT]])</f>
        <v>1</v>
      </c>
    </row>
    <row r="179" spans="1:7" x14ac:dyDescent="0.35">
      <c r="A179" s="53"/>
      <c r="B179" s="48" t="s">
        <v>190</v>
      </c>
      <c r="C179" s="48" t="s">
        <v>1385</v>
      </c>
      <c r="D179" s="48" t="s">
        <v>78</v>
      </c>
      <c r="E179" s="48" t="s">
        <v>189</v>
      </c>
      <c r="F179" s="48" t="s">
        <v>192</v>
      </c>
      <c r="G179" s="12">
        <f>COUNTIF('Prontidão Médio Prazo'!C:C,Cronograma[[#This Row],[EDT]])</f>
        <v>1</v>
      </c>
    </row>
    <row r="180" spans="1:7" x14ac:dyDescent="0.35">
      <c r="A180" s="53"/>
      <c r="B180" s="48" t="s">
        <v>310</v>
      </c>
      <c r="C180" s="48" t="s">
        <v>1386</v>
      </c>
      <c r="D180" s="48" t="s">
        <v>78</v>
      </c>
      <c r="E180" s="48" t="s">
        <v>192</v>
      </c>
      <c r="F180" s="48" t="s">
        <v>1922</v>
      </c>
      <c r="G180" s="12">
        <f>COUNTIF('Prontidão Médio Prazo'!C:C,Cronograma[[#This Row],[EDT]])</f>
        <v>1</v>
      </c>
    </row>
    <row r="181" spans="1:7" x14ac:dyDescent="0.35">
      <c r="A181" s="53"/>
      <c r="B181" s="48" t="s">
        <v>311</v>
      </c>
      <c r="C181" s="48" t="s">
        <v>1387</v>
      </c>
      <c r="D181" s="48" t="s">
        <v>78</v>
      </c>
      <c r="E181" s="48" t="s">
        <v>1923</v>
      </c>
      <c r="F181" s="48" t="s">
        <v>1924</v>
      </c>
      <c r="G181" s="12">
        <f>COUNTIF('Prontidão Médio Prazo'!C:C,Cronograma[[#This Row],[EDT]])</f>
        <v>1</v>
      </c>
    </row>
    <row r="182" spans="1:7" x14ac:dyDescent="0.35">
      <c r="A182" s="53"/>
      <c r="B182" s="48" t="s">
        <v>312</v>
      </c>
      <c r="C182" s="48" t="s">
        <v>1388</v>
      </c>
      <c r="D182" s="48" t="s">
        <v>78</v>
      </c>
      <c r="E182" s="48" t="s">
        <v>164</v>
      </c>
      <c r="F182" s="48" t="s">
        <v>1925</v>
      </c>
      <c r="G182" s="12">
        <f>COUNTIF('Prontidão Médio Prazo'!C:C,Cronograma[[#This Row],[EDT]])</f>
        <v>0</v>
      </c>
    </row>
    <row r="183" spans="1:7" x14ac:dyDescent="0.35">
      <c r="A183" s="53"/>
      <c r="B183" s="48" t="s">
        <v>313</v>
      </c>
      <c r="C183" s="48" t="s">
        <v>1389</v>
      </c>
      <c r="D183" s="48" t="s">
        <v>69</v>
      </c>
      <c r="E183" s="48" t="s">
        <v>1925</v>
      </c>
      <c r="F183" s="48" t="s">
        <v>1926</v>
      </c>
      <c r="G183" s="12">
        <f>COUNTIF('Prontidão Médio Prazo'!C:C,Cronograma[[#This Row],[EDT]])</f>
        <v>0</v>
      </c>
    </row>
    <row r="184" spans="1:7" x14ac:dyDescent="0.35">
      <c r="A184" s="53"/>
      <c r="B184" s="48" t="s">
        <v>314</v>
      </c>
      <c r="C184" s="48" t="s">
        <v>1390</v>
      </c>
      <c r="D184" s="48" t="s">
        <v>157</v>
      </c>
      <c r="E184" s="48" t="s">
        <v>1926</v>
      </c>
      <c r="F184" s="48" t="s">
        <v>1927</v>
      </c>
      <c r="G184" s="12">
        <f>COUNTIF('Prontidão Médio Prazo'!C:C,Cronograma[[#This Row],[EDT]])</f>
        <v>0</v>
      </c>
    </row>
    <row r="185" spans="1:7" x14ac:dyDescent="0.35">
      <c r="A185" s="53"/>
      <c r="B185" s="48" t="s">
        <v>315</v>
      </c>
      <c r="C185" s="48" t="s">
        <v>1391</v>
      </c>
      <c r="D185" s="48" t="s">
        <v>157</v>
      </c>
      <c r="E185" s="48" t="s">
        <v>1926</v>
      </c>
      <c r="F185" s="48" t="s">
        <v>1927</v>
      </c>
      <c r="G185" s="12">
        <f>COUNTIF('Prontidão Médio Prazo'!C:C,Cronograma[[#This Row],[EDT]])</f>
        <v>0</v>
      </c>
    </row>
    <row r="186" spans="1:7" x14ac:dyDescent="0.35">
      <c r="A186" s="53"/>
      <c r="B186" s="48" t="s">
        <v>316</v>
      </c>
      <c r="C186" s="48" t="s">
        <v>1392</v>
      </c>
      <c r="D186" s="48" t="s">
        <v>78</v>
      </c>
      <c r="E186" s="48" t="s">
        <v>1927</v>
      </c>
      <c r="F186" s="48" t="s">
        <v>1928</v>
      </c>
      <c r="G186" s="12">
        <f>COUNTIF('Prontidão Médio Prazo'!C:C,Cronograma[[#This Row],[EDT]])</f>
        <v>0</v>
      </c>
    </row>
    <row r="187" spans="1:7" x14ac:dyDescent="0.35">
      <c r="A187" s="53"/>
      <c r="B187" s="48" t="s">
        <v>317</v>
      </c>
      <c r="C187" s="48" t="s">
        <v>1393</v>
      </c>
      <c r="D187" s="48" t="s">
        <v>157</v>
      </c>
      <c r="E187" s="48" t="s">
        <v>1927</v>
      </c>
      <c r="F187" s="48" t="s">
        <v>1929</v>
      </c>
      <c r="G187" s="12">
        <f>COUNTIF('Prontidão Médio Prazo'!C:C,Cronograma[[#This Row],[EDT]])</f>
        <v>0</v>
      </c>
    </row>
    <row r="188" spans="1:7" x14ac:dyDescent="0.35">
      <c r="A188" s="53"/>
      <c r="B188" s="48" t="s">
        <v>318</v>
      </c>
      <c r="C188" s="48" t="s">
        <v>1394</v>
      </c>
      <c r="D188" s="48" t="s">
        <v>157</v>
      </c>
      <c r="E188" s="48" t="s">
        <v>1929</v>
      </c>
      <c r="F188" s="48" t="s">
        <v>2251</v>
      </c>
      <c r="G188" s="12">
        <f>COUNTIF('Prontidão Médio Prazo'!C:C,Cronograma[[#This Row],[EDT]])</f>
        <v>0</v>
      </c>
    </row>
    <row r="189" spans="1:7" x14ac:dyDescent="0.35">
      <c r="A189" s="53"/>
      <c r="B189" s="48" t="s">
        <v>319</v>
      </c>
      <c r="C189" s="48" t="s">
        <v>1395</v>
      </c>
      <c r="D189" s="48" t="s">
        <v>78</v>
      </c>
      <c r="E189" s="48" t="s">
        <v>1929</v>
      </c>
      <c r="F189" s="48" t="s">
        <v>2258</v>
      </c>
      <c r="G189" s="12">
        <f>COUNTIF('Prontidão Médio Prazo'!C:C,Cronograma[[#This Row],[EDT]])</f>
        <v>0</v>
      </c>
    </row>
    <row r="190" spans="1:7" x14ac:dyDescent="0.35">
      <c r="A190" s="53"/>
      <c r="B190" s="48" t="s">
        <v>320</v>
      </c>
      <c r="C190" s="48" t="s">
        <v>1396</v>
      </c>
      <c r="D190" s="48" t="s">
        <v>157</v>
      </c>
      <c r="E190" s="48" t="s">
        <v>1927</v>
      </c>
      <c r="F190" s="48" t="s">
        <v>1929</v>
      </c>
      <c r="G190" s="12">
        <f>COUNTIF('Prontidão Médio Prazo'!C:C,Cronograma[[#This Row],[EDT]])</f>
        <v>0</v>
      </c>
    </row>
    <row r="191" spans="1:7" x14ac:dyDescent="0.35">
      <c r="A191" s="53"/>
      <c r="B191" s="45" t="s">
        <v>59</v>
      </c>
      <c r="C191" s="45" t="s">
        <v>1314</v>
      </c>
      <c r="D191" s="45" t="s">
        <v>2491</v>
      </c>
      <c r="E191" s="45" t="s">
        <v>2240</v>
      </c>
      <c r="F191" s="45" t="s">
        <v>1869</v>
      </c>
      <c r="G191" s="12">
        <f>COUNTIF('Prontidão Médio Prazo'!C:C,Cronograma[[#This Row],[EDT]])</f>
        <v>0</v>
      </c>
    </row>
    <row r="192" spans="1:7" x14ac:dyDescent="0.35">
      <c r="A192" s="53"/>
      <c r="B192" s="48" t="s">
        <v>60</v>
      </c>
      <c r="C192" s="48" t="s">
        <v>1397</v>
      </c>
      <c r="D192" s="48" t="s">
        <v>69</v>
      </c>
      <c r="E192" s="48" t="s">
        <v>2240</v>
      </c>
      <c r="F192" s="48" t="s">
        <v>2129</v>
      </c>
      <c r="G192" s="12">
        <f>COUNTIF('Prontidão Médio Prazo'!C:C,Cronograma[[#This Row],[EDT]])</f>
        <v>1</v>
      </c>
    </row>
    <row r="193" spans="1:7" x14ac:dyDescent="0.35">
      <c r="A193" s="52"/>
      <c r="B193" s="48" t="s">
        <v>61</v>
      </c>
      <c r="C193" s="48" t="s">
        <v>1398</v>
      </c>
      <c r="D193" s="48" t="s">
        <v>78</v>
      </c>
      <c r="E193" s="48" t="s">
        <v>2129</v>
      </c>
      <c r="F193" s="48" t="s">
        <v>1930</v>
      </c>
      <c r="G193" s="12">
        <f>COUNTIF('Prontidão Médio Prazo'!C:C,Cronograma[[#This Row],[EDT]])</f>
        <v>1</v>
      </c>
    </row>
    <row r="194" spans="1:7" x14ac:dyDescent="0.35">
      <c r="A194" s="52"/>
      <c r="B194" s="48" t="s">
        <v>321</v>
      </c>
      <c r="C194" s="48" t="s">
        <v>1368</v>
      </c>
      <c r="D194" s="48" t="s">
        <v>78</v>
      </c>
      <c r="E194" s="48" t="s">
        <v>1930</v>
      </c>
      <c r="F194" s="48" t="s">
        <v>1931</v>
      </c>
      <c r="G194" s="12">
        <f>COUNTIF('Prontidão Médio Prazo'!C:C,Cronograma[[#This Row],[EDT]])</f>
        <v>0</v>
      </c>
    </row>
    <row r="195" spans="1:7" x14ac:dyDescent="0.35">
      <c r="A195" s="52"/>
      <c r="B195" s="48" t="s">
        <v>322</v>
      </c>
      <c r="C195" s="48" t="s">
        <v>1369</v>
      </c>
      <c r="D195" s="48" t="s">
        <v>78</v>
      </c>
      <c r="E195" s="48" t="s">
        <v>1931</v>
      </c>
      <c r="F195" s="48" t="s">
        <v>1932</v>
      </c>
      <c r="G195" s="12">
        <f>COUNTIF('Prontidão Médio Prazo'!C:C,Cronograma[[#This Row],[EDT]])</f>
        <v>0</v>
      </c>
    </row>
    <row r="196" spans="1:7" x14ac:dyDescent="0.35">
      <c r="A196" s="53"/>
      <c r="B196" s="48" t="s">
        <v>323</v>
      </c>
      <c r="C196" s="48" t="s">
        <v>1370</v>
      </c>
      <c r="D196" s="48" t="s">
        <v>78</v>
      </c>
      <c r="E196" s="48" t="s">
        <v>1932</v>
      </c>
      <c r="F196" s="48" t="s">
        <v>1933</v>
      </c>
      <c r="G196" s="12">
        <f>COUNTIF('Prontidão Médio Prazo'!C:C,Cronograma[[#This Row],[EDT]])</f>
        <v>0</v>
      </c>
    </row>
    <row r="197" spans="1:7" x14ac:dyDescent="0.35">
      <c r="A197" s="53"/>
      <c r="B197" s="48" t="s">
        <v>324</v>
      </c>
      <c r="C197" s="48" t="s">
        <v>1371</v>
      </c>
      <c r="D197" s="48" t="s">
        <v>78</v>
      </c>
      <c r="E197" s="48" t="s">
        <v>1933</v>
      </c>
      <c r="F197" s="48" t="s">
        <v>1934</v>
      </c>
      <c r="G197" s="12">
        <f>COUNTIF('Prontidão Médio Prazo'!C:C,Cronograma[[#This Row],[EDT]])</f>
        <v>0</v>
      </c>
    </row>
    <row r="198" spans="1:7" x14ac:dyDescent="0.35">
      <c r="A198" s="53"/>
      <c r="B198" s="48" t="s">
        <v>325</v>
      </c>
      <c r="C198" s="48" t="s">
        <v>1372</v>
      </c>
      <c r="D198" s="48" t="s">
        <v>78</v>
      </c>
      <c r="E198" s="48" t="s">
        <v>1934</v>
      </c>
      <c r="F198" s="48" t="s">
        <v>1935</v>
      </c>
      <c r="G198" s="12">
        <f>COUNTIF('Prontidão Médio Prazo'!C:C,Cronograma[[#This Row],[EDT]])</f>
        <v>0</v>
      </c>
    </row>
    <row r="199" spans="1:7" x14ac:dyDescent="0.35">
      <c r="A199" s="53"/>
      <c r="B199" s="48" t="s">
        <v>326</v>
      </c>
      <c r="C199" s="48" t="s">
        <v>1373</v>
      </c>
      <c r="D199" s="48" t="s">
        <v>78</v>
      </c>
      <c r="E199" s="48" t="s">
        <v>1936</v>
      </c>
      <c r="F199" s="48" t="s">
        <v>1869</v>
      </c>
      <c r="G199" s="12">
        <f>COUNTIF('Prontidão Médio Prazo'!C:C,Cronograma[[#This Row],[EDT]])</f>
        <v>0</v>
      </c>
    </row>
    <row r="200" spans="1:7" x14ac:dyDescent="0.35">
      <c r="A200" s="53"/>
      <c r="B200" s="45" t="s">
        <v>62</v>
      </c>
      <c r="C200" s="46" t="s">
        <v>1399</v>
      </c>
      <c r="D200" s="45" t="s">
        <v>2500</v>
      </c>
      <c r="E200" s="45" t="s">
        <v>1937</v>
      </c>
      <c r="F200" s="45" t="s">
        <v>2259</v>
      </c>
      <c r="G200" s="12">
        <f>COUNTIF('Prontidão Médio Prazo'!C:C,Cronograma[[#This Row],[EDT]])</f>
        <v>0</v>
      </c>
    </row>
    <row r="201" spans="1:7" x14ac:dyDescent="0.35">
      <c r="A201" s="53"/>
      <c r="B201" s="45" t="s">
        <v>63</v>
      </c>
      <c r="C201" s="46" t="s">
        <v>1283</v>
      </c>
      <c r="D201" s="45" t="s">
        <v>2617</v>
      </c>
      <c r="E201" s="45" t="s">
        <v>1827</v>
      </c>
      <c r="F201" s="45" t="s">
        <v>2140</v>
      </c>
      <c r="G201" s="12">
        <f>COUNTIF('Prontidão Médio Prazo'!C:C,Cronograma[[#This Row],[EDT]])</f>
        <v>0</v>
      </c>
    </row>
    <row r="202" spans="1:7" x14ac:dyDescent="0.35">
      <c r="A202" s="53"/>
      <c r="B202" s="45" t="s">
        <v>90</v>
      </c>
      <c r="C202" s="45" t="s">
        <v>1400</v>
      </c>
      <c r="D202" s="45" t="s">
        <v>2501</v>
      </c>
      <c r="E202" s="45" t="s">
        <v>1827</v>
      </c>
      <c r="F202" s="45" t="s">
        <v>2260</v>
      </c>
      <c r="G202" s="12">
        <f>COUNTIF('Prontidão Médio Prazo'!C:C,Cronograma[[#This Row],[EDT]])</f>
        <v>0</v>
      </c>
    </row>
    <row r="203" spans="1:7" x14ac:dyDescent="0.35">
      <c r="A203" s="53"/>
      <c r="B203" s="45" t="s">
        <v>327</v>
      </c>
      <c r="C203" s="45" t="s">
        <v>1401</v>
      </c>
      <c r="D203" s="45" t="s">
        <v>1765</v>
      </c>
      <c r="E203" s="45" t="s">
        <v>1939</v>
      </c>
      <c r="F203" s="45" t="s">
        <v>1940</v>
      </c>
      <c r="G203" s="12">
        <f>COUNTIF('Prontidão Médio Prazo'!C:C,Cronograma[[#This Row],[EDT]])</f>
        <v>0</v>
      </c>
    </row>
    <row r="204" spans="1:7" x14ac:dyDescent="0.35">
      <c r="A204" s="53"/>
      <c r="B204" s="48" t="s">
        <v>328</v>
      </c>
      <c r="C204" s="48" t="s">
        <v>1402</v>
      </c>
      <c r="D204" s="48" t="s">
        <v>1766</v>
      </c>
      <c r="E204" s="48" t="s">
        <v>1939</v>
      </c>
      <c r="F204" s="48" t="s">
        <v>1941</v>
      </c>
      <c r="G204" s="12">
        <f>COUNTIF('Prontidão Médio Prazo'!C:C,Cronograma[[#This Row],[EDT]])</f>
        <v>0</v>
      </c>
    </row>
    <row r="205" spans="1:7" x14ac:dyDescent="0.35">
      <c r="A205" s="52"/>
      <c r="B205" s="48" t="s">
        <v>329</v>
      </c>
      <c r="C205" s="48" t="s">
        <v>1403</v>
      </c>
      <c r="D205" s="48" t="s">
        <v>84</v>
      </c>
      <c r="E205" s="48" t="s">
        <v>1942</v>
      </c>
      <c r="F205" s="48" t="s">
        <v>1943</v>
      </c>
      <c r="G205" s="12">
        <f>COUNTIF('Prontidão Médio Prazo'!C:C,Cronograma[[#This Row],[EDT]])</f>
        <v>0</v>
      </c>
    </row>
    <row r="206" spans="1:7" x14ac:dyDescent="0.35">
      <c r="A206" s="52"/>
      <c r="B206" s="48" t="s">
        <v>330</v>
      </c>
      <c r="C206" s="48" t="s">
        <v>1404</v>
      </c>
      <c r="D206" s="48" t="s">
        <v>78</v>
      </c>
      <c r="E206" s="48" t="s">
        <v>1944</v>
      </c>
      <c r="F206" s="48" t="s">
        <v>1945</v>
      </c>
      <c r="G206" s="12">
        <f>COUNTIF('Prontidão Médio Prazo'!C:C,Cronograma[[#This Row],[EDT]])</f>
        <v>0</v>
      </c>
    </row>
    <row r="207" spans="1:7" x14ac:dyDescent="0.35">
      <c r="B207" s="48" t="s">
        <v>331</v>
      </c>
      <c r="C207" s="48" t="s">
        <v>1405</v>
      </c>
      <c r="D207" s="48" t="s">
        <v>69</v>
      </c>
      <c r="E207" s="48" t="s">
        <v>1946</v>
      </c>
      <c r="F207" s="48" t="s">
        <v>1947</v>
      </c>
      <c r="G207" s="12">
        <f>COUNTIF('Prontidão Médio Prazo'!C:C,Cronograma[[#This Row],[EDT]])</f>
        <v>1</v>
      </c>
    </row>
    <row r="208" spans="1:7" x14ac:dyDescent="0.35">
      <c r="B208" s="48" t="s">
        <v>332</v>
      </c>
      <c r="C208" s="48" t="s">
        <v>1406</v>
      </c>
      <c r="D208" s="48" t="s">
        <v>69</v>
      </c>
      <c r="E208" s="48" t="s">
        <v>1947</v>
      </c>
      <c r="F208" s="48" t="s">
        <v>1948</v>
      </c>
      <c r="G208" s="12">
        <f>COUNTIF('Prontidão Médio Prazo'!C:C,Cronograma[[#This Row],[EDT]])</f>
        <v>0</v>
      </c>
    </row>
    <row r="209" spans="2:7" x14ac:dyDescent="0.35">
      <c r="B209" s="48" t="s">
        <v>333</v>
      </c>
      <c r="C209" s="48" t="s">
        <v>1407</v>
      </c>
      <c r="D209" s="48" t="s">
        <v>69</v>
      </c>
      <c r="E209" s="48" t="s">
        <v>1948</v>
      </c>
      <c r="F209" s="48" t="s">
        <v>1940</v>
      </c>
      <c r="G209" s="12">
        <f>COUNTIF('Prontidão Médio Prazo'!C:C,Cronograma[[#This Row],[EDT]])</f>
        <v>0</v>
      </c>
    </row>
    <row r="210" spans="2:7" x14ac:dyDescent="0.35">
      <c r="B210" s="45" t="s">
        <v>334</v>
      </c>
      <c r="C210" s="45" t="s">
        <v>1408</v>
      </c>
      <c r="D210" s="45" t="s">
        <v>2502</v>
      </c>
      <c r="E210" s="45" t="s">
        <v>1939</v>
      </c>
      <c r="F210" s="45" t="s">
        <v>2261</v>
      </c>
      <c r="G210" s="12">
        <f>COUNTIF('Prontidão Médio Prazo'!C:C,Cronograma[[#This Row],[EDT]])</f>
        <v>0</v>
      </c>
    </row>
    <row r="211" spans="2:7" ht="28.8" x14ac:dyDescent="0.35">
      <c r="B211" s="48" t="s">
        <v>335</v>
      </c>
      <c r="C211" s="48" t="s">
        <v>1409</v>
      </c>
      <c r="D211" s="48" t="s">
        <v>1767</v>
      </c>
      <c r="E211" s="48" t="s">
        <v>1939</v>
      </c>
      <c r="F211" s="48" t="s">
        <v>1949</v>
      </c>
      <c r="G211" s="12">
        <f>COUNTIF('Prontidão Médio Prazo'!C:C,Cronograma[[#This Row],[EDT]])</f>
        <v>0</v>
      </c>
    </row>
    <row r="212" spans="2:7" ht="28.8" x14ac:dyDescent="0.35">
      <c r="B212" s="48" t="s">
        <v>336</v>
      </c>
      <c r="C212" s="48" t="s">
        <v>1410</v>
      </c>
      <c r="D212" s="48" t="s">
        <v>1768</v>
      </c>
      <c r="E212" s="48" t="s">
        <v>1950</v>
      </c>
      <c r="F212" s="48" t="s">
        <v>1951</v>
      </c>
      <c r="G212" s="12">
        <f>COUNTIF('Prontidão Médio Prazo'!C:C,Cronograma[[#This Row],[EDT]])</f>
        <v>0</v>
      </c>
    </row>
    <row r="213" spans="2:7" ht="28.8" x14ac:dyDescent="0.35">
      <c r="B213" s="48" t="s">
        <v>337</v>
      </c>
      <c r="C213" s="48" t="s">
        <v>1409</v>
      </c>
      <c r="D213" s="48" t="s">
        <v>72</v>
      </c>
      <c r="E213" s="48" t="s">
        <v>2262</v>
      </c>
      <c r="F213" s="48" t="s">
        <v>2263</v>
      </c>
      <c r="G213" s="12">
        <f>COUNTIF('Prontidão Médio Prazo'!C:C,Cronograma[[#This Row],[EDT]])</f>
        <v>0</v>
      </c>
    </row>
    <row r="214" spans="2:7" ht="28.8" x14ac:dyDescent="0.35">
      <c r="B214" s="48" t="s">
        <v>338</v>
      </c>
      <c r="C214" s="48" t="s">
        <v>1411</v>
      </c>
      <c r="D214" s="48" t="s">
        <v>70</v>
      </c>
      <c r="E214" s="48" t="s">
        <v>2263</v>
      </c>
      <c r="F214" s="48" t="s">
        <v>2261</v>
      </c>
      <c r="G214" s="12">
        <f>COUNTIF('Prontidão Médio Prazo'!C:C,Cronograma[[#This Row],[EDT]])</f>
        <v>0</v>
      </c>
    </row>
    <row r="215" spans="2:7" x14ac:dyDescent="0.35">
      <c r="B215" s="48" t="s">
        <v>339</v>
      </c>
      <c r="C215" s="48" t="s">
        <v>1412</v>
      </c>
      <c r="D215" s="48" t="s">
        <v>157</v>
      </c>
      <c r="E215" s="48" t="s">
        <v>1947</v>
      </c>
      <c r="F215" s="48" t="s">
        <v>2261</v>
      </c>
      <c r="G215" s="12">
        <f>COUNTIF('Prontidão Médio Prazo'!C:C,Cronograma[[#This Row],[EDT]])</f>
        <v>0</v>
      </c>
    </row>
    <row r="216" spans="2:7" x14ac:dyDescent="0.35">
      <c r="B216" s="48" t="s">
        <v>340</v>
      </c>
      <c r="C216" s="48" t="s">
        <v>1413</v>
      </c>
      <c r="D216" s="48" t="s">
        <v>78</v>
      </c>
      <c r="E216" s="48" t="s">
        <v>1948</v>
      </c>
      <c r="F216" s="48" t="s">
        <v>2261</v>
      </c>
      <c r="G216" s="12">
        <f>COUNTIF('Prontidão Médio Prazo'!C:C,Cronograma[[#This Row],[EDT]])</f>
        <v>0</v>
      </c>
    </row>
    <row r="217" spans="2:7" x14ac:dyDescent="0.35">
      <c r="B217" s="45" t="s">
        <v>341</v>
      </c>
      <c r="C217" s="45" t="s">
        <v>1414</v>
      </c>
      <c r="D217" s="45" t="s">
        <v>1769</v>
      </c>
      <c r="E217" s="45" t="s">
        <v>1950</v>
      </c>
      <c r="F217" s="45" t="s">
        <v>1952</v>
      </c>
      <c r="G217" s="12">
        <f>COUNTIF('Prontidão Médio Prazo'!C:C,Cronograma[[#This Row],[EDT]])</f>
        <v>0</v>
      </c>
    </row>
    <row r="218" spans="2:7" x14ac:dyDescent="0.35">
      <c r="B218" s="48" t="s">
        <v>342</v>
      </c>
      <c r="C218" s="48" t="s">
        <v>1402</v>
      </c>
      <c r="D218" s="48" t="s">
        <v>1755</v>
      </c>
      <c r="E218" s="48" t="s">
        <v>1950</v>
      </c>
      <c r="F218" s="48" t="s">
        <v>1953</v>
      </c>
      <c r="G218" s="12">
        <f>COUNTIF('Prontidão Médio Prazo'!C:C,Cronograma[[#This Row],[EDT]])</f>
        <v>0</v>
      </c>
    </row>
    <row r="219" spans="2:7" x14ac:dyDescent="0.35">
      <c r="B219" s="48" t="s">
        <v>343</v>
      </c>
      <c r="C219" s="48" t="s">
        <v>1415</v>
      </c>
      <c r="D219" s="48" t="s">
        <v>69</v>
      </c>
      <c r="E219" s="48" t="s">
        <v>1954</v>
      </c>
      <c r="F219" s="48" t="s">
        <v>1955</v>
      </c>
      <c r="G219" s="12">
        <f>COUNTIF('Prontidão Médio Prazo'!C:C,Cronograma[[#This Row],[EDT]])</f>
        <v>0</v>
      </c>
    </row>
    <row r="220" spans="2:7" x14ac:dyDescent="0.35">
      <c r="B220" s="48" t="s">
        <v>344</v>
      </c>
      <c r="C220" s="48" t="s">
        <v>1416</v>
      </c>
      <c r="D220" s="48" t="s">
        <v>71</v>
      </c>
      <c r="E220" s="48" t="s">
        <v>1955</v>
      </c>
      <c r="F220" s="48" t="s">
        <v>1956</v>
      </c>
      <c r="G220" s="12">
        <f>COUNTIF('Prontidão Médio Prazo'!C:C,Cronograma[[#This Row],[EDT]])</f>
        <v>0</v>
      </c>
    </row>
    <row r="221" spans="2:7" x14ac:dyDescent="0.35">
      <c r="B221" s="48" t="s">
        <v>345</v>
      </c>
      <c r="C221" s="48" t="s">
        <v>1405</v>
      </c>
      <c r="D221" s="48" t="s">
        <v>105</v>
      </c>
      <c r="E221" s="48" t="s">
        <v>1947</v>
      </c>
      <c r="F221" s="48" t="s">
        <v>1957</v>
      </c>
      <c r="G221" s="12">
        <f>COUNTIF('Prontidão Médio Prazo'!C:C,Cronograma[[#This Row],[EDT]])</f>
        <v>1</v>
      </c>
    </row>
    <row r="222" spans="2:7" x14ac:dyDescent="0.35">
      <c r="B222" s="48" t="s">
        <v>346</v>
      </c>
      <c r="C222" s="48" t="s">
        <v>1417</v>
      </c>
      <c r="D222" s="48" t="s">
        <v>1770</v>
      </c>
      <c r="E222" s="48" t="s">
        <v>1957</v>
      </c>
      <c r="F222" s="48" t="s">
        <v>1958</v>
      </c>
      <c r="G222" s="12">
        <f>COUNTIF('Prontidão Médio Prazo'!C:C,Cronograma[[#This Row],[EDT]])</f>
        <v>0</v>
      </c>
    </row>
    <row r="223" spans="2:7" x14ac:dyDescent="0.35">
      <c r="B223" s="48" t="s">
        <v>347</v>
      </c>
      <c r="C223" s="48" t="s">
        <v>1418</v>
      </c>
      <c r="D223" s="48" t="s">
        <v>72</v>
      </c>
      <c r="E223" s="48" t="s">
        <v>1958</v>
      </c>
      <c r="F223" s="48" t="s">
        <v>1952</v>
      </c>
      <c r="G223" s="12">
        <f>COUNTIF('Prontidão Médio Prazo'!C:C,Cronograma[[#This Row],[EDT]])</f>
        <v>0</v>
      </c>
    </row>
    <row r="224" spans="2:7" x14ac:dyDescent="0.35">
      <c r="B224" s="45" t="s">
        <v>348</v>
      </c>
      <c r="C224" s="45" t="s">
        <v>1419</v>
      </c>
      <c r="D224" s="45" t="s">
        <v>2503</v>
      </c>
      <c r="E224" s="45" t="s">
        <v>1827</v>
      </c>
      <c r="F224" s="45" t="s">
        <v>2264</v>
      </c>
      <c r="G224" s="12">
        <f>COUNTIF('Prontidão Médio Prazo'!C:C,Cronograma[[#This Row],[EDT]])</f>
        <v>0</v>
      </c>
    </row>
    <row r="225" spans="2:7" x14ac:dyDescent="0.35">
      <c r="B225" s="48" t="s">
        <v>349</v>
      </c>
      <c r="C225" s="48" t="s">
        <v>1402</v>
      </c>
      <c r="D225" s="48" t="s">
        <v>1771</v>
      </c>
      <c r="E225" s="48" t="s">
        <v>1827</v>
      </c>
      <c r="F225" s="48" t="s">
        <v>1960</v>
      </c>
      <c r="G225" s="12">
        <f>COUNTIF('Prontidão Médio Prazo'!C:C,Cronograma[[#This Row],[EDT]])</f>
        <v>0</v>
      </c>
    </row>
    <row r="226" spans="2:7" x14ac:dyDescent="0.35">
      <c r="B226" s="48" t="s">
        <v>350</v>
      </c>
      <c r="C226" s="48" t="s">
        <v>1403</v>
      </c>
      <c r="D226" s="48" t="s">
        <v>76</v>
      </c>
      <c r="E226" s="48" t="s">
        <v>1961</v>
      </c>
      <c r="F226" s="48" t="s">
        <v>1962</v>
      </c>
      <c r="G226" s="12">
        <f>COUNTIF('Prontidão Médio Prazo'!C:C,Cronograma[[#This Row],[EDT]])</f>
        <v>0</v>
      </c>
    </row>
    <row r="227" spans="2:7" x14ac:dyDescent="0.35">
      <c r="B227" s="48" t="s">
        <v>351</v>
      </c>
      <c r="C227" s="48" t="s">
        <v>1404</v>
      </c>
      <c r="D227" s="48" t="s">
        <v>1772</v>
      </c>
      <c r="E227" s="48" t="s">
        <v>1962</v>
      </c>
      <c r="F227" s="48" t="s">
        <v>1963</v>
      </c>
      <c r="G227" s="12">
        <f>COUNTIF('Prontidão Médio Prazo'!C:C,Cronograma[[#This Row],[EDT]])</f>
        <v>0</v>
      </c>
    </row>
    <row r="228" spans="2:7" x14ac:dyDescent="0.35">
      <c r="B228" s="48" t="s">
        <v>352</v>
      </c>
      <c r="C228" s="48" t="s">
        <v>1405</v>
      </c>
      <c r="D228" s="48" t="s">
        <v>1770</v>
      </c>
      <c r="E228" s="48" t="s">
        <v>2265</v>
      </c>
      <c r="F228" s="48" t="s">
        <v>2266</v>
      </c>
      <c r="G228" s="12">
        <f>COUNTIF('Prontidão Médio Prazo'!C:C,Cronograma[[#This Row],[EDT]])</f>
        <v>1</v>
      </c>
    </row>
    <row r="229" spans="2:7" x14ac:dyDescent="0.35">
      <c r="B229" s="48" t="s">
        <v>353</v>
      </c>
      <c r="C229" s="48" t="s">
        <v>1406</v>
      </c>
      <c r="D229" s="48" t="s">
        <v>76</v>
      </c>
      <c r="E229" s="48" t="s">
        <v>2266</v>
      </c>
      <c r="F229" s="48" t="s">
        <v>1965</v>
      </c>
      <c r="G229" s="12">
        <f>COUNTIF('Prontidão Médio Prazo'!C:C,Cronograma[[#This Row],[EDT]])</f>
        <v>0</v>
      </c>
    </row>
    <row r="230" spans="2:7" x14ac:dyDescent="0.35">
      <c r="B230" s="48" t="s">
        <v>354</v>
      </c>
      <c r="C230" s="48" t="s">
        <v>1407</v>
      </c>
      <c r="D230" s="48" t="s">
        <v>70</v>
      </c>
      <c r="E230" s="48" t="s">
        <v>1965</v>
      </c>
      <c r="F230" s="48" t="s">
        <v>2264</v>
      </c>
      <c r="G230" s="12">
        <f>COUNTIF('Prontidão Médio Prazo'!C:C,Cronograma[[#This Row],[EDT]])</f>
        <v>0</v>
      </c>
    </row>
    <row r="231" spans="2:7" x14ac:dyDescent="0.35">
      <c r="B231" s="45" t="s">
        <v>355</v>
      </c>
      <c r="C231" s="45" t="s">
        <v>1420</v>
      </c>
      <c r="D231" s="45" t="s">
        <v>2504</v>
      </c>
      <c r="E231" s="45" t="s">
        <v>2264</v>
      </c>
      <c r="F231" s="45" t="s">
        <v>2267</v>
      </c>
      <c r="G231" s="12">
        <f>COUNTIF('Prontidão Médio Prazo'!C:C,Cronograma[[#This Row],[EDT]])</f>
        <v>0</v>
      </c>
    </row>
    <row r="232" spans="2:7" x14ac:dyDescent="0.35">
      <c r="B232" s="48" t="s">
        <v>356</v>
      </c>
      <c r="C232" s="48" t="s">
        <v>1421</v>
      </c>
      <c r="D232" s="48" t="s">
        <v>1754</v>
      </c>
      <c r="E232" s="48" t="s">
        <v>2264</v>
      </c>
      <c r="F232" s="48" t="s">
        <v>2268</v>
      </c>
      <c r="G232" s="12">
        <f>COUNTIF('Prontidão Médio Prazo'!C:C,Cronograma[[#This Row],[EDT]])</f>
        <v>0</v>
      </c>
    </row>
    <row r="233" spans="2:7" x14ac:dyDescent="0.35">
      <c r="B233" s="48" t="s">
        <v>357</v>
      </c>
      <c r="C233" s="48" t="s">
        <v>1412</v>
      </c>
      <c r="D233" s="48" t="s">
        <v>176</v>
      </c>
      <c r="E233" s="48" t="s">
        <v>2268</v>
      </c>
      <c r="F233" s="48" t="s">
        <v>2269</v>
      </c>
      <c r="G233" s="12">
        <f>COUNTIF('Prontidão Médio Prazo'!C:C,Cronograma[[#This Row],[EDT]])</f>
        <v>0</v>
      </c>
    </row>
    <row r="234" spans="2:7" x14ac:dyDescent="0.35">
      <c r="B234" s="48" t="s">
        <v>358</v>
      </c>
      <c r="C234" s="48" t="s">
        <v>1413</v>
      </c>
      <c r="D234" s="48" t="s">
        <v>78</v>
      </c>
      <c r="E234" s="48" t="s">
        <v>2269</v>
      </c>
      <c r="F234" s="48" t="s">
        <v>2267</v>
      </c>
      <c r="G234" s="12">
        <f>COUNTIF('Prontidão Médio Prazo'!C:C,Cronograma[[#This Row],[EDT]])</f>
        <v>0</v>
      </c>
    </row>
    <row r="235" spans="2:7" x14ac:dyDescent="0.35">
      <c r="B235" s="45" t="s">
        <v>359</v>
      </c>
      <c r="C235" s="45" t="s">
        <v>1422</v>
      </c>
      <c r="D235" s="45" t="s">
        <v>1773</v>
      </c>
      <c r="E235" s="45" t="s">
        <v>2267</v>
      </c>
      <c r="F235" s="45" t="s">
        <v>2260</v>
      </c>
      <c r="G235" s="12">
        <f>COUNTIF('Prontidão Médio Prazo'!C:C,Cronograma[[#This Row],[EDT]])</f>
        <v>0</v>
      </c>
    </row>
    <row r="236" spans="2:7" x14ac:dyDescent="0.35">
      <c r="B236" s="48" t="s">
        <v>360</v>
      </c>
      <c r="C236" s="48" t="s">
        <v>1423</v>
      </c>
      <c r="D236" s="48" t="s">
        <v>84</v>
      </c>
      <c r="E236" s="48" t="s">
        <v>2267</v>
      </c>
      <c r="F236" s="48" t="s">
        <v>2260</v>
      </c>
      <c r="G236" s="12">
        <f>COUNTIF('Prontidão Médio Prazo'!C:C,Cronograma[[#This Row],[EDT]])</f>
        <v>0</v>
      </c>
    </row>
    <row r="237" spans="2:7" x14ac:dyDescent="0.35">
      <c r="B237" s="45" t="s">
        <v>91</v>
      </c>
      <c r="C237" s="45" t="s">
        <v>1314</v>
      </c>
      <c r="D237" s="45" t="s">
        <v>2618</v>
      </c>
      <c r="E237" s="45" t="s">
        <v>1964</v>
      </c>
      <c r="F237" s="45" t="s">
        <v>2140</v>
      </c>
      <c r="G237" s="12">
        <f>COUNTIF('Prontidão Médio Prazo'!C:C,Cronograma[[#This Row],[EDT]])</f>
        <v>0</v>
      </c>
    </row>
    <row r="238" spans="2:7" x14ac:dyDescent="0.35">
      <c r="B238" s="45" t="s">
        <v>361</v>
      </c>
      <c r="C238" s="45" t="s">
        <v>1424</v>
      </c>
      <c r="D238" s="45" t="s">
        <v>2618</v>
      </c>
      <c r="E238" s="45" t="s">
        <v>1964</v>
      </c>
      <c r="F238" s="45" t="s">
        <v>2140</v>
      </c>
      <c r="G238" s="12">
        <f>COUNTIF('Prontidão Médio Prazo'!C:C,Cronograma[[#This Row],[EDT]])</f>
        <v>0</v>
      </c>
    </row>
    <row r="239" spans="2:7" x14ac:dyDescent="0.35">
      <c r="B239" s="45" t="s">
        <v>362</v>
      </c>
      <c r="C239" s="45" t="s">
        <v>1425</v>
      </c>
      <c r="D239" s="45" t="s">
        <v>75</v>
      </c>
      <c r="E239" s="45" t="s">
        <v>1964</v>
      </c>
      <c r="F239" s="45" t="s">
        <v>1965</v>
      </c>
      <c r="G239" s="12">
        <f>COUNTIF('Prontidão Médio Prazo'!C:C,Cronograma[[#This Row],[EDT]])</f>
        <v>1</v>
      </c>
    </row>
    <row r="240" spans="2:7" x14ac:dyDescent="0.35">
      <c r="B240" s="48" t="s">
        <v>363</v>
      </c>
      <c r="C240" s="48" t="s">
        <v>1426</v>
      </c>
      <c r="D240" s="48" t="s">
        <v>74</v>
      </c>
      <c r="E240" s="48" t="s">
        <v>1964</v>
      </c>
      <c r="F240" s="48" t="s">
        <v>1964</v>
      </c>
      <c r="G240" s="12">
        <f>COUNTIF('Prontidão Médio Prazo'!C:C,Cronograma[[#This Row],[EDT]])</f>
        <v>0</v>
      </c>
    </row>
    <row r="241" spans="2:7" x14ac:dyDescent="0.35">
      <c r="B241" s="48" t="s">
        <v>364</v>
      </c>
      <c r="C241" s="48" t="s">
        <v>1427</v>
      </c>
      <c r="D241" s="48" t="s">
        <v>77</v>
      </c>
      <c r="E241" s="48" t="s">
        <v>1964</v>
      </c>
      <c r="F241" s="48" t="s">
        <v>1966</v>
      </c>
      <c r="G241" s="12">
        <f>COUNTIF('Prontidão Médio Prazo'!C:C,Cronograma[[#This Row],[EDT]])</f>
        <v>0</v>
      </c>
    </row>
    <row r="242" spans="2:7" x14ac:dyDescent="0.35">
      <c r="B242" s="48" t="s">
        <v>365</v>
      </c>
      <c r="C242" s="48" t="s">
        <v>1428</v>
      </c>
      <c r="D242" s="48" t="s">
        <v>81</v>
      </c>
      <c r="E242" s="48" t="s">
        <v>1966</v>
      </c>
      <c r="F242" s="48" t="s">
        <v>1959</v>
      </c>
      <c r="G242" s="12">
        <f>COUNTIF('Prontidão Médio Prazo'!C:C,Cronograma[[#This Row],[EDT]])</f>
        <v>0</v>
      </c>
    </row>
    <row r="243" spans="2:7" x14ac:dyDescent="0.35">
      <c r="B243" s="48" t="s">
        <v>366</v>
      </c>
      <c r="C243" s="48" t="s">
        <v>1429</v>
      </c>
      <c r="D243" s="48" t="s">
        <v>81</v>
      </c>
      <c r="E243" s="48" t="s">
        <v>1959</v>
      </c>
      <c r="F243" s="48" t="s">
        <v>1965</v>
      </c>
      <c r="G243" s="12">
        <f>COUNTIF('Prontidão Médio Prazo'!C:C,Cronograma[[#This Row],[EDT]])</f>
        <v>0</v>
      </c>
    </row>
    <row r="244" spans="2:7" x14ac:dyDescent="0.35">
      <c r="B244" s="48" t="s">
        <v>367</v>
      </c>
      <c r="C244" s="48" t="s">
        <v>1430</v>
      </c>
      <c r="D244" s="48" t="s">
        <v>74</v>
      </c>
      <c r="E244" s="48" t="s">
        <v>1965</v>
      </c>
      <c r="F244" s="48" t="s">
        <v>1965</v>
      </c>
      <c r="G244" s="12">
        <f>COUNTIF('Prontidão Médio Prazo'!C:C,Cronograma[[#This Row],[EDT]])</f>
        <v>0</v>
      </c>
    </row>
    <row r="245" spans="2:7" x14ac:dyDescent="0.35">
      <c r="B245" s="45" t="s">
        <v>368</v>
      </c>
      <c r="C245" s="45" t="s">
        <v>1431</v>
      </c>
      <c r="D245" s="45" t="s">
        <v>75</v>
      </c>
      <c r="E245" s="45" t="s">
        <v>1847</v>
      </c>
      <c r="F245" s="45" t="s">
        <v>1967</v>
      </c>
      <c r="G245" s="12">
        <f>COUNTIF('Prontidão Médio Prazo'!C:C,Cronograma[[#This Row],[EDT]])</f>
        <v>1</v>
      </c>
    </row>
    <row r="246" spans="2:7" x14ac:dyDescent="0.35">
      <c r="B246" s="48" t="s">
        <v>369</v>
      </c>
      <c r="C246" s="48" t="s">
        <v>1432</v>
      </c>
      <c r="D246" s="48" t="s">
        <v>74</v>
      </c>
      <c r="E246" s="48" t="s">
        <v>1847</v>
      </c>
      <c r="F246" s="48" t="s">
        <v>1847</v>
      </c>
      <c r="G246" s="12">
        <f>COUNTIF('Prontidão Médio Prazo'!C:C,Cronograma[[#This Row],[EDT]])</f>
        <v>0</v>
      </c>
    </row>
    <row r="247" spans="2:7" x14ac:dyDescent="0.35">
      <c r="B247" s="48" t="s">
        <v>370</v>
      </c>
      <c r="C247" s="48" t="s">
        <v>1427</v>
      </c>
      <c r="D247" s="48" t="s">
        <v>77</v>
      </c>
      <c r="E247" s="48" t="s">
        <v>1847</v>
      </c>
      <c r="F247" s="48" t="s">
        <v>1968</v>
      </c>
      <c r="G247" s="12">
        <f>COUNTIF('Prontidão Médio Prazo'!C:C,Cronograma[[#This Row],[EDT]])</f>
        <v>0</v>
      </c>
    </row>
    <row r="248" spans="2:7" x14ac:dyDescent="0.35">
      <c r="B248" s="48" t="s">
        <v>371</v>
      </c>
      <c r="C248" s="48" t="s">
        <v>1428</v>
      </c>
      <c r="D248" s="48" t="s">
        <v>81</v>
      </c>
      <c r="E248" s="48" t="s">
        <v>1968</v>
      </c>
      <c r="F248" s="48" t="s">
        <v>1969</v>
      </c>
      <c r="G248" s="12">
        <f>COUNTIF('Prontidão Médio Prazo'!C:C,Cronograma[[#This Row],[EDT]])</f>
        <v>0</v>
      </c>
    </row>
    <row r="249" spans="2:7" x14ac:dyDescent="0.35">
      <c r="B249" s="48" t="s">
        <v>372</v>
      </c>
      <c r="C249" s="48" t="s">
        <v>1429</v>
      </c>
      <c r="D249" s="48" t="s">
        <v>81</v>
      </c>
      <c r="E249" s="48" t="s">
        <v>1969</v>
      </c>
      <c r="F249" s="48" t="s">
        <v>1967</v>
      </c>
      <c r="G249" s="12">
        <f>COUNTIF('Prontidão Médio Prazo'!C:C,Cronograma[[#This Row],[EDT]])</f>
        <v>0</v>
      </c>
    </row>
    <row r="250" spans="2:7" x14ac:dyDescent="0.35">
      <c r="B250" s="48" t="s">
        <v>373</v>
      </c>
      <c r="C250" s="48" t="s">
        <v>1433</v>
      </c>
      <c r="D250" s="48" t="s">
        <v>74</v>
      </c>
      <c r="E250" s="48" t="s">
        <v>1967</v>
      </c>
      <c r="F250" s="48" t="s">
        <v>1967</v>
      </c>
      <c r="G250" s="12">
        <f>COUNTIF('Prontidão Médio Prazo'!C:C,Cronograma[[#This Row],[EDT]])</f>
        <v>0</v>
      </c>
    </row>
    <row r="251" spans="2:7" x14ac:dyDescent="0.35">
      <c r="B251" s="45" t="s">
        <v>374</v>
      </c>
      <c r="C251" s="45" t="s">
        <v>1434</v>
      </c>
      <c r="D251" s="45" t="s">
        <v>2619</v>
      </c>
      <c r="E251" s="45" t="s">
        <v>1850</v>
      </c>
      <c r="F251" s="45" t="s">
        <v>2018</v>
      </c>
      <c r="G251" s="12">
        <f>COUNTIF('Prontidão Médio Prazo'!C:C,Cronograma[[#This Row],[EDT]])</f>
        <v>1</v>
      </c>
    </row>
    <row r="252" spans="2:7" x14ac:dyDescent="0.35">
      <c r="B252" s="48" t="s">
        <v>375</v>
      </c>
      <c r="C252" s="48" t="s">
        <v>1432</v>
      </c>
      <c r="D252" s="48" t="s">
        <v>74</v>
      </c>
      <c r="E252" s="48" t="s">
        <v>1850</v>
      </c>
      <c r="F252" s="48" t="s">
        <v>1850</v>
      </c>
      <c r="G252" s="12">
        <f>COUNTIF('Prontidão Médio Prazo'!C:C,Cronograma[[#This Row],[EDT]])</f>
        <v>0</v>
      </c>
    </row>
    <row r="253" spans="2:7" x14ac:dyDescent="0.35">
      <c r="B253" s="48" t="s">
        <v>376</v>
      </c>
      <c r="C253" s="48" t="s">
        <v>1427</v>
      </c>
      <c r="D253" s="48" t="s">
        <v>77</v>
      </c>
      <c r="E253" s="48" t="s">
        <v>2133</v>
      </c>
      <c r="F253" s="48" t="s">
        <v>1971</v>
      </c>
      <c r="G253" s="12">
        <f>COUNTIF('Prontidão Médio Prazo'!C:C,Cronograma[[#This Row],[EDT]])</f>
        <v>0</v>
      </c>
    </row>
    <row r="254" spans="2:7" x14ac:dyDescent="0.35">
      <c r="B254" s="48" t="s">
        <v>377</v>
      </c>
      <c r="C254" s="48" t="s">
        <v>1428</v>
      </c>
      <c r="D254" s="48" t="s">
        <v>81</v>
      </c>
      <c r="E254" s="48" t="s">
        <v>1971</v>
      </c>
      <c r="F254" s="48" t="s">
        <v>2134</v>
      </c>
      <c r="G254" s="12">
        <f>COUNTIF('Prontidão Médio Prazo'!C:C,Cronograma[[#This Row],[EDT]])</f>
        <v>0</v>
      </c>
    </row>
    <row r="255" spans="2:7" x14ac:dyDescent="0.35">
      <c r="B255" s="48" t="s">
        <v>378</v>
      </c>
      <c r="C255" s="48" t="s">
        <v>1429</v>
      </c>
      <c r="D255" s="48" t="s">
        <v>81</v>
      </c>
      <c r="E255" s="48" t="s">
        <v>2134</v>
      </c>
      <c r="F255" s="48" t="s">
        <v>2018</v>
      </c>
      <c r="G255" s="12">
        <f>COUNTIF('Prontidão Médio Prazo'!C:C,Cronograma[[#This Row],[EDT]])</f>
        <v>0</v>
      </c>
    </row>
    <row r="256" spans="2:7" x14ac:dyDescent="0.35">
      <c r="B256" s="48" t="s">
        <v>379</v>
      </c>
      <c r="C256" s="48" t="s">
        <v>1433</v>
      </c>
      <c r="D256" s="48" t="s">
        <v>74</v>
      </c>
      <c r="E256" s="48" t="s">
        <v>2018</v>
      </c>
      <c r="F256" s="48" t="s">
        <v>2018</v>
      </c>
      <c r="G256" s="12">
        <f>COUNTIF('Prontidão Médio Prazo'!C:C,Cronograma[[#This Row],[EDT]])</f>
        <v>0</v>
      </c>
    </row>
    <row r="257" spans="2:7" x14ac:dyDescent="0.35">
      <c r="B257" s="45" t="s">
        <v>380</v>
      </c>
      <c r="C257" s="45" t="s">
        <v>1435</v>
      </c>
      <c r="D257" s="45" t="s">
        <v>1775</v>
      </c>
      <c r="E257" s="45" t="s">
        <v>2018</v>
      </c>
      <c r="F257" s="45" t="s">
        <v>2135</v>
      </c>
      <c r="G257" s="12">
        <f>COUNTIF('Prontidão Médio Prazo'!C:C,Cronograma[[#This Row],[EDT]])</f>
        <v>0</v>
      </c>
    </row>
    <row r="258" spans="2:7" x14ac:dyDescent="0.35">
      <c r="B258" s="48" t="s">
        <v>381</v>
      </c>
      <c r="C258" s="48" t="s">
        <v>1436</v>
      </c>
      <c r="D258" s="48" t="s">
        <v>74</v>
      </c>
      <c r="E258" s="48" t="s">
        <v>2018</v>
      </c>
      <c r="F258" s="48" t="s">
        <v>2018</v>
      </c>
      <c r="G258" s="12">
        <f>COUNTIF('Prontidão Médio Prazo'!C:C,Cronograma[[#This Row],[EDT]])</f>
        <v>0</v>
      </c>
    </row>
    <row r="259" spans="2:7" x14ac:dyDescent="0.35">
      <c r="B259" s="48" t="s">
        <v>382</v>
      </c>
      <c r="C259" s="48" t="s">
        <v>1437</v>
      </c>
      <c r="D259" s="48" t="s">
        <v>77</v>
      </c>
      <c r="E259" s="48" t="s">
        <v>2018</v>
      </c>
      <c r="F259" s="48" t="s">
        <v>1975</v>
      </c>
      <c r="G259" s="12">
        <f>COUNTIF('Prontidão Médio Prazo'!C:C,Cronograma[[#This Row],[EDT]])</f>
        <v>0</v>
      </c>
    </row>
    <row r="260" spans="2:7" x14ac:dyDescent="0.35">
      <c r="B260" s="48" t="s">
        <v>383</v>
      </c>
      <c r="C260" s="48" t="s">
        <v>1428</v>
      </c>
      <c r="D260" s="48" t="s">
        <v>81</v>
      </c>
      <c r="E260" s="48" t="s">
        <v>1975</v>
      </c>
      <c r="F260" s="48" t="s">
        <v>2013</v>
      </c>
      <c r="G260" s="12">
        <f>COUNTIF('Prontidão Médio Prazo'!C:C,Cronograma[[#This Row],[EDT]])</f>
        <v>0</v>
      </c>
    </row>
    <row r="261" spans="2:7" x14ac:dyDescent="0.35">
      <c r="B261" s="48" t="s">
        <v>384</v>
      </c>
      <c r="C261" s="48" t="s">
        <v>1438</v>
      </c>
      <c r="D261" s="48" t="s">
        <v>81</v>
      </c>
      <c r="E261" s="48" t="s">
        <v>2014</v>
      </c>
      <c r="F261" s="48" t="s">
        <v>2135</v>
      </c>
      <c r="G261" s="12">
        <f>COUNTIF('Prontidão Médio Prazo'!C:C,Cronograma[[#This Row],[EDT]])</f>
        <v>0</v>
      </c>
    </row>
    <row r="262" spans="2:7" x14ac:dyDescent="0.35">
      <c r="B262" s="48" t="s">
        <v>385</v>
      </c>
      <c r="C262" s="48" t="s">
        <v>1439</v>
      </c>
      <c r="D262" s="48" t="s">
        <v>74</v>
      </c>
      <c r="E262" s="48" t="s">
        <v>2135</v>
      </c>
      <c r="F262" s="48" t="s">
        <v>2135</v>
      </c>
      <c r="G262" s="12">
        <f>COUNTIF('Prontidão Médio Prazo'!C:C,Cronograma[[#This Row],[EDT]])</f>
        <v>0</v>
      </c>
    </row>
    <row r="263" spans="2:7" x14ac:dyDescent="0.35">
      <c r="B263" s="45" t="s">
        <v>386</v>
      </c>
      <c r="C263" s="45" t="s">
        <v>1440</v>
      </c>
      <c r="D263" s="45" t="s">
        <v>1775</v>
      </c>
      <c r="E263" s="45" t="s">
        <v>2135</v>
      </c>
      <c r="F263" s="45" t="s">
        <v>2138</v>
      </c>
      <c r="G263" s="12">
        <f>COUNTIF('Prontidão Médio Prazo'!C:C,Cronograma[[#This Row],[EDT]])</f>
        <v>0</v>
      </c>
    </row>
    <row r="264" spans="2:7" x14ac:dyDescent="0.35">
      <c r="B264" s="48" t="s">
        <v>387</v>
      </c>
      <c r="C264" s="48" t="s">
        <v>1441</v>
      </c>
      <c r="D264" s="48" t="s">
        <v>74</v>
      </c>
      <c r="E264" s="48" t="s">
        <v>2135</v>
      </c>
      <c r="F264" s="48" t="s">
        <v>2135</v>
      </c>
      <c r="G264" s="12">
        <f>COUNTIF('Prontidão Médio Prazo'!C:C,Cronograma[[#This Row],[EDT]])</f>
        <v>0</v>
      </c>
    </row>
    <row r="265" spans="2:7" x14ac:dyDescent="0.35">
      <c r="B265" s="48" t="s">
        <v>388</v>
      </c>
      <c r="C265" s="48" t="s">
        <v>1437</v>
      </c>
      <c r="D265" s="48" t="s">
        <v>77</v>
      </c>
      <c r="E265" s="48" t="s">
        <v>2135</v>
      </c>
      <c r="F265" s="48" t="s">
        <v>1938</v>
      </c>
      <c r="G265" s="12">
        <f>COUNTIF('Prontidão Médio Prazo'!C:C,Cronograma[[#This Row],[EDT]])</f>
        <v>0</v>
      </c>
    </row>
    <row r="266" spans="2:7" x14ac:dyDescent="0.35">
      <c r="B266" s="48" t="s">
        <v>389</v>
      </c>
      <c r="C266" s="48" t="s">
        <v>1428</v>
      </c>
      <c r="D266" s="48" t="s">
        <v>81</v>
      </c>
      <c r="E266" s="48" t="s">
        <v>1938</v>
      </c>
      <c r="F266" s="48" t="s">
        <v>2137</v>
      </c>
      <c r="G266" s="12">
        <f>COUNTIF('Prontidão Médio Prazo'!C:C,Cronograma[[#This Row],[EDT]])</f>
        <v>0</v>
      </c>
    </row>
    <row r="267" spans="2:7" x14ac:dyDescent="0.35">
      <c r="B267" s="48" t="s">
        <v>390</v>
      </c>
      <c r="C267" s="48" t="s">
        <v>1438</v>
      </c>
      <c r="D267" s="48" t="s">
        <v>81</v>
      </c>
      <c r="E267" s="48" t="s">
        <v>2137</v>
      </c>
      <c r="F267" s="48" t="s">
        <v>2138</v>
      </c>
      <c r="G267" s="12">
        <f>COUNTIF('Prontidão Médio Prazo'!C:C,Cronograma[[#This Row],[EDT]])</f>
        <v>0</v>
      </c>
    </row>
    <row r="268" spans="2:7" x14ac:dyDescent="0.35">
      <c r="B268" s="48" t="s">
        <v>391</v>
      </c>
      <c r="C268" s="48" t="s">
        <v>1442</v>
      </c>
      <c r="D268" s="48" t="s">
        <v>74</v>
      </c>
      <c r="E268" s="48" t="s">
        <v>2138</v>
      </c>
      <c r="F268" s="48" t="s">
        <v>2138</v>
      </c>
      <c r="G268" s="12">
        <f>COUNTIF('Prontidão Médio Prazo'!C:C,Cronograma[[#This Row],[EDT]])</f>
        <v>0</v>
      </c>
    </row>
    <row r="269" spans="2:7" x14ac:dyDescent="0.35">
      <c r="B269" s="45" t="s">
        <v>392</v>
      </c>
      <c r="C269" s="45" t="s">
        <v>1443</v>
      </c>
      <c r="D269" s="45" t="s">
        <v>1775</v>
      </c>
      <c r="E269" s="45" t="s">
        <v>2138</v>
      </c>
      <c r="F269" s="45" t="s">
        <v>2140</v>
      </c>
      <c r="G269" s="12">
        <f>COUNTIF('Prontidão Médio Prazo'!C:C,Cronograma[[#This Row],[EDT]])</f>
        <v>0</v>
      </c>
    </row>
    <row r="270" spans="2:7" x14ac:dyDescent="0.35">
      <c r="B270" s="48" t="s">
        <v>393</v>
      </c>
      <c r="C270" s="48" t="s">
        <v>1444</v>
      </c>
      <c r="D270" s="48" t="s">
        <v>74</v>
      </c>
      <c r="E270" s="48" t="s">
        <v>2138</v>
      </c>
      <c r="F270" s="48" t="s">
        <v>2138</v>
      </c>
      <c r="G270" s="12">
        <f>COUNTIF('Prontidão Médio Prazo'!C:C,Cronograma[[#This Row],[EDT]])</f>
        <v>0</v>
      </c>
    </row>
    <row r="271" spans="2:7" x14ac:dyDescent="0.35">
      <c r="B271" s="48" t="s">
        <v>394</v>
      </c>
      <c r="C271" s="48" t="s">
        <v>1437</v>
      </c>
      <c r="D271" s="48" t="s">
        <v>77</v>
      </c>
      <c r="E271" s="48" t="s">
        <v>2138</v>
      </c>
      <c r="F271" s="48" t="s">
        <v>2136</v>
      </c>
      <c r="G271" s="12">
        <f>COUNTIF('Prontidão Médio Prazo'!C:C,Cronograma[[#This Row],[EDT]])</f>
        <v>0</v>
      </c>
    </row>
    <row r="272" spans="2:7" x14ac:dyDescent="0.35">
      <c r="B272" s="48" t="s">
        <v>395</v>
      </c>
      <c r="C272" s="48" t="s">
        <v>1428</v>
      </c>
      <c r="D272" s="48" t="s">
        <v>81</v>
      </c>
      <c r="E272" s="48" t="s">
        <v>2136</v>
      </c>
      <c r="F272" s="48" t="s">
        <v>2139</v>
      </c>
      <c r="G272" s="12">
        <f>COUNTIF('Prontidão Médio Prazo'!C:C,Cronograma[[#This Row],[EDT]])</f>
        <v>0</v>
      </c>
    </row>
    <row r="273" spans="2:7" x14ac:dyDescent="0.35">
      <c r="B273" s="48" t="s">
        <v>396</v>
      </c>
      <c r="C273" s="48" t="s">
        <v>1438</v>
      </c>
      <c r="D273" s="48" t="s">
        <v>81</v>
      </c>
      <c r="E273" s="48" t="s">
        <v>2139</v>
      </c>
      <c r="F273" s="48" t="s">
        <v>2140</v>
      </c>
      <c r="G273" s="12">
        <f>COUNTIF('Prontidão Médio Prazo'!C:C,Cronograma[[#This Row],[EDT]])</f>
        <v>0</v>
      </c>
    </row>
    <row r="274" spans="2:7" x14ac:dyDescent="0.35">
      <c r="B274" s="48" t="s">
        <v>397</v>
      </c>
      <c r="C274" s="48" t="s">
        <v>1445</v>
      </c>
      <c r="D274" s="48" t="s">
        <v>74</v>
      </c>
      <c r="E274" s="48" t="s">
        <v>2140</v>
      </c>
      <c r="F274" s="48" t="s">
        <v>2140</v>
      </c>
      <c r="G274" s="12">
        <f>COUNTIF('Prontidão Médio Prazo'!C:C,Cronograma[[#This Row],[EDT]])</f>
        <v>0</v>
      </c>
    </row>
    <row r="275" spans="2:7" x14ac:dyDescent="0.35">
      <c r="B275" s="45" t="s">
        <v>398</v>
      </c>
      <c r="C275" s="45" t="s">
        <v>1446</v>
      </c>
      <c r="D275" s="45" t="s">
        <v>2620</v>
      </c>
      <c r="E275" s="45" t="s">
        <v>1853</v>
      </c>
      <c r="F275" s="45" t="s">
        <v>1911</v>
      </c>
      <c r="G275" s="12">
        <f>COUNTIF('Prontidão Médio Prazo'!C:C,Cronograma[[#This Row],[EDT]])</f>
        <v>0</v>
      </c>
    </row>
    <row r="276" spans="2:7" x14ac:dyDescent="0.35">
      <c r="B276" s="45" t="s">
        <v>399</v>
      </c>
      <c r="C276" s="45" t="s">
        <v>1447</v>
      </c>
      <c r="D276" s="45" t="s">
        <v>2621</v>
      </c>
      <c r="E276" s="45" t="s">
        <v>1853</v>
      </c>
      <c r="F276" s="45" t="s">
        <v>1979</v>
      </c>
      <c r="G276" s="12">
        <f>COUNTIF('Prontidão Médio Prazo'!C:C,Cronograma[[#This Row],[EDT]])</f>
        <v>1</v>
      </c>
    </row>
    <row r="277" spans="2:7" x14ac:dyDescent="0.35">
      <c r="B277" s="48" t="s">
        <v>400</v>
      </c>
      <c r="C277" s="48" t="s">
        <v>1448</v>
      </c>
      <c r="D277" s="48" t="s">
        <v>74</v>
      </c>
      <c r="E277" s="48" t="s">
        <v>1853</v>
      </c>
      <c r="F277" s="48" t="s">
        <v>1853</v>
      </c>
      <c r="G277" s="12">
        <f>COUNTIF('Prontidão Médio Prazo'!C:C,Cronograma[[#This Row],[EDT]])</f>
        <v>0</v>
      </c>
    </row>
    <row r="278" spans="2:7" x14ac:dyDescent="0.35">
      <c r="B278" s="48" t="s">
        <v>401</v>
      </c>
      <c r="C278" s="48" t="s">
        <v>1449</v>
      </c>
      <c r="D278" s="48" t="s">
        <v>81</v>
      </c>
      <c r="E278" s="48" t="s">
        <v>1853</v>
      </c>
      <c r="F278" s="48" t="s">
        <v>1980</v>
      </c>
      <c r="G278" s="12">
        <f>COUNTIF('Prontidão Médio Prazo'!C:C,Cronograma[[#This Row],[EDT]])</f>
        <v>0</v>
      </c>
    </row>
    <row r="279" spans="2:7" x14ac:dyDescent="0.35">
      <c r="B279" s="48" t="s">
        <v>402</v>
      </c>
      <c r="C279" s="48" t="s">
        <v>1450</v>
      </c>
      <c r="D279" s="48" t="s">
        <v>79</v>
      </c>
      <c r="E279" s="48" t="s">
        <v>1980</v>
      </c>
      <c r="F279" s="48" t="s">
        <v>1981</v>
      </c>
      <c r="G279" s="12">
        <f>COUNTIF('Prontidão Médio Prazo'!C:C,Cronograma[[#This Row],[EDT]])</f>
        <v>0</v>
      </c>
    </row>
    <row r="280" spans="2:7" x14ac:dyDescent="0.35">
      <c r="B280" s="48" t="s">
        <v>403</v>
      </c>
      <c r="C280" s="48" t="s">
        <v>1451</v>
      </c>
      <c r="D280" s="48" t="s">
        <v>78</v>
      </c>
      <c r="E280" s="48" t="s">
        <v>1981</v>
      </c>
      <c r="F280" s="48" t="s">
        <v>1979</v>
      </c>
      <c r="G280" s="12">
        <f>COUNTIF('Prontidão Médio Prazo'!C:C,Cronograma[[#This Row],[EDT]])</f>
        <v>0</v>
      </c>
    </row>
    <row r="281" spans="2:7" x14ac:dyDescent="0.35">
      <c r="B281" s="48" t="s">
        <v>404</v>
      </c>
      <c r="C281" s="48" t="s">
        <v>1452</v>
      </c>
      <c r="D281" s="48" t="s">
        <v>74</v>
      </c>
      <c r="E281" s="48" t="s">
        <v>1979</v>
      </c>
      <c r="F281" s="48" t="s">
        <v>1979</v>
      </c>
      <c r="G281" s="12">
        <f>COUNTIF('Prontidão Médio Prazo'!C:C,Cronograma[[#This Row],[EDT]])</f>
        <v>0</v>
      </c>
    </row>
    <row r="282" spans="2:7" x14ac:dyDescent="0.35">
      <c r="B282" s="45" t="s">
        <v>405</v>
      </c>
      <c r="C282" s="45" t="s">
        <v>1453</v>
      </c>
      <c r="D282" s="45" t="s">
        <v>1806</v>
      </c>
      <c r="E282" s="45" t="s">
        <v>141</v>
      </c>
      <c r="F282" s="45" t="s">
        <v>1911</v>
      </c>
      <c r="G282" s="12">
        <f>COUNTIF('Prontidão Médio Prazo'!C:C,Cronograma[[#This Row],[EDT]])</f>
        <v>0</v>
      </c>
    </row>
    <row r="283" spans="2:7" x14ac:dyDescent="0.35">
      <c r="B283" s="48" t="s">
        <v>406</v>
      </c>
      <c r="C283" s="48" t="s">
        <v>1454</v>
      </c>
      <c r="D283" s="48" t="s">
        <v>74</v>
      </c>
      <c r="E283" s="48" t="s">
        <v>141</v>
      </c>
      <c r="F283" s="48" t="s">
        <v>141</v>
      </c>
      <c r="G283" s="12">
        <f>COUNTIF('Prontidão Médio Prazo'!C:C,Cronograma[[#This Row],[EDT]])</f>
        <v>0</v>
      </c>
    </row>
    <row r="284" spans="2:7" x14ac:dyDescent="0.35">
      <c r="B284" s="48" t="s">
        <v>407</v>
      </c>
      <c r="C284" s="48" t="s">
        <v>1449</v>
      </c>
      <c r="D284" s="48" t="s">
        <v>81</v>
      </c>
      <c r="E284" s="48" t="s">
        <v>141</v>
      </c>
      <c r="F284" s="48" t="s">
        <v>1982</v>
      </c>
      <c r="G284" s="12">
        <f>COUNTIF('Prontidão Médio Prazo'!C:C,Cronograma[[#This Row],[EDT]])</f>
        <v>0</v>
      </c>
    </row>
    <row r="285" spans="2:7" x14ac:dyDescent="0.35">
      <c r="B285" s="48" t="s">
        <v>408</v>
      </c>
      <c r="C285" s="48" t="s">
        <v>1450</v>
      </c>
      <c r="D285" s="48" t="s">
        <v>79</v>
      </c>
      <c r="E285" s="48" t="s">
        <v>1982</v>
      </c>
      <c r="F285" s="48" t="s">
        <v>1983</v>
      </c>
      <c r="G285" s="12">
        <f>COUNTIF('Prontidão Médio Prazo'!C:C,Cronograma[[#This Row],[EDT]])</f>
        <v>0</v>
      </c>
    </row>
    <row r="286" spans="2:7" x14ac:dyDescent="0.35">
      <c r="B286" s="48" t="s">
        <v>409</v>
      </c>
      <c r="C286" s="48" t="s">
        <v>1451</v>
      </c>
      <c r="D286" s="48" t="s">
        <v>73</v>
      </c>
      <c r="E286" s="48" t="s">
        <v>1984</v>
      </c>
      <c r="F286" s="48" t="s">
        <v>1911</v>
      </c>
      <c r="G286" s="12">
        <f>COUNTIF('Prontidão Médio Prazo'!C:C,Cronograma[[#This Row],[EDT]])</f>
        <v>0</v>
      </c>
    </row>
    <row r="287" spans="2:7" x14ac:dyDescent="0.35">
      <c r="B287" s="48" t="s">
        <v>410</v>
      </c>
      <c r="C287" s="48" t="s">
        <v>1455</v>
      </c>
      <c r="D287" s="48" t="s">
        <v>74</v>
      </c>
      <c r="E287" s="48" t="s">
        <v>1911</v>
      </c>
      <c r="F287" s="48" t="s">
        <v>1911</v>
      </c>
      <c r="G287" s="12">
        <f>COUNTIF('Prontidão Médio Prazo'!C:C,Cronograma[[#This Row],[EDT]])</f>
        <v>0</v>
      </c>
    </row>
    <row r="288" spans="2:7" x14ac:dyDescent="0.35">
      <c r="B288" s="45" t="s">
        <v>92</v>
      </c>
      <c r="C288" s="45" t="s">
        <v>1456</v>
      </c>
      <c r="D288" s="45" t="s">
        <v>2505</v>
      </c>
      <c r="E288" s="45" t="s">
        <v>2270</v>
      </c>
      <c r="F288" s="45" t="s">
        <v>2271</v>
      </c>
      <c r="G288" s="12">
        <f>COUNTIF('Prontidão Médio Prazo'!C:C,Cronograma[[#This Row],[EDT]])</f>
        <v>1</v>
      </c>
    </row>
    <row r="289" spans="2:7" x14ac:dyDescent="0.35">
      <c r="B289" s="48" t="s">
        <v>411</v>
      </c>
      <c r="C289" s="48" t="s">
        <v>1457</v>
      </c>
      <c r="D289" s="48" t="s">
        <v>1776</v>
      </c>
      <c r="E289" s="48" t="s">
        <v>2270</v>
      </c>
      <c r="F289" s="48" t="s">
        <v>2272</v>
      </c>
      <c r="G289" s="12">
        <f>COUNTIF('Prontidão Médio Prazo'!C:C,Cronograma[[#This Row],[EDT]])</f>
        <v>0</v>
      </c>
    </row>
    <row r="290" spans="2:7" x14ac:dyDescent="0.35">
      <c r="B290" s="48" t="s">
        <v>412</v>
      </c>
      <c r="C290" s="48" t="s">
        <v>1458</v>
      </c>
      <c r="D290" s="48" t="s">
        <v>1776</v>
      </c>
      <c r="E290" s="48" t="s">
        <v>2272</v>
      </c>
      <c r="F290" s="48" t="s">
        <v>2273</v>
      </c>
      <c r="G290" s="12">
        <f>COUNTIF('Prontidão Médio Prazo'!C:C,Cronograma[[#This Row],[EDT]])</f>
        <v>0</v>
      </c>
    </row>
    <row r="291" spans="2:7" x14ac:dyDescent="0.35">
      <c r="B291" s="48" t="s">
        <v>413</v>
      </c>
      <c r="C291" s="48" t="s">
        <v>1459</v>
      </c>
      <c r="D291" s="48" t="s">
        <v>81</v>
      </c>
      <c r="E291" s="48" t="s">
        <v>2273</v>
      </c>
      <c r="F291" s="48" t="s">
        <v>2274</v>
      </c>
      <c r="G291" s="12">
        <f>COUNTIF('Prontidão Médio Prazo'!C:C,Cronograma[[#This Row],[EDT]])</f>
        <v>0</v>
      </c>
    </row>
    <row r="292" spans="2:7" x14ac:dyDescent="0.35">
      <c r="B292" s="48" t="s">
        <v>414</v>
      </c>
      <c r="C292" s="48" t="s">
        <v>1460</v>
      </c>
      <c r="D292" s="48" t="s">
        <v>71</v>
      </c>
      <c r="E292" s="48" t="s">
        <v>2274</v>
      </c>
      <c r="F292" s="48" t="s">
        <v>2275</v>
      </c>
      <c r="G292" s="12">
        <f>COUNTIF('Prontidão Médio Prazo'!C:C,Cronograma[[#This Row],[EDT]])</f>
        <v>0</v>
      </c>
    </row>
    <row r="293" spans="2:7" x14ac:dyDescent="0.35">
      <c r="B293" s="48" t="s">
        <v>415</v>
      </c>
      <c r="C293" s="48" t="s">
        <v>1461</v>
      </c>
      <c r="D293" s="48" t="s">
        <v>71</v>
      </c>
      <c r="E293" s="48" t="s">
        <v>2275</v>
      </c>
      <c r="F293" s="48" t="s">
        <v>2276</v>
      </c>
      <c r="G293" s="12">
        <f>COUNTIF('Prontidão Médio Prazo'!C:C,Cronograma[[#This Row],[EDT]])</f>
        <v>0</v>
      </c>
    </row>
    <row r="294" spans="2:7" x14ac:dyDescent="0.35">
      <c r="B294" s="48" t="s">
        <v>416</v>
      </c>
      <c r="C294" s="48" t="s">
        <v>1462</v>
      </c>
      <c r="D294" s="48" t="s">
        <v>81</v>
      </c>
      <c r="E294" s="48" t="s">
        <v>2276</v>
      </c>
      <c r="F294" s="48" t="s">
        <v>2277</v>
      </c>
      <c r="G294" s="12">
        <f>COUNTIF('Prontidão Médio Prazo'!C:C,Cronograma[[#This Row],[EDT]])</f>
        <v>0</v>
      </c>
    </row>
    <row r="295" spans="2:7" x14ac:dyDescent="0.35">
      <c r="B295" s="48" t="s">
        <v>417</v>
      </c>
      <c r="C295" s="48" t="s">
        <v>1463</v>
      </c>
      <c r="D295" s="48" t="s">
        <v>73</v>
      </c>
      <c r="E295" s="48" t="s">
        <v>2277</v>
      </c>
      <c r="F295" s="48" t="s">
        <v>2271</v>
      </c>
      <c r="G295" s="12">
        <f>COUNTIF('Prontidão Médio Prazo'!C:C,Cronograma[[#This Row],[EDT]])</f>
        <v>0</v>
      </c>
    </row>
    <row r="296" spans="2:7" x14ac:dyDescent="0.35">
      <c r="B296" s="45" t="s">
        <v>93</v>
      </c>
      <c r="C296" s="45" t="s">
        <v>1464</v>
      </c>
      <c r="D296" s="45" t="s">
        <v>1801</v>
      </c>
      <c r="E296" s="45" t="s">
        <v>2260</v>
      </c>
      <c r="F296" s="45" t="s">
        <v>2278</v>
      </c>
      <c r="G296" s="12">
        <f>COUNTIF('Prontidão Médio Prazo'!C:C,Cronograma[[#This Row],[EDT]])</f>
        <v>0</v>
      </c>
    </row>
    <row r="297" spans="2:7" x14ac:dyDescent="0.35">
      <c r="B297" s="48" t="s">
        <v>418</v>
      </c>
      <c r="C297" s="48" t="s">
        <v>1465</v>
      </c>
      <c r="D297" s="48" t="s">
        <v>84</v>
      </c>
      <c r="E297" s="48" t="s">
        <v>2260</v>
      </c>
      <c r="F297" s="48" t="s">
        <v>2154</v>
      </c>
      <c r="G297" s="12">
        <f>COUNTIF('Prontidão Médio Prazo'!C:C,Cronograma[[#This Row],[EDT]])</f>
        <v>0</v>
      </c>
    </row>
    <row r="298" spans="2:7" x14ac:dyDescent="0.35">
      <c r="B298" s="48" t="s">
        <v>419</v>
      </c>
      <c r="C298" s="48" t="s">
        <v>1466</v>
      </c>
      <c r="D298" s="48" t="s">
        <v>84</v>
      </c>
      <c r="E298" s="48" t="s">
        <v>2154</v>
      </c>
      <c r="F298" s="48" t="s">
        <v>2278</v>
      </c>
      <c r="G298" s="12">
        <f>COUNTIF('Prontidão Médio Prazo'!C:C,Cronograma[[#This Row],[EDT]])</f>
        <v>0</v>
      </c>
    </row>
    <row r="299" spans="2:7" x14ac:dyDescent="0.35">
      <c r="B299" s="45" t="s">
        <v>64</v>
      </c>
      <c r="C299" s="46" t="s">
        <v>1467</v>
      </c>
      <c r="D299" s="45" t="s">
        <v>2622</v>
      </c>
      <c r="E299" s="45" t="s">
        <v>1937</v>
      </c>
      <c r="F299" s="45" t="s">
        <v>2189</v>
      </c>
      <c r="G299" s="12">
        <f>COUNTIF('Prontidão Médio Prazo'!C:C,Cronograma[[#This Row],[EDT]])</f>
        <v>0</v>
      </c>
    </row>
    <row r="300" spans="2:7" x14ac:dyDescent="0.35">
      <c r="B300" s="45" t="s">
        <v>65</v>
      </c>
      <c r="C300" s="45" t="s">
        <v>1468</v>
      </c>
      <c r="D300" s="45" t="s">
        <v>2623</v>
      </c>
      <c r="E300" s="45" t="s">
        <v>1937</v>
      </c>
      <c r="F300" s="45" t="s">
        <v>2279</v>
      </c>
      <c r="G300" s="12">
        <f>COUNTIF('Prontidão Médio Prazo'!C:C,Cronograma[[#This Row],[EDT]])</f>
        <v>0</v>
      </c>
    </row>
    <row r="301" spans="2:7" x14ac:dyDescent="0.35">
      <c r="B301" s="48" t="s">
        <v>66</v>
      </c>
      <c r="C301" s="48" t="s">
        <v>1469</v>
      </c>
      <c r="D301" s="48" t="s">
        <v>74</v>
      </c>
      <c r="E301" s="48" t="s">
        <v>1937</v>
      </c>
      <c r="F301" s="48" t="s">
        <v>1937</v>
      </c>
      <c r="G301" s="12">
        <f>COUNTIF('Prontidão Médio Prazo'!C:C,Cronograma[[#This Row],[EDT]])</f>
        <v>0</v>
      </c>
    </row>
    <row r="302" spans="2:7" x14ac:dyDescent="0.35">
      <c r="B302" s="48" t="s">
        <v>420</v>
      </c>
      <c r="C302" s="48" t="s">
        <v>1470</v>
      </c>
      <c r="D302" s="48" t="s">
        <v>74</v>
      </c>
      <c r="E302" s="48" t="s">
        <v>1937</v>
      </c>
      <c r="F302" s="48" t="s">
        <v>1937</v>
      </c>
      <c r="G302" s="12">
        <f>COUNTIF('Prontidão Médio Prazo'!C:C,Cronograma[[#This Row],[EDT]])</f>
        <v>0</v>
      </c>
    </row>
    <row r="303" spans="2:7" x14ac:dyDescent="0.35">
      <c r="B303" s="48" t="s">
        <v>421</v>
      </c>
      <c r="C303" s="48" t="s">
        <v>1471</v>
      </c>
      <c r="D303" s="48" t="s">
        <v>74</v>
      </c>
      <c r="E303" s="48" t="s">
        <v>1937</v>
      </c>
      <c r="F303" s="48" t="s">
        <v>1937</v>
      </c>
      <c r="G303" s="12">
        <f>COUNTIF('Prontidão Médio Prazo'!C:C,Cronograma[[#This Row],[EDT]])</f>
        <v>0</v>
      </c>
    </row>
    <row r="304" spans="2:7" x14ac:dyDescent="0.35">
      <c r="B304" s="48" t="s">
        <v>422</v>
      </c>
      <c r="C304" s="48" t="s">
        <v>1472</v>
      </c>
      <c r="D304" s="48" t="s">
        <v>69</v>
      </c>
      <c r="E304" s="48" t="s">
        <v>1937</v>
      </c>
      <c r="F304" s="48" t="s">
        <v>1986</v>
      </c>
      <c r="G304" s="12">
        <f>COUNTIF('Prontidão Médio Prazo'!C:C,Cronograma[[#This Row],[EDT]])</f>
        <v>0</v>
      </c>
    </row>
    <row r="305" spans="2:7" x14ac:dyDescent="0.35">
      <c r="B305" s="48" t="s">
        <v>423</v>
      </c>
      <c r="C305" s="48" t="s">
        <v>1473</v>
      </c>
      <c r="D305" s="48" t="s">
        <v>69</v>
      </c>
      <c r="E305" s="48" t="s">
        <v>1986</v>
      </c>
      <c r="F305" s="48" t="s">
        <v>1987</v>
      </c>
      <c r="G305" s="12">
        <f>COUNTIF('Prontidão Médio Prazo'!C:C,Cronograma[[#This Row],[EDT]])</f>
        <v>0</v>
      </c>
    </row>
    <row r="306" spans="2:7" x14ac:dyDescent="0.35">
      <c r="B306" s="48" t="s">
        <v>424</v>
      </c>
      <c r="C306" s="48" t="s">
        <v>1474</v>
      </c>
      <c r="D306" s="48" t="s">
        <v>1751</v>
      </c>
      <c r="E306" s="48" t="s">
        <v>149</v>
      </c>
      <c r="F306" s="48" t="s">
        <v>2280</v>
      </c>
      <c r="G306" s="12">
        <f>COUNTIF('Prontidão Médio Prazo'!C:C,Cronograma[[#This Row],[EDT]])</f>
        <v>1</v>
      </c>
    </row>
    <row r="307" spans="2:7" x14ac:dyDescent="0.35">
      <c r="B307" s="48" t="s">
        <v>425</v>
      </c>
      <c r="C307" s="48" t="s">
        <v>1475</v>
      </c>
      <c r="D307" s="48" t="s">
        <v>69</v>
      </c>
      <c r="E307" s="48" t="s">
        <v>2280</v>
      </c>
      <c r="F307" s="48" t="s">
        <v>2279</v>
      </c>
      <c r="G307" s="12">
        <f>COUNTIF('Prontidão Médio Prazo'!C:C,Cronograma[[#This Row],[EDT]])</f>
        <v>0</v>
      </c>
    </row>
    <row r="308" spans="2:7" x14ac:dyDescent="0.35">
      <c r="B308" s="45" t="s">
        <v>94</v>
      </c>
      <c r="C308" s="45" t="s">
        <v>1476</v>
      </c>
      <c r="D308" s="45" t="s">
        <v>2506</v>
      </c>
      <c r="E308" s="45" t="s">
        <v>1937</v>
      </c>
      <c r="F308" s="45" t="s">
        <v>2281</v>
      </c>
      <c r="G308" s="12">
        <f>COUNTIF('Prontidão Médio Prazo'!C:C,Cronograma[[#This Row],[EDT]])</f>
        <v>0</v>
      </c>
    </row>
    <row r="309" spans="2:7" x14ac:dyDescent="0.35">
      <c r="B309" s="48" t="s">
        <v>426</v>
      </c>
      <c r="C309" s="48" t="s">
        <v>1477</v>
      </c>
      <c r="D309" s="48" t="s">
        <v>74</v>
      </c>
      <c r="E309" s="48" t="s">
        <v>1937</v>
      </c>
      <c r="F309" s="48" t="s">
        <v>1937</v>
      </c>
      <c r="G309" s="12">
        <f>COUNTIF('Prontidão Médio Prazo'!C:C,Cronograma[[#This Row],[EDT]])</f>
        <v>0</v>
      </c>
    </row>
    <row r="310" spans="2:7" x14ac:dyDescent="0.35">
      <c r="B310" s="48" t="s">
        <v>427</v>
      </c>
      <c r="C310" s="48" t="s">
        <v>1478</v>
      </c>
      <c r="D310" s="48" t="s">
        <v>74</v>
      </c>
      <c r="E310" s="48" t="s">
        <v>1937</v>
      </c>
      <c r="F310" s="48" t="s">
        <v>1937</v>
      </c>
      <c r="G310" s="12">
        <f>COUNTIF('Prontidão Médio Prazo'!C:C,Cronograma[[#This Row],[EDT]])</f>
        <v>0</v>
      </c>
    </row>
    <row r="311" spans="2:7" x14ac:dyDescent="0.35">
      <c r="B311" s="48" t="s">
        <v>428</v>
      </c>
      <c r="C311" s="48" t="s">
        <v>1479</v>
      </c>
      <c r="D311" s="48" t="s">
        <v>1751</v>
      </c>
      <c r="E311" s="48" t="s">
        <v>1937</v>
      </c>
      <c r="F311" s="48" t="s">
        <v>1988</v>
      </c>
      <c r="G311" s="12">
        <f>COUNTIF('Prontidão Médio Prazo'!C:C,Cronograma[[#This Row],[EDT]])</f>
        <v>0</v>
      </c>
    </row>
    <row r="312" spans="2:7" x14ac:dyDescent="0.35">
      <c r="B312" s="48" t="s">
        <v>429</v>
      </c>
      <c r="C312" s="48" t="s">
        <v>1480</v>
      </c>
      <c r="D312" s="48" t="s">
        <v>1777</v>
      </c>
      <c r="E312" s="48" t="s">
        <v>1988</v>
      </c>
      <c r="F312" s="48" t="s">
        <v>1989</v>
      </c>
      <c r="G312" s="12">
        <f>COUNTIF('Prontidão Médio Prazo'!C:C,Cronograma[[#This Row],[EDT]])</f>
        <v>0</v>
      </c>
    </row>
    <row r="313" spans="2:7" x14ac:dyDescent="0.35">
      <c r="B313" s="48" t="s">
        <v>430</v>
      </c>
      <c r="C313" s="48" t="s">
        <v>1481</v>
      </c>
      <c r="D313" s="48" t="s">
        <v>1778</v>
      </c>
      <c r="E313" s="48" t="s">
        <v>1989</v>
      </c>
      <c r="F313" s="48" t="s">
        <v>1990</v>
      </c>
      <c r="G313" s="12">
        <f>COUNTIF('Prontidão Médio Prazo'!C:C,Cronograma[[#This Row],[EDT]])</f>
        <v>0</v>
      </c>
    </row>
    <row r="314" spans="2:7" x14ac:dyDescent="0.35">
      <c r="B314" s="48" t="s">
        <v>431</v>
      </c>
      <c r="C314" s="48" t="s">
        <v>1482</v>
      </c>
      <c r="D314" s="48" t="s">
        <v>1751</v>
      </c>
      <c r="E314" s="48" t="s">
        <v>1990</v>
      </c>
      <c r="F314" s="48" t="s">
        <v>1991</v>
      </c>
      <c r="G314" s="12">
        <f>COUNTIF('Prontidão Médio Prazo'!C:C,Cronograma[[#This Row],[EDT]])</f>
        <v>0</v>
      </c>
    </row>
    <row r="315" spans="2:7" x14ac:dyDescent="0.35">
      <c r="B315" s="48" t="s">
        <v>432</v>
      </c>
      <c r="C315" s="48" t="s">
        <v>1483</v>
      </c>
      <c r="D315" s="48" t="s">
        <v>1751</v>
      </c>
      <c r="E315" s="48" t="s">
        <v>1990</v>
      </c>
      <c r="F315" s="48" t="s">
        <v>1991</v>
      </c>
      <c r="G315" s="12">
        <f>COUNTIF('Prontidão Médio Prazo'!C:C,Cronograma[[#This Row],[EDT]])</f>
        <v>0</v>
      </c>
    </row>
    <row r="316" spans="2:7" x14ac:dyDescent="0.35">
      <c r="B316" s="48" t="s">
        <v>433</v>
      </c>
      <c r="C316" s="48" t="s">
        <v>1484</v>
      </c>
      <c r="D316" s="48" t="s">
        <v>1779</v>
      </c>
      <c r="E316" s="48" t="s">
        <v>1991</v>
      </c>
      <c r="F316" s="48" t="s">
        <v>1992</v>
      </c>
      <c r="G316" s="12">
        <f>COUNTIF('Prontidão Médio Prazo'!C:C,Cronograma[[#This Row],[EDT]])</f>
        <v>0</v>
      </c>
    </row>
    <row r="317" spans="2:7" x14ac:dyDescent="0.35">
      <c r="B317" s="48" t="s">
        <v>434</v>
      </c>
      <c r="C317" s="48" t="s">
        <v>1485</v>
      </c>
      <c r="D317" s="48" t="s">
        <v>157</v>
      </c>
      <c r="E317" s="48" t="s">
        <v>1991</v>
      </c>
      <c r="F317" s="48" t="s">
        <v>1993</v>
      </c>
      <c r="G317" s="12">
        <f>COUNTIF('Prontidão Médio Prazo'!C:C,Cronograma[[#This Row],[EDT]])</f>
        <v>0</v>
      </c>
    </row>
    <row r="318" spans="2:7" x14ac:dyDescent="0.35">
      <c r="B318" s="48" t="s">
        <v>435</v>
      </c>
      <c r="C318" s="48" t="s">
        <v>1486</v>
      </c>
      <c r="D318" s="48" t="s">
        <v>69</v>
      </c>
      <c r="E318" s="48" t="s">
        <v>1994</v>
      </c>
      <c r="F318" s="48" t="s">
        <v>1995</v>
      </c>
      <c r="G318" s="12">
        <f>COUNTIF('Prontidão Médio Prazo'!C:C,Cronograma[[#This Row],[EDT]])</f>
        <v>0</v>
      </c>
    </row>
    <row r="319" spans="2:7" x14ac:dyDescent="0.35">
      <c r="B319" s="48" t="s">
        <v>436</v>
      </c>
      <c r="C319" s="48" t="s">
        <v>1487</v>
      </c>
      <c r="D319" s="48" t="s">
        <v>69</v>
      </c>
      <c r="E319" s="48" t="s">
        <v>1995</v>
      </c>
      <c r="F319" s="48" t="s">
        <v>1996</v>
      </c>
      <c r="G319" s="12">
        <f>COUNTIF('Prontidão Médio Prazo'!C:C,Cronograma[[#This Row],[EDT]])</f>
        <v>0</v>
      </c>
    </row>
    <row r="320" spans="2:7" x14ac:dyDescent="0.35">
      <c r="B320" s="48" t="s">
        <v>437</v>
      </c>
      <c r="C320" s="48" t="s">
        <v>1488</v>
      </c>
      <c r="D320" s="48" t="s">
        <v>1747</v>
      </c>
      <c r="E320" s="48" t="s">
        <v>1997</v>
      </c>
      <c r="F320" s="48" t="s">
        <v>2281</v>
      </c>
      <c r="G320" s="12">
        <f>COUNTIF('Prontidão Médio Prazo'!C:C,Cronograma[[#This Row],[EDT]])</f>
        <v>0</v>
      </c>
    </row>
    <row r="321" spans="2:7" x14ac:dyDescent="0.35">
      <c r="B321" s="45" t="s">
        <v>95</v>
      </c>
      <c r="C321" s="45" t="s">
        <v>1328</v>
      </c>
      <c r="D321" s="45" t="s">
        <v>2624</v>
      </c>
      <c r="E321" s="45" t="s">
        <v>1998</v>
      </c>
      <c r="F321" s="45" t="s">
        <v>2185</v>
      </c>
      <c r="G321" s="12">
        <f>COUNTIF('Prontidão Médio Prazo'!C:C,Cronograma[[#This Row],[EDT]])</f>
        <v>0</v>
      </c>
    </row>
    <row r="322" spans="2:7" x14ac:dyDescent="0.35">
      <c r="B322" s="45" t="s">
        <v>438</v>
      </c>
      <c r="C322" s="45" t="s">
        <v>1489</v>
      </c>
      <c r="D322" s="45" t="s">
        <v>2625</v>
      </c>
      <c r="E322" s="45" t="s">
        <v>1998</v>
      </c>
      <c r="F322" s="45" t="s">
        <v>2282</v>
      </c>
      <c r="G322" s="12">
        <f>COUNTIF('Prontidão Médio Prazo'!C:C,Cronograma[[#This Row],[EDT]])</f>
        <v>0</v>
      </c>
    </row>
    <row r="323" spans="2:7" x14ac:dyDescent="0.35">
      <c r="B323" s="48" t="s">
        <v>439</v>
      </c>
      <c r="C323" s="48" t="s">
        <v>1490</v>
      </c>
      <c r="D323" s="48" t="s">
        <v>1763</v>
      </c>
      <c r="E323" s="48" t="s">
        <v>1998</v>
      </c>
      <c r="F323" s="48" t="s">
        <v>1999</v>
      </c>
      <c r="G323" s="12">
        <f>COUNTIF('Prontidão Médio Prazo'!C:C,Cronograma[[#This Row],[EDT]])</f>
        <v>0</v>
      </c>
    </row>
    <row r="324" spans="2:7" x14ac:dyDescent="0.35">
      <c r="B324" s="48" t="s">
        <v>440</v>
      </c>
      <c r="C324" s="48" t="s">
        <v>1491</v>
      </c>
      <c r="D324" s="48" t="s">
        <v>1780</v>
      </c>
      <c r="E324" s="48" t="s">
        <v>2279</v>
      </c>
      <c r="F324" s="48" t="s">
        <v>2283</v>
      </c>
      <c r="G324" s="12">
        <f>COUNTIF('Prontidão Médio Prazo'!C:C,Cronograma[[#This Row],[EDT]])</f>
        <v>0</v>
      </c>
    </row>
    <row r="325" spans="2:7" x14ac:dyDescent="0.35">
      <c r="B325" s="48" t="s">
        <v>441</v>
      </c>
      <c r="C325" s="48" t="s">
        <v>1492</v>
      </c>
      <c r="D325" s="48" t="s">
        <v>69</v>
      </c>
      <c r="E325" s="48" t="s">
        <v>2283</v>
      </c>
      <c r="F325" s="48" t="s">
        <v>2284</v>
      </c>
      <c r="G325" s="12">
        <f>COUNTIF('Prontidão Médio Prazo'!C:C,Cronograma[[#This Row],[EDT]])</f>
        <v>0</v>
      </c>
    </row>
    <row r="326" spans="2:7" x14ac:dyDescent="0.35">
      <c r="B326" s="48" t="s">
        <v>442</v>
      </c>
      <c r="C326" s="48" t="s">
        <v>1413</v>
      </c>
      <c r="D326" s="48" t="s">
        <v>73</v>
      </c>
      <c r="E326" s="48" t="s">
        <v>2284</v>
      </c>
      <c r="F326" s="48" t="s">
        <v>2177</v>
      </c>
      <c r="G326" s="12">
        <f>COUNTIF('Prontidão Médio Prazo'!C:C,Cronograma[[#This Row],[EDT]])</f>
        <v>0</v>
      </c>
    </row>
    <row r="327" spans="2:7" x14ac:dyDescent="0.35">
      <c r="B327" s="48" t="s">
        <v>443</v>
      </c>
      <c r="C327" s="48" t="s">
        <v>1493</v>
      </c>
      <c r="D327" s="48" t="s">
        <v>69</v>
      </c>
      <c r="E327" s="48" t="s">
        <v>2177</v>
      </c>
      <c r="F327" s="48" t="s">
        <v>2285</v>
      </c>
      <c r="G327" s="12">
        <f>COUNTIF('Prontidão Médio Prazo'!C:C,Cronograma[[#This Row],[EDT]])</f>
        <v>0</v>
      </c>
    </row>
    <row r="328" spans="2:7" x14ac:dyDescent="0.35">
      <c r="B328" s="48" t="s">
        <v>444</v>
      </c>
      <c r="C328" s="48" t="s">
        <v>1494</v>
      </c>
      <c r="D328" s="48" t="s">
        <v>157</v>
      </c>
      <c r="E328" s="48" t="s">
        <v>2009</v>
      </c>
      <c r="F328" s="48" t="s">
        <v>2282</v>
      </c>
      <c r="G328" s="12">
        <f>COUNTIF('Prontidão Médio Prazo'!C:C,Cronograma[[#This Row],[EDT]])</f>
        <v>0</v>
      </c>
    </row>
    <row r="329" spans="2:7" x14ac:dyDescent="0.35">
      <c r="B329" s="45" t="s">
        <v>445</v>
      </c>
      <c r="C329" s="45" t="s">
        <v>1495</v>
      </c>
      <c r="D329" s="45" t="s">
        <v>2626</v>
      </c>
      <c r="E329" s="45" t="s">
        <v>2284</v>
      </c>
      <c r="F329" s="45" t="s">
        <v>2286</v>
      </c>
      <c r="G329" s="12">
        <f>COUNTIF('Prontidão Médio Prazo'!C:C,Cronograma[[#This Row],[EDT]])</f>
        <v>0</v>
      </c>
    </row>
    <row r="330" spans="2:7" x14ac:dyDescent="0.35">
      <c r="B330" s="48" t="s">
        <v>446</v>
      </c>
      <c r="C330" s="48" t="s">
        <v>1496</v>
      </c>
      <c r="D330" s="48" t="s">
        <v>78</v>
      </c>
      <c r="E330" s="48" t="s">
        <v>2284</v>
      </c>
      <c r="F330" s="48" t="s">
        <v>2287</v>
      </c>
      <c r="G330" s="12">
        <f>COUNTIF('Prontidão Médio Prazo'!C:C,Cronograma[[#This Row],[EDT]])</f>
        <v>0</v>
      </c>
    </row>
    <row r="331" spans="2:7" x14ac:dyDescent="0.35">
      <c r="B331" s="48" t="s">
        <v>447</v>
      </c>
      <c r="C331" s="48" t="s">
        <v>1413</v>
      </c>
      <c r="D331" s="48" t="s">
        <v>71</v>
      </c>
      <c r="E331" s="48" t="s">
        <v>2287</v>
      </c>
      <c r="F331" s="48" t="s">
        <v>2173</v>
      </c>
      <c r="G331" s="12">
        <f>COUNTIF('Prontidão Médio Prazo'!C:C,Cronograma[[#This Row],[EDT]])</f>
        <v>0</v>
      </c>
    </row>
    <row r="332" spans="2:7" x14ac:dyDescent="0.35">
      <c r="B332" s="48" t="s">
        <v>448</v>
      </c>
      <c r="C332" s="48" t="s">
        <v>1493</v>
      </c>
      <c r="D332" s="48" t="s">
        <v>69</v>
      </c>
      <c r="E332" s="48" t="s">
        <v>2288</v>
      </c>
      <c r="F332" s="48" t="s">
        <v>2007</v>
      </c>
      <c r="G332" s="12">
        <f>COUNTIF('Prontidão Médio Prazo'!C:C,Cronograma[[#This Row],[EDT]])</f>
        <v>0</v>
      </c>
    </row>
    <row r="333" spans="2:7" x14ac:dyDescent="0.35">
      <c r="B333" s="48" t="s">
        <v>449</v>
      </c>
      <c r="C333" s="48" t="s">
        <v>1494</v>
      </c>
      <c r="D333" s="48" t="s">
        <v>157</v>
      </c>
      <c r="E333" s="48" t="s">
        <v>2039</v>
      </c>
      <c r="F333" s="48" t="s">
        <v>2286</v>
      </c>
      <c r="G333" s="12">
        <f>COUNTIF('Prontidão Médio Prazo'!C:C,Cronograma[[#This Row],[EDT]])</f>
        <v>0</v>
      </c>
    </row>
    <row r="334" spans="2:7" x14ac:dyDescent="0.35">
      <c r="B334" s="45" t="s">
        <v>450</v>
      </c>
      <c r="C334" s="45" t="s">
        <v>1497</v>
      </c>
      <c r="D334" s="45" t="s">
        <v>10</v>
      </c>
      <c r="E334" s="45" t="s">
        <v>2140</v>
      </c>
      <c r="F334" s="45" t="s">
        <v>2184</v>
      </c>
      <c r="G334" s="12">
        <f>COUNTIF('Prontidão Médio Prazo'!C:C,Cronograma[[#This Row],[EDT]])</f>
        <v>0</v>
      </c>
    </row>
    <row r="335" spans="2:7" x14ac:dyDescent="0.35">
      <c r="B335" s="48" t="s">
        <v>451</v>
      </c>
      <c r="C335" s="48" t="s">
        <v>1498</v>
      </c>
      <c r="D335" s="48" t="s">
        <v>78</v>
      </c>
      <c r="E335" s="48" t="s">
        <v>2140</v>
      </c>
      <c r="F335" s="48" t="s">
        <v>2016</v>
      </c>
      <c r="G335" s="12">
        <f>COUNTIF('Prontidão Médio Prazo'!C:C,Cronograma[[#This Row],[EDT]])</f>
        <v>0</v>
      </c>
    </row>
    <row r="336" spans="2:7" x14ac:dyDescent="0.35">
      <c r="B336" s="48" t="s">
        <v>452</v>
      </c>
      <c r="C336" s="48" t="s">
        <v>1492</v>
      </c>
      <c r="D336" s="48" t="s">
        <v>73</v>
      </c>
      <c r="E336" s="48" t="s">
        <v>2016</v>
      </c>
      <c r="F336" s="48" t="s">
        <v>2008</v>
      </c>
      <c r="G336" s="12">
        <f>COUNTIF('Prontidão Médio Prazo'!C:C,Cronograma[[#This Row],[EDT]])</f>
        <v>0</v>
      </c>
    </row>
    <row r="337" spans="2:7" x14ac:dyDescent="0.35">
      <c r="B337" s="48" t="s">
        <v>453</v>
      </c>
      <c r="C337" s="48" t="s">
        <v>1413</v>
      </c>
      <c r="D337" s="48" t="s">
        <v>71</v>
      </c>
      <c r="E337" s="48" t="s">
        <v>2008</v>
      </c>
      <c r="F337" s="48" t="s">
        <v>2037</v>
      </c>
      <c r="G337" s="12">
        <f>COUNTIF('Prontidão Médio Prazo'!C:C,Cronograma[[#This Row],[EDT]])</f>
        <v>0</v>
      </c>
    </row>
    <row r="338" spans="2:7" x14ac:dyDescent="0.35">
      <c r="B338" s="48" t="s">
        <v>454</v>
      </c>
      <c r="C338" s="48" t="s">
        <v>1493</v>
      </c>
      <c r="D338" s="48" t="s">
        <v>71</v>
      </c>
      <c r="E338" s="48" t="s">
        <v>2037</v>
      </c>
      <c r="F338" s="48" t="s">
        <v>2289</v>
      </c>
      <c r="G338" s="12">
        <f>COUNTIF('Prontidão Médio Prazo'!C:C,Cronograma[[#This Row],[EDT]])</f>
        <v>0</v>
      </c>
    </row>
    <row r="339" spans="2:7" x14ac:dyDescent="0.35">
      <c r="B339" s="48" t="s">
        <v>455</v>
      </c>
      <c r="C339" s="48" t="s">
        <v>1494</v>
      </c>
      <c r="D339" s="48" t="s">
        <v>157</v>
      </c>
      <c r="E339" s="48" t="s">
        <v>2290</v>
      </c>
      <c r="F339" s="48" t="s">
        <v>2184</v>
      </c>
      <c r="G339" s="12">
        <f>COUNTIF('Prontidão Médio Prazo'!C:C,Cronograma[[#This Row],[EDT]])</f>
        <v>0</v>
      </c>
    </row>
    <row r="340" spans="2:7" x14ac:dyDescent="0.35">
      <c r="B340" s="45" t="s">
        <v>456</v>
      </c>
      <c r="C340" s="45" t="s">
        <v>1499</v>
      </c>
      <c r="D340" s="45" t="s">
        <v>2627</v>
      </c>
      <c r="E340" s="45" t="s">
        <v>2291</v>
      </c>
      <c r="F340" s="45" t="s">
        <v>2003</v>
      </c>
      <c r="G340" s="12">
        <f>COUNTIF('Prontidão Médio Prazo'!C:C,Cronograma[[#This Row],[EDT]])</f>
        <v>0</v>
      </c>
    </row>
    <row r="341" spans="2:7" x14ac:dyDescent="0.35">
      <c r="B341" s="48" t="s">
        <v>457</v>
      </c>
      <c r="C341" s="48" t="s">
        <v>1498</v>
      </c>
      <c r="D341" s="48" t="s">
        <v>76</v>
      </c>
      <c r="E341" s="48" t="s">
        <v>2291</v>
      </c>
      <c r="F341" s="48" t="s">
        <v>2292</v>
      </c>
      <c r="G341" s="12">
        <f>COUNTIF('Prontidão Médio Prazo'!C:C,Cronograma[[#This Row],[EDT]])</f>
        <v>0</v>
      </c>
    </row>
    <row r="342" spans="2:7" x14ac:dyDescent="0.35">
      <c r="B342" s="48" t="s">
        <v>458</v>
      </c>
      <c r="C342" s="48" t="s">
        <v>1492</v>
      </c>
      <c r="D342" s="48" t="s">
        <v>71</v>
      </c>
      <c r="E342" s="48" t="s">
        <v>2292</v>
      </c>
      <c r="F342" s="48" t="s">
        <v>2293</v>
      </c>
      <c r="G342" s="12">
        <f>COUNTIF('Prontidão Médio Prazo'!C:C,Cronograma[[#This Row],[EDT]])</f>
        <v>0</v>
      </c>
    </row>
    <row r="343" spans="2:7" x14ac:dyDescent="0.35">
      <c r="B343" s="48" t="s">
        <v>459</v>
      </c>
      <c r="C343" s="48" t="s">
        <v>1413</v>
      </c>
      <c r="D343" s="48" t="s">
        <v>71</v>
      </c>
      <c r="E343" s="48" t="s">
        <v>2294</v>
      </c>
      <c r="F343" s="48" t="s">
        <v>2295</v>
      </c>
      <c r="G343" s="12">
        <f>COUNTIF('Prontidão Médio Prazo'!C:C,Cronograma[[#This Row],[EDT]])</f>
        <v>0</v>
      </c>
    </row>
    <row r="344" spans="2:7" x14ac:dyDescent="0.35">
      <c r="B344" s="48" t="s">
        <v>460</v>
      </c>
      <c r="C344" s="48" t="s">
        <v>1493</v>
      </c>
      <c r="D344" s="48" t="s">
        <v>69</v>
      </c>
      <c r="E344" s="48" t="s">
        <v>2295</v>
      </c>
      <c r="F344" s="48" t="s">
        <v>2296</v>
      </c>
      <c r="G344" s="12">
        <f>COUNTIF('Prontidão Médio Prazo'!C:C,Cronograma[[#This Row],[EDT]])</f>
        <v>0</v>
      </c>
    </row>
    <row r="345" spans="2:7" x14ac:dyDescent="0.35">
      <c r="B345" s="48" t="s">
        <v>461</v>
      </c>
      <c r="C345" s="48" t="s">
        <v>1494</v>
      </c>
      <c r="D345" s="48" t="s">
        <v>157</v>
      </c>
      <c r="E345" s="48" t="s">
        <v>1972</v>
      </c>
      <c r="F345" s="48" t="s">
        <v>2003</v>
      </c>
      <c r="G345" s="12">
        <f>COUNTIF('Prontidão Médio Prazo'!C:C,Cronograma[[#This Row],[EDT]])</f>
        <v>0</v>
      </c>
    </row>
    <row r="346" spans="2:7" x14ac:dyDescent="0.35">
      <c r="B346" s="45" t="s">
        <v>462</v>
      </c>
      <c r="C346" s="45" t="s">
        <v>1500</v>
      </c>
      <c r="D346" s="45" t="s">
        <v>1813</v>
      </c>
      <c r="E346" s="45" t="s">
        <v>2291</v>
      </c>
      <c r="F346" s="45" t="s">
        <v>2293</v>
      </c>
      <c r="G346" s="12">
        <f>COUNTIF('Prontidão Médio Prazo'!C:C,Cronograma[[#This Row],[EDT]])</f>
        <v>0</v>
      </c>
    </row>
    <row r="347" spans="2:7" x14ac:dyDescent="0.35">
      <c r="B347" s="48" t="s">
        <v>463</v>
      </c>
      <c r="C347" s="48" t="s">
        <v>1501</v>
      </c>
      <c r="D347" s="48" t="s">
        <v>157</v>
      </c>
      <c r="E347" s="48" t="s">
        <v>2291</v>
      </c>
      <c r="F347" s="48" t="s">
        <v>2293</v>
      </c>
      <c r="G347" s="12">
        <f>COUNTIF('Prontidão Médio Prazo'!C:C,Cronograma[[#This Row],[EDT]])</f>
        <v>0</v>
      </c>
    </row>
    <row r="348" spans="2:7" x14ac:dyDescent="0.35">
      <c r="B348" s="45" t="s">
        <v>464</v>
      </c>
      <c r="C348" s="45" t="s">
        <v>1502</v>
      </c>
      <c r="D348" s="45" t="s">
        <v>1782</v>
      </c>
      <c r="E348" s="45" t="s">
        <v>2294</v>
      </c>
      <c r="F348" s="45" t="s">
        <v>2297</v>
      </c>
      <c r="G348" s="12">
        <f>COUNTIF('Prontidão Médio Prazo'!C:C,Cronograma[[#This Row],[EDT]])</f>
        <v>0</v>
      </c>
    </row>
    <row r="349" spans="2:7" x14ac:dyDescent="0.35">
      <c r="B349" s="48" t="s">
        <v>465</v>
      </c>
      <c r="C349" s="48" t="s">
        <v>1501</v>
      </c>
      <c r="D349" s="48" t="s">
        <v>78</v>
      </c>
      <c r="E349" s="48" t="s">
        <v>2294</v>
      </c>
      <c r="F349" s="48" t="s">
        <v>2297</v>
      </c>
      <c r="G349" s="12">
        <f>COUNTIF('Prontidão Médio Prazo'!C:C,Cronograma[[#This Row],[EDT]])</f>
        <v>0</v>
      </c>
    </row>
    <row r="350" spans="2:7" x14ac:dyDescent="0.35">
      <c r="B350" s="45" t="s">
        <v>466</v>
      </c>
      <c r="C350" s="45" t="s">
        <v>1503</v>
      </c>
      <c r="D350" s="45" t="s">
        <v>2628</v>
      </c>
      <c r="E350" s="45" t="s">
        <v>2011</v>
      </c>
      <c r="F350" s="45" t="s">
        <v>2290</v>
      </c>
      <c r="G350" s="12">
        <f>COUNTIF('Prontidão Médio Prazo'!C:C,Cronograma[[#This Row],[EDT]])</f>
        <v>0</v>
      </c>
    </row>
    <row r="351" spans="2:7" x14ac:dyDescent="0.35">
      <c r="B351" s="48" t="s">
        <v>467</v>
      </c>
      <c r="C351" s="48" t="s">
        <v>1504</v>
      </c>
      <c r="D351" s="48" t="s">
        <v>69</v>
      </c>
      <c r="E351" s="48" t="s">
        <v>2011</v>
      </c>
      <c r="F351" s="48" t="s">
        <v>2012</v>
      </c>
      <c r="G351" s="12">
        <f>COUNTIF('Prontidão Médio Prazo'!C:C,Cronograma[[#This Row],[EDT]])</f>
        <v>0</v>
      </c>
    </row>
    <row r="352" spans="2:7" x14ac:dyDescent="0.35">
      <c r="B352" s="48" t="s">
        <v>468</v>
      </c>
      <c r="C352" s="48" t="s">
        <v>1505</v>
      </c>
      <c r="D352" s="48" t="s">
        <v>157</v>
      </c>
      <c r="E352" s="48" t="s">
        <v>2297</v>
      </c>
      <c r="F352" s="48" t="s">
        <v>2133</v>
      </c>
      <c r="G352" s="12">
        <f>COUNTIF('Prontidão Médio Prazo'!C:C,Cronograma[[#This Row],[EDT]])</f>
        <v>0</v>
      </c>
    </row>
    <row r="353" spans="2:7" x14ac:dyDescent="0.35">
      <c r="B353" s="48" t="s">
        <v>469</v>
      </c>
      <c r="C353" s="48" t="s">
        <v>1492</v>
      </c>
      <c r="D353" s="48" t="s">
        <v>78</v>
      </c>
      <c r="E353" s="48" t="s">
        <v>2133</v>
      </c>
      <c r="F353" s="48" t="s">
        <v>2298</v>
      </c>
      <c r="G353" s="12">
        <f>COUNTIF('Prontidão Médio Prazo'!C:C,Cronograma[[#This Row],[EDT]])</f>
        <v>0</v>
      </c>
    </row>
    <row r="354" spans="2:7" x14ac:dyDescent="0.35">
      <c r="B354" s="48" t="s">
        <v>470</v>
      </c>
      <c r="C354" s="48" t="s">
        <v>1413</v>
      </c>
      <c r="D354" s="48" t="s">
        <v>71</v>
      </c>
      <c r="E354" s="48" t="s">
        <v>2299</v>
      </c>
      <c r="F354" s="48" t="s">
        <v>2140</v>
      </c>
      <c r="G354" s="12">
        <f>COUNTIF('Prontidão Médio Prazo'!C:C,Cronograma[[#This Row],[EDT]])</f>
        <v>0</v>
      </c>
    </row>
    <row r="355" spans="2:7" x14ac:dyDescent="0.35">
      <c r="B355" s="48" t="s">
        <v>471</v>
      </c>
      <c r="C355" s="48" t="s">
        <v>1493</v>
      </c>
      <c r="D355" s="48" t="s">
        <v>69</v>
      </c>
      <c r="E355" s="48" t="s">
        <v>2140</v>
      </c>
      <c r="F355" s="48" t="s">
        <v>2300</v>
      </c>
      <c r="G355" s="12">
        <f>COUNTIF('Prontidão Médio Prazo'!C:C,Cronograma[[#This Row],[EDT]])</f>
        <v>0</v>
      </c>
    </row>
    <row r="356" spans="2:7" x14ac:dyDescent="0.35">
      <c r="B356" s="48" t="s">
        <v>472</v>
      </c>
      <c r="C356" s="48" t="s">
        <v>1494</v>
      </c>
      <c r="D356" s="48" t="s">
        <v>157</v>
      </c>
      <c r="E356" s="48" t="s">
        <v>2300</v>
      </c>
      <c r="F356" s="48" t="s">
        <v>2290</v>
      </c>
      <c r="G356" s="12">
        <f>COUNTIF('Prontidão Médio Prazo'!C:C,Cronograma[[#This Row],[EDT]])</f>
        <v>0</v>
      </c>
    </row>
    <row r="357" spans="2:7" x14ac:dyDescent="0.35">
      <c r="B357" s="45" t="s">
        <v>473</v>
      </c>
      <c r="C357" s="45" t="s">
        <v>1308</v>
      </c>
      <c r="D357" s="45" t="s">
        <v>2629</v>
      </c>
      <c r="E357" s="45" t="s">
        <v>2037</v>
      </c>
      <c r="F357" s="45" t="s">
        <v>2168</v>
      </c>
      <c r="G357" s="12">
        <f>COUNTIF('Prontidão Médio Prazo'!C:C,Cronograma[[#This Row],[EDT]])</f>
        <v>0</v>
      </c>
    </row>
    <row r="358" spans="2:7" x14ac:dyDescent="0.35">
      <c r="B358" s="48" t="s">
        <v>474</v>
      </c>
      <c r="C358" s="48" t="s">
        <v>1492</v>
      </c>
      <c r="D358" s="48" t="s">
        <v>69</v>
      </c>
      <c r="E358" s="48" t="s">
        <v>2037</v>
      </c>
      <c r="F358" s="48" t="s">
        <v>2063</v>
      </c>
      <c r="G358" s="12">
        <f>COUNTIF('Prontidão Médio Prazo'!C:C,Cronograma[[#This Row],[EDT]])</f>
        <v>0</v>
      </c>
    </row>
    <row r="359" spans="2:7" x14ac:dyDescent="0.35">
      <c r="B359" s="48" t="s">
        <v>475</v>
      </c>
      <c r="C359" s="48" t="s">
        <v>1501</v>
      </c>
      <c r="D359" s="48" t="s">
        <v>157</v>
      </c>
      <c r="E359" s="48" t="s">
        <v>2063</v>
      </c>
      <c r="F359" s="48" t="s">
        <v>2153</v>
      </c>
      <c r="G359" s="12">
        <f>COUNTIF('Prontidão Médio Prazo'!C:C,Cronograma[[#This Row],[EDT]])</f>
        <v>0</v>
      </c>
    </row>
    <row r="360" spans="2:7" x14ac:dyDescent="0.35">
      <c r="B360" s="48" t="s">
        <v>476</v>
      </c>
      <c r="C360" s="48" t="s">
        <v>1413</v>
      </c>
      <c r="D360" s="48" t="s">
        <v>73</v>
      </c>
      <c r="E360" s="48" t="s">
        <v>2153</v>
      </c>
      <c r="F360" s="48" t="s">
        <v>2184</v>
      </c>
      <c r="G360" s="12">
        <f>COUNTIF('Prontidão Médio Prazo'!C:C,Cronograma[[#This Row],[EDT]])</f>
        <v>0</v>
      </c>
    </row>
    <row r="361" spans="2:7" x14ac:dyDescent="0.35">
      <c r="B361" s="48" t="s">
        <v>477</v>
      </c>
      <c r="C361" s="48" t="s">
        <v>1493</v>
      </c>
      <c r="D361" s="48" t="s">
        <v>69</v>
      </c>
      <c r="E361" s="48" t="s">
        <v>2184</v>
      </c>
      <c r="F361" s="48" t="s">
        <v>2301</v>
      </c>
      <c r="G361" s="12">
        <f>COUNTIF('Prontidão Médio Prazo'!C:C,Cronograma[[#This Row],[EDT]])</f>
        <v>0</v>
      </c>
    </row>
    <row r="362" spans="2:7" x14ac:dyDescent="0.35">
      <c r="B362" s="48" t="s">
        <v>478</v>
      </c>
      <c r="C362" s="48" t="s">
        <v>1494</v>
      </c>
      <c r="D362" s="48" t="s">
        <v>157</v>
      </c>
      <c r="E362" s="48" t="s">
        <v>2301</v>
      </c>
      <c r="F362" s="48" t="s">
        <v>2168</v>
      </c>
      <c r="G362" s="12">
        <f>COUNTIF('Prontidão Médio Prazo'!C:C,Cronograma[[#This Row],[EDT]])</f>
        <v>0</v>
      </c>
    </row>
    <row r="363" spans="2:7" x14ac:dyDescent="0.35">
      <c r="B363" s="45" t="s">
        <v>479</v>
      </c>
      <c r="C363" s="45" t="s">
        <v>1310</v>
      </c>
      <c r="D363" s="45" t="s">
        <v>1783</v>
      </c>
      <c r="E363" s="45" t="s">
        <v>2184</v>
      </c>
      <c r="F363" s="45" t="s">
        <v>2302</v>
      </c>
      <c r="G363" s="12">
        <f>COUNTIF('Prontidão Médio Prazo'!C:C,Cronograma[[#This Row],[EDT]])</f>
        <v>0</v>
      </c>
    </row>
    <row r="364" spans="2:7" x14ac:dyDescent="0.35">
      <c r="B364" s="48" t="s">
        <v>480</v>
      </c>
      <c r="C364" s="48" t="s">
        <v>1501</v>
      </c>
      <c r="D364" s="48" t="s">
        <v>78</v>
      </c>
      <c r="E364" s="48" t="s">
        <v>2184</v>
      </c>
      <c r="F364" s="48" t="s">
        <v>2303</v>
      </c>
      <c r="G364" s="12">
        <f>COUNTIF('Prontidão Médio Prazo'!C:C,Cronograma[[#This Row],[EDT]])</f>
        <v>0</v>
      </c>
    </row>
    <row r="365" spans="2:7" x14ac:dyDescent="0.35">
      <c r="B365" s="48" t="s">
        <v>481</v>
      </c>
      <c r="C365" s="48" t="s">
        <v>1413</v>
      </c>
      <c r="D365" s="48" t="s">
        <v>71</v>
      </c>
      <c r="E365" s="48" t="s">
        <v>2303</v>
      </c>
      <c r="F365" s="48" t="s">
        <v>2304</v>
      </c>
      <c r="G365" s="12">
        <f>COUNTIF('Prontidão Médio Prazo'!C:C,Cronograma[[#This Row],[EDT]])</f>
        <v>0</v>
      </c>
    </row>
    <row r="366" spans="2:7" x14ac:dyDescent="0.35">
      <c r="B366" s="48" t="s">
        <v>482</v>
      </c>
      <c r="C366" s="48" t="s">
        <v>1493</v>
      </c>
      <c r="D366" s="48" t="s">
        <v>69</v>
      </c>
      <c r="E366" s="48" t="s">
        <v>2304</v>
      </c>
      <c r="F366" s="48" t="s">
        <v>2183</v>
      </c>
      <c r="G366" s="12">
        <f>COUNTIF('Prontidão Médio Prazo'!C:C,Cronograma[[#This Row],[EDT]])</f>
        <v>0</v>
      </c>
    </row>
    <row r="367" spans="2:7" x14ac:dyDescent="0.35">
      <c r="B367" s="48" t="s">
        <v>483</v>
      </c>
      <c r="C367" s="48" t="s">
        <v>1494</v>
      </c>
      <c r="D367" s="48" t="s">
        <v>157</v>
      </c>
      <c r="E367" s="48" t="s">
        <v>2168</v>
      </c>
      <c r="F367" s="48" t="s">
        <v>2302</v>
      </c>
      <c r="G367" s="12">
        <f>COUNTIF('Prontidão Médio Prazo'!C:C,Cronograma[[#This Row],[EDT]])</f>
        <v>0</v>
      </c>
    </row>
    <row r="368" spans="2:7" x14ac:dyDescent="0.35">
      <c r="B368" s="45" t="s">
        <v>484</v>
      </c>
      <c r="C368" s="45" t="s">
        <v>1309</v>
      </c>
      <c r="D368" s="45" t="s">
        <v>2537</v>
      </c>
      <c r="E368" s="45" t="s">
        <v>2292</v>
      </c>
      <c r="F368" s="45" t="s">
        <v>2305</v>
      </c>
      <c r="G368" s="12">
        <f>COUNTIF('Prontidão Médio Prazo'!C:C,Cronograma[[#This Row],[EDT]])</f>
        <v>0</v>
      </c>
    </row>
    <row r="369" spans="2:7" x14ac:dyDescent="0.35">
      <c r="B369" s="48" t="s">
        <v>485</v>
      </c>
      <c r="C369" s="48" t="s">
        <v>1492</v>
      </c>
      <c r="D369" s="48" t="s">
        <v>78</v>
      </c>
      <c r="E369" s="48" t="s">
        <v>2292</v>
      </c>
      <c r="F369" s="48" t="s">
        <v>2296</v>
      </c>
      <c r="G369" s="12">
        <f>COUNTIF('Prontidão Médio Prazo'!C:C,Cronograma[[#This Row],[EDT]])</f>
        <v>0</v>
      </c>
    </row>
    <row r="370" spans="2:7" x14ac:dyDescent="0.35">
      <c r="B370" s="48" t="s">
        <v>486</v>
      </c>
      <c r="C370" s="48" t="s">
        <v>1501</v>
      </c>
      <c r="D370" s="48" t="s">
        <v>84</v>
      </c>
      <c r="E370" s="48" t="s">
        <v>2296</v>
      </c>
      <c r="F370" s="48" t="s">
        <v>1978</v>
      </c>
      <c r="G370" s="12">
        <f>COUNTIF('Prontidão Médio Prazo'!C:C,Cronograma[[#This Row],[EDT]])</f>
        <v>0</v>
      </c>
    </row>
    <row r="371" spans="2:7" x14ac:dyDescent="0.35">
      <c r="B371" s="48" t="s">
        <v>487</v>
      </c>
      <c r="C371" s="48" t="s">
        <v>1413</v>
      </c>
      <c r="D371" s="48" t="s">
        <v>71</v>
      </c>
      <c r="E371" s="48" t="s">
        <v>1978</v>
      </c>
      <c r="F371" s="48" t="s">
        <v>2298</v>
      </c>
      <c r="G371" s="12">
        <f>COUNTIF('Prontidão Médio Prazo'!C:C,Cronograma[[#This Row],[EDT]])</f>
        <v>0</v>
      </c>
    </row>
    <row r="372" spans="2:7" x14ac:dyDescent="0.35">
      <c r="B372" s="48" t="s">
        <v>488</v>
      </c>
      <c r="C372" s="48" t="s">
        <v>1493</v>
      </c>
      <c r="D372" s="48" t="s">
        <v>69</v>
      </c>
      <c r="E372" s="48" t="s">
        <v>2183</v>
      </c>
      <c r="F372" s="48" t="s">
        <v>2306</v>
      </c>
      <c r="G372" s="12">
        <f>COUNTIF('Prontidão Médio Prazo'!C:C,Cronograma[[#This Row],[EDT]])</f>
        <v>0</v>
      </c>
    </row>
    <row r="373" spans="2:7" x14ac:dyDescent="0.35">
      <c r="B373" s="48" t="s">
        <v>489</v>
      </c>
      <c r="C373" s="48" t="s">
        <v>1494</v>
      </c>
      <c r="D373" s="48" t="s">
        <v>157</v>
      </c>
      <c r="E373" s="48" t="s">
        <v>2302</v>
      </c>
      <c r="F373" s="48" t="s">
        <v>2305</v>
      </c>
      <c r="G373" s="12">
        <f>COUNTIF('Prontidão Médio Prazo'!C:C,Cronograma[[#This Row],[EDT]])</f>
        <v>0</v>
      </c>
    </row>
    <row r="374" spans="2:7" x14ac:dyDescent="0.35">
      <c r="B374" s="45" t="s">
        <v>490</v>
      </c>
      <c r="C374" s="45" t="s">
        <v>1313</v>
      </c>
      <c r="D374" s="45" t="s">
        <v>2630</v>
      </c>
      <c r="E374" s="45" t="s">
        <v>1978</v>
      </c>
      <c r="F374" s="45" t="s">
        <v>2185</v>
      </c>
      <c r="G374" s="12">
        <f>COUNTIF('Prontidão Médio Prazo'!C:C,Cronograma[[#This Row],[EDT]])</f>
        <v>0</v>
      </c>
    </row>
    <row r="375" spans="2:7" x14ac:dyDescent="0.35">
      <c r="B375" s="48" t="s">
        <v>491</v>
      </c>
      <c r="C375" s="48" t="s">
        <v>1501</v>
      </c>
      <c r="D375" s="48" t="s">
        <v>78</v>
      </c>
      <c r="E375" s="48" t="s">
        <v>1978</v>
      </c>
      <c r="F375" s="48" t="s">
        <v>2300</v>
      </c>
      <c r="G375" s="12">
        <f>COUNTIF('Prontidão Médio Prazo'!C:C,Cronograma[[#This Row],[EDT]])</f>
        <v>0</v>
      </c>
    </row>
    <row r="376" spans="2:7" x14ac:dyDescent="0.35">
      <c r="B376" s="48" t="s">
        <v>492</v>
      </c>
      <c r="C376" s="48" t="s">
        <v>1413</v>
      </c>
      <c r="D376" s="48" t="s">
        <v>71</v>
      </c>
      <c r="E376" s="48" t="s">
        <v>2300</v>
      </c>
      <c r="F376" s="48" t="s">
        <v>2007</v>
      </c>
      <c r="G376" s="12">
        <f>COUNTIF('Prontidão Médio Prazo'!C:C,Cronograma[[#This Row],[EDT]])</f>
        <v>0</v>
      </c>
    </row>
    <row r="377" spans="2:7" x14ac:dyDescent="0.35">
      <c r="B377" s="48" t="s">
        <v>493</v>
      </c>
      <c r="C377" s="48" t="s">
        <v>1493</v>
      </c>
      <c r="D377" s="48" t="s">
        <v>69</v>
      </c>
      <c r="E377" s="48" t="s">
        <v>2306</v>
      </c>
      <c r="F377" s="48" t="s">
        <v>2307</v>
      </c>
      <c r="G377" s="12">
        <f>COUNTIF('Prontidão Médio Prazo'!C:C,Cronograma[[#This Row],[EDT]])</f>
        <v>0</v>
      </c>
    </row>
    <row r="378" spans="2:7" x14ac:dyDescent="0.35">
      <c r="B378" s="48" t="s">
        <v>494</v>
      </c>
      <c r="C378" s="48" t="s">
        <v>1494</v>
      </c>
      <c r="D378" s="48" t="s">
        <v>157</v>
      </c>
      <c r="E378" s="48" t="s">
        <v>2308</v>
      </c>
      <c r="F378" s="48" t="s">
        <v>2185</v>
      </c>
      <c r="G378" s="12">
        <f>COUNTIF('Prontidão Médio Prazo'!C:C,Cronograma[[#This Row],[EDT]])</f>
        <v>0</v>
      </c>
    </row>
    <row r="379" spans="2:7" x14ac:dyDescent="0.35">
      <c r="B379" s="45" t="s">
        <v>495</v>
      </c>
      <c r="C379" s="45" t="s">
        <v>1312</v>
      </c>
      <c r="D379" s="45" t="s">
        <v>1816</v>
      </c>
      <c r="E379" s="45" t="s">
        <v>2229</v>
      </c>
      <c r="F379" s="45" t="s">
        <v>1972</v>
      </c>
      <c r="G379" s="12">
        <f>COUNTIF('Prontidão Médio Prazo'!C:C,Cronograma[[#This Row],[EDT]])</f>
        <v>0</v>
      </c>
    </row>
    <row r="380" spans="2:7" x14ac:dyDescent="0.35">
      <c r="B380" s="48" t="s">
        <v>496</v>
      </c>
      <c r="C380" s="48" t="s">
        <v>1501</v>
      </c>
      <c r="D380" s="48" t="s">
        <v>78</v>
      </c>
      <c r="E380" s="48" t="s">
        <v>2229</v>
      </c>
      <c r="F380" s="48" t="s">
        <v>2227</v>
      </c>
      <c r="G380" s="12">
        <f>COUNTIF('Prontidão Médio Prazo'!C:C,Cronograma[[#This Row],[EDT]])</f>
        <v>0</v>
      </c>
    </row>
    <row r="381" spans="2:7" x14ac:dyDescent="0.35">
      <c r="B381" s="48" t="s">
        <v>497</v>
      </c>
      <c r="C381" s="48" t="s">
        <v>1413</v>
      </c>
      <c r="D381" s="48" t="s">
        <v>71</v>
      </c>
      <c r="E381" s="48" t="s">
        <v>2309</v>
      </c>
      <c r="F381" s="48" t="s">
        <v>2291</v>
      </c>
      <c r="G381" s="12">
        <f>COUNTIF('Prontidão Médio Prazo'!C:C,Cronograma[[#This Row],[EDT]])</f>
        <v>0</v>
      </c>
    </row>
    <row r="382" spans="2:7" x14ac:dyDescent="0.35">
      <c r="B382" s="48" t="s">
        <v>498</v>
      </c>
      <c r="C382" s="48" t="s">
        <v>1493</v>
      </c>
      <c r="D382" s="48" t="s">
        <v>69</v>
      </c>
      <c r="E382" s="48" t="s">
        <v>2291</v>
      </c>
      <c r="F382" s="48" t="s">
        <v>2310</v>
      </c>
      <c r="G382" s="12">
        <f>COUNTIF('Prontidão Médio Prazo'!C:C,Cronograma[[#This Row],[EDT]])</f>
        <v>0</v>
      </c>
    </row>
    <row r="383" spans="2:7" x14ac:dyDescent="0.35">
      <c r="B383" s="48" t="s">
        <v>499</v>
      </c>
      <c r="C383" s="48" t="s">
        <v>1494</v>
      </c>
      <c r="D383" s="48" t="s">
        <v>157</v>
      </c>
      <c r="E383" s="48" t="s">
        <v>2282</v>
      </c>
      <c r="F383" s="48" t="s">
        <v>1972</v>
      </c>
      <c r="G383" s="12">
        <f>COUNTIF('Prontidão Médio Prazo'!C:C,Cronograma[[#This Row],[EDT]])</f>
        <v>0</v>
      </c>
    </row>
    <row r="384" spans="2:7" x14ac:dyDescent="0.35">
      <c r="B384" s="45" t="s">
        <v>500</v>
      </c>
      <c r="C384" s="45" t="s">
        <v>1506</v>
      </c>
      <c r="D384" s="45" t="s">
        <v>1816</v>
      </c>
      <c r="E384" s="45" t="s">
        <v>2295</v>
      </c>
      <c r="F384" s="45" t="s">
        <v>2039</v>
      </c>
      <c r="G384" s="12">
        <f>COUNTIF('Prontidão Médio Prazo'!C:C,Cronograma[[#This Row],[EDT]])</f>
        <v>0</v>
      </c>
    </row>
    <row r="385" spans="2:7" x14ac:dyDescent="0.35">
      <c r="B385" s="48" t="s">
        <v>501</v>
      </c>
      <c r="C385" s="48" t="s">
        <v>1501</v>
      </c>
      <c r="D385" s="48" t="s">
        <v>84</v>
      </c>
      <c r="E385" s="48" t="s">
        <v>2295</v>
      </c>
      <c r="F385" s="48" t="s">
        <v>2134</v>
      </c>
      <c r="G385" s="12">
        <f>COUNTIF('Prontidão Médio Prazo'!C:C,Cronograma[[#This Row],[EDT]])</f>
        <v>0</v>
      </c>
    </row>
    <row r="386" spans="2:7" x14ac:dyDescent="0.35">
      <c r="B386" s="48" t="s">
        <v>502</v>
      </c>
      <c r="C386" s="48" t="s">
        <v>1492</v>
      </c>
      <c r="D386" s="48" t="s">
        <v>69</v>
      </c>
      <c r="E386" s="48" t="s">
        <v>2134</v>
      </c>
      <c r="F386" s="48" t="s">
        <v>1978</v>
      </c>
      <c r="G386" s="12">
        <f>COUNTIF('Prontidão Médio Prazo'!C:C,Cronograma[[#This Row],[EDT]])</f>
        <v>0</v>
      </c>
    </row>
    <row r="387" spans="2:7" x14ac:dyDescent="0.35">
      <c r="B387" s="48" t="s">
        <v>503</v>
      </c>
      <c r="C387" s="48" t="s">
        <v>1413</v>
      </c>
      <c r="D387" s="48" t="s">
        <v>71</v>
      </c>
      <c r="E387" s="48" t="s">
        <v>1978</v>
      </c>
      <c r="F387" s="48" t="s">
        <v>2298</v>
      </c>
      <c r="G387" s="12">
        <f>COUNTIF('Prontidão Médio Prazo'!C:C,Cronograma[[#This Row],[EDT]])</f>
        <v>0</v>
      </c>
    </row>
    <row r="388" spans="2:7" x14ac:dyDescent="0.35">
      <c r="B388" s="48" t="s">
        <v>504</v>
      </c>
      <c r="C388" s="48" t="s">
        <v>1493</v>
      </c>
      <c r="D388" s="48" t="s">
        <v>69</v>
      </c>
      <c r="E388" s="48" t="s">
        <v>2299</v>
      </c>
      <c r="F388" s="48" t="s">
        <v>2288</v>
      </c>
      <c r="G388" s="12">
        <f>COUNTIF('Prontidão Médio Prazo'!C:C,Cronograma[[#This Row],[EDT]])</f>
        <v>0</v>
      </c>
    </row>
    <row r="389" spans="2:7" x14ac:dyDescent="0.35">
      <c r="B389" s="48" t="s">
        <v>505</v>
      </c>
      <c r="C389" s="48" t="s">
        <v>1494</v>
      </c>
      <c r="D389" s="48" t="s">
        <v>157</v>
      </c>
      <c r="E389" s="48" t="s">
        <v>2003</v>
      </c>
      <c r="F389" s="48" t="s">
        <v>2039</v>
      </c>
      <c r="G389" s="12">
        <f>COUNTIF('Prontidão Médio Prazo'!C:C,Cronograma[[#This Row],[EDT]])</f>
        <v>0</v>
      </c>
    </row>
    <row r="390" spans="2:7" x14ac:dyDescent="0.35">
      <c r="B390" s="45" t="s">
        <v>506</v>
      </c>
      <c r="C390" s="45" t="s">
        <v>1311</v>
      </c>
      <c r="D390" s="45" t="s">
        <v>2631</v>
      </c>
      <c r="E390" s="45" t="s">
        <v>2228</v>
      </c>
      <c r="F390" s="45" t="s">
        <v>2311</v>
      </c>
      <c r="G390" s="12">
        <f>COUNTIF('Prontidão Médio Prazo'!C:C,Cronograma[[#This Row],[EDT]])</f>
        <v>0</v>
      </c>
    </row>
    <row r="391" spans="2:7" x14ac:dyDescent="0.35">
      <c r="B391" s="48" t="s">
        <v>507</v>
      </c>
      <c r="C391" s="48" t="s">
        <v>1492</v>
      </c>
      <c r="D391" s="48" t="s">
        <v>71</v>
      </c>
      <c r="E391" s="48" t="s">
        <v>2228</v>
      </c>
      <c r="F391" s="48" t="s">
        <v>2258</v>
      </c>
      <c r="G391" s="12">
        <f>COUNTIF('Prontidão Médio Prazo'!C:C,Cronograma[[#This Row],[EDT]])</f>
        <v>0</v>
      </c>
    </row>
    <row r="392" spans="2:7" x14ac:dyDescent="0.35">
      <c r="B392" s="48" t="s">
        <v>508</v>
      </c>
      <c r="C392" s="48" t="s">
        <v>1501</v>
      </c>
      <c r="D392" s="48" t="s">
        <v>69</v>
      </c>
      <c r="E392" s="48" t="s">
        <v>2312</v>
      </c>
      <c r="F392" s="48" t="s">
        <v>2251</v>
      </c>
      <c r="G392" s="12">
        <f>COUNTIF('Prontidão Médio Prazo'!C:C,Cronograma[[#This Row],[EDT]])</f>
        <v>0</v>
      </c>
    </row>
    <row r="393" spans="2:7" x14ac:dyDescent="0.35">
      <c r="B393" s="48" t="s">
        <v>509</v>
      </c>
      <c r="C393" s="48" t="s">
        <v>1413</v>
      </c>
      <c r="D393" s="48" t="s">
        <v>71</v>
      </c>
      <c r="E393" s="48" t="s">
        <v>2251</v>
      </c>
      <c r="F393" s="48" t="s">
        <v>2229</v>
      </c>
      <c r="G393" s="12">
        <f>COUNTIF('Prontidão Médio Prazo'!C:C,Cronograma[[#This Row],[EDT]])</f>
        <v>0</v>
      </c>
    </row>
    <row r="394" spans="2:7" x14ac:dyDescent="0.35">
      <c r="B394" s="48" t="s">
        <v>510</v>
      </c>
      <c r="C394" s="48" t="s">
        <v>1493</v>
      </c>
      <c r="D394" s="48" t="s">
        <v>69</v>
      </c>
      <c r="E394" s="48" t="s">
        <v>2007</v>
      </c>
      <c r="F394" s="48" t="s">
        <v>2035</v>
      </c>
      <c r="G394" s="12">
        <f>COUNTIF('Prontidão Médio Prazo'!C:C,Cronograma[[#This Row],[EDT]])</f>
        <v>0</v>
      </c>
    </row>
    <row r="395" spans="2:7" x14ac:dyDescent="0.35">
      <c r="B395" s="48" t="s">
        <v>511</v>
      </c>
      <c r="C395" s="48" t="s">
        <v>1494</v>
      </c>
      <c r="D395" s="48" t="s">
        <v>157</v>
      </c>
      <c r="E395" s="48" t="s">
        <v>2313</v>
      </c>
      <c r="F395" s="48" t="s">
        <v>2311</v>
      </c>
      <c r="G395" s="12">
        <f>COUNTIF('Prontidão Médio Prazo'!C:C,Cronograma[[#This Row],[EDT]])</f>
        <v>0</v>
      </c>
    </row>
    <row r="396" spans="2:7" x14ac:dyDescent="0.35">
      <c r="B396" s="45" t="s">
        <v>512</v>
      </c>
      <c r="C396" s="45" t="s">
        <v>1507</v>
      </c>
      <c r="D396" s="45" t="s">
        <v>2632</v>
      </c>
      <c r="E396" s="45" t="s">
        <v>2019</v>
      </c>
      <c r="F396" s="45" t="s">
        <v>2036</v>
      </c>
      <c r="G396" s="12">
        <f>COUNTIF('Prontidão Médio Prazo'!C:C,Cronograma[[#This Row],[EDT]])</f>
        <v>0</v>
      </c>
    </row>
    <row r="397" spans="2:7" x14ac:dyDescent="0.35">
      <c r="B397" s="48" t="s">
        <v>513</v>
      </c>
      <c r="C397" s="48" t="s">
        <v>1508</v>
      </c>
      <c r="D397" s="48" t="s">
        <v>74</v>
      </c>
      <c r="E397" s="48" t="s">
        <v>2019</v>
      </c>
      <c r="F397" s="48" t="s">
        <v>2019</v>
      </c>
      <c r="G397" s="12">
        <f>COUNTIF('Prontidão Médio Prazo'!C:C,Cronograma[[#This Row],[EDT]])</f>
        <v>0</v>
      </c>
    </row>
    <row r="398" spans="2:7" x14ac:dyDescent="0.35">
      <c r="B398" s="48" t="s">
        <v>514</v>
      </c>
      <c r="C398" s="48" t="s">
        <v>1509</v>
      </c>
      <c r="D398" s="48" t="s">
        <v>78</v>
      </c>
      <c r="E398" s="48" t="s">
        <v>2229</v>
      </c>
      <c r="F398" s="48" t="s">
        <v>2227</v>
      </c>
      <c r="G398" s="12">
        <f>COUNTIF('Prontidão Médio Prazo'!C:C,Cronograma[[#This Row],[EDT]])</f>
        <v>0</v>
      </c>
    </row>
    <row r="399" spans="2:7" x14ac:dyDescent="0.35">
      <c r="B399" s="48" t="s">
        <v>515</v>
      </c>
      <c r="C399" s="48" t="s">
        <v>1492</v>
      </c>
      <c r="D399" s="48" t="s">
        <v>71</v>
      </c>
      <c r="E399" s="48" t="s">
        <v>2309</v>
      </c>
      <c r="F399" s="48" t="s">
        <v>2291</v>
      </c>
      <c r="G399" s="12">
        <f>COUNTIF('Prontidão Médio Prazo'!C:C,Cronograma[[#This Row],[EDT]])</f>
        <v>0</v>
      </c>
    </row>
    <row r="400" spans="2:7" x14ac:dyDescent="0.35">
      <c r="B400" s="48" t="s">
        <v>516</v>
      </c>
      <c r="C400" s="48" t="s">
        <v>1493</v>
      </c>
      <c r="D400" s="48" t="s">
        <v>69</v>
      </c>
      <c r="E400" s="48" t="s">
        <v>2035</v>
      </c>
      <c r="F400" s="48" t="s">
        <v>2036</v>
      </c>
      <c r="G400" s="12">
        <f>COUNTIF('Prontidão Médio Prazo'!C:C,Cronograma[[#This Row],[EDT]])</f>
        <v>0</v>
      </c>
    </row>
    <row r="401" spans="2:7" x14ac:dyDescent="0.35">
      <c r="B401" s="45" t="s">
        <v>96</v>
      </c>
      <c r="C401" s="45" t="s">
        <v>1510</v>
      </c>
      <c r="D401" s="45" t="s">
        <v>2633</v>
      </c>
      <c r="E401" s="45" t="s">
        <v>2020</v>
      </c>
      <c r="F401" s="45" t="s">
        <v>2314</v>
      </c>
      <c r="G401" s="12">
        <f>COUNTIF('Prontidão Médio Prazo'!C:C,Cronograma[[#This Row],[EDT]])</f>
        <v>0</v>
      </c>
    </row>
    <row r="402" spans="2:7" x14ac:dyDescent="0.35">
      <c r="B402" s="45" t="s">
        <v>517</v>
      </c>
      <c r="C402" s="45" t="s">
        <v>1315</v>
      </c>
      <c r="D402" s="45" t="s">
        <v>1785</v>
      </c>
      <c r="E402" s="45" t="s">
        <v>2184</v>
      </c>
      <c r="F402" s="45" t="s">
        <v>2315</v>
      </c>
      <c r="G402" s="12">
        <f>COUNTIF('Prontidão Médio Prazo'!C:C,Cronograma[[#This Row],[EDT]])</f>
        <v>0</v>
      </c>
    </row>
    <row r="403" spans="2:7" x14ac:dyDescent="0.35">
      <c r="B403" s="48" t="s">
        <v>518</v>
      </c>
      <c r="C403" s="48" t="s">
        <v>1511</v>
      </c>
      <c r="D403" s="48" t="s">
        <v>74</v>
      </c>
      <c r="E403" s="48" t="s">
        <v>2184</v>
      </c>
      <c r="F403" s="48" t="s">
        <v>2184</v>
      </c>
      <c r="G403" s="12">
        <f>COUNTIF('Prontidão Médio Prazo'!C:C,Cronograma[[#This Row],[EDT]])</f>
        <v>0</v>
      </c>
    </row>
    <row r="404" spans="2:7" x14ac:dyDescent="0.35">
      <c r="B404" s="48" t="s">
        <v>519</v>
      </c>
      <c r="C404" s="48" t="s">
        <v>1512</v>
      </c>
      <c r="D404" s="48" t="s">
        <v>81</v>
      </c>
      <c r="E404" s="48" t="s">
        <v>2184</v>
      </c>
      <c r="F404" s="48" t="s">
        <v>2043</v>
      </c>
      <c r="G404" s="12">
        <f>COUNTIF('Prontidão Médio Prazo'!C:C,Cronograma[[#This Row],[EDT]])</f>
        <v>0</v>
      </c>
    </row>
    <row r="405" spans="2:7" x14ac:dyDescent="0.35">
      <c r="B405" s="48" t="s">
        <v>520</v>
      </c>
      <c r="C405" s="48" t="s">
        <v>1513</v>
      </c>
      <c r="D405" s="48" t="s">
        <v>73</v>
      </c>
      <c r="E405" s="48" t="s">
        <v>2043</v>
      </c>
      <c r="F405" s="48" t="s">
        <v>2316</v>
      </c>
      <c r="G405" s="12">
        <f>COUNTIF('Prontidão Médio Prazo'!C:C,Cronograma[[#This Row],[EDT]])</f>
        <v>0</v>
      </c>
    </row>
    <row r="406" spans="2:7" x14ac:dyDescent="0.35">
      <c r="B406" s="48" t="s">
        <v>521</v>
      </c>
      <c r="C406" s="48" t="s">
        <v>1413</v>
      </c>
      <c r="D406" s="48" t="s">
        <v>81</v>
      </c>
      <c r="E406" s="48" t="s">
        <v>2317</v>
      </c>
      <c r="F406" s="48" t="s">
        <v>2315</v>
      </c>
      <c r="G406" s="12">
        <f>COUNTIF('Prontidão Médio Prazo'!C:C,Cronograma[[#This Row],[EDT]])</f>
        <v>0</v>
      </c>
    </row>
    <row r="407" spans="2:7" x14ac:dyDescent="0.35">
      <c r="B407" s="48" t="s">
        <v>522</v>
      </c>
      <c r="C407" s="48" t="s">
        <v>1514</v>
      </c>
      <c r="D407" s="48" t="s">
        <v>74</v>
      </c>
      <c r="E407" s="48" t="s">
        <v>2315</v>
      </c>
      <c r="F407" s="48" t="s">
        <v>2315</v>
      </c>
      <c r="G407" s="12">
        <f>COUNTIF('Prontidão Médio Prazo'!C:C,Cronograma[[#This Row],[EDT]])</f>
        <v>0</v>
      </c>
    </row>
    <row r="408" spans="2:7" x14ac:dyDescent="0.35">
      <c r="B408" s="45" t="s">
        <v>523</v>
      </c>
      <c r="C408" s="45" t="s">
        <v>1515</v>
      </c>
      <c r="D408" s="45" t="s">
        <v>1786</v>
      </c>
      <c r="E408" s="45" t="s">
        <v>2020</v>
      </c>
      <c r="F408" s="45" t="s">
        <v>2022</v>
      </c>
      <c r="G408" s="12">
        <f>COUNTIF('Prontidão Médio Prazo'!C:C,Cronograma[[#This Row],[EDT]])</f>
        <v>0</v>
      </c>
    </row>
    <row r="409" spans="2:7" x14ac:dyDescent="0.35">
      <c r="B409" s="48" t="s">
        <v>524</v>
      </c>
      <c r="C409" s="48" t="s">
        <v>1516</v>
      </c>
      <c r="D409" s="48" t="s">
        <v>74</v>
      </c>
      <c r="E409" s="48" t="s">
        <v>2020</v>
      </c>
      <c r="F409" s="48" t="s">
        <v>2020</v>
      </c>
      <c r="G409" s="12">
        <f>COUNTIF('Prontidão Médio Prazo'!C:C,Cronograma[[#This Row],[EDT]])</f>
        <v>0</v>
      </c>
    </row>
    <row r="410" spans="2:7" x14ac:dyDescent="0.35">
      <c r="B410" s="48" t="s">
        <v>525</v>
      </c>
      <c r="C410" s="48" t="s">
        <v>1512</v>
      </c>
      <c r="D410" s="48" t="s">
        <v>81</v>
      </c>
      <c r="E410" s="48" t="s">
        <v>2020</v>
      </c>
      <c r="F410" s="48" t="s">
        <v>2023</v>
      </c>
      <c r="G410" s="12">
        <f>COUNTIF('Prontidão Médio Prazo'!C:C,Cronograma[[#This Row],[EDT]])</f>
        <v>0</v>
      </c>
    </row>
    <row r="411" spans="2:7" x14ac:dyDescent="0.35">
      <c r="B411" s="48" t="s">
        <v>526</v>
      </c>
      <c r="C411" s="48" t="s">
        <v>1513</v>
      </c>
      <c r="D411" s="48" t="s">
        <v>81</v>
      </c>
      <c r="E411" s="48" t="s">
        <v>2023</v>
      </c>
      <c r="F411" s="48" t="s">
        <v>2024</v>
      </c>
      <c r="G411" s="12">
        <f>COUNTIF('Prontidão Médio Prazo'!C:C,Cronograma[[#This Row],[EDT]])</f>
        <v>0</v>
      </c>
    </row>
    <row r="412" spans="2:7" x14ac:dyDescent="0.35">
      <c r="B412" s="48" t="s">
        <v>527</v>
      </c>
      <c r="C412" s="48" t="s">
        <v>1413</v>
      </c>
      <c r="D412" s="48" t="s">
        <v>81</v>
      </c>
      <c r="E412" s="48" t="s">
        <v>2024</v>
      </c>
      <c r="F412" s="48" t="s">
        <v>2022</v>
      </c>
      <c r="G412" s="12">
        <f>COUNTIF('Prontidão Médio Prazo'!C:C,Cronograma[[#This Row],[EDT]])</f>
        <v>0</v>
      </c>
    </row>
    <row r="413" spans="2:7" x14ac:dyDescent="0.35">
      <c r="B413" s="48" t="s">
        <v>528</v>
      </c>
      <c r="C413" s="48" t="s">
        <v>1514</v>
      </c>
      <c r="D413" s="48" t="s">
        <v>74</v>
      </c>
      <c r="E413" s="48" t="s">
        <v>2022</v>
      </c>
      <c r="F413" s="48" t="s">
        <v>2022</v>
      </c>
      <c r="G413" s="12">
        <f>COUNTIF('Prontidão Médio Prazo'!C:C,Cronograma[[#This Row],[EDT]])</f>
        <v>0</v>
      </c>
    </row>
    <row r="414" spans="2:7" x14ac:dyDescent="0.35">
      <c r="B414" s="45" t="s">
        <v>529</v>
      </c>
      <c r="C414" s="45" t="s">
        <v>1517</v>
      </c>
      <c r="D414" s="45" t="s">
        <v>7</v>
      </c>
      <c r="E414" s="45" t="s">
        <v>2184</v>
      </c>
      <c r="F414" s="45" t="s">
        <v>2318</v>
      </c>
      <c r="G414" s="12">
        <f>COUNTIF('Prontidão Médio Prazo'!C:C,Cronograma[[#This Row],[EDT]])</f>
        <v>0</v>
      </c>
    </row>
    <row r="415" spans="2:7" x14ac:dyDescent="0.35">
      <c r="B415" s="48" t="s">
        <v>530</v>
      </c>
      <c r="C415" s="48" t="s">
        <v>1518</v>
      </c>
      <c r="D415" s="48" t="s">
        <v>74</v>
      </c>
      <c r="E415" s="48" t="s">
        <v>2184</v>
      </c>
      <c r="F415" s="48" t="s">
        <v>2184</v>
      </c>
      <c r="G415" s="12">
        <f>COUNTIF('Prontidão Médio Prazo'!C:C,Cronograma[[#This Row],[EDT]])</f>
        <v>0</v>
      </c>
    </row>
    <row r="416" spans="2:7" x14ac:dyDescent="0.35">
      <c r="B416" s="48" t="s">
        <v>531</v>
      </c>
      <c r="C416" s="48" t="s">
        <v>1519</v>
      </c>
      <c r="D416" s="48" t="s">
        <v>79</v>
      </c>
      <c r="E416" s="48" t="s">
        <v>2184</v>
      </c>
      <c r="F416" s="48" t="s">
        <v>2044</v>
      </c>
      <c r="G416" s="12">
        <f>COUNTIF('Prontidão Médio Prazo'!C:C,Cronograma[[#This Row],[EDT]])</f>
        <v>0</v>
      </c>
    </row>
    <row r="417" spans="2:7" x14ac:dyDescent="0.35">
      <c r="B417" s="48" t="s">
        <v>532</v>
      </c>
      <c r="C417" s="48" t="s">
        <v>1413</v>
      </c>
      <c r="D417" s="48" t="s">
        <v>81</v>
      </c>
      <c r="E417" s="48" t="s">
        <v>2044</v>
      </c>
      <c r="F417" s="48" t="s">
        <v>2017</v>
      </c>
      <c r="G417" s="12">
        <f>COUNTIF('Prontidão Médio Prazo'!C:C,Cronograma[[#This Row],[EDT]])</f>
        <v>0</v>
      </c>
    </row>
    <row r="418" spans="2:7" x14ac:dyDescent="0.35">
      <c r="B418" s="48" t="s">
        <v>533</v>
      </c>
      <c r="C418" s="48" t="s">
        <v>1520</v>
      </c>
      <c r="D418" s="48" t="s">
        <v>81</v>
      </c>
      <c r="E418" s="48" t="s">
        <v>2017</v>
      </c>
      <c r="F418" s="48" t="s">
        <v>2318</v>
      </c>
      <c r="G418" s="12">
        <f>COUNTIF('Prontidão Médio Prazo'!C:C,Cronograma[[#This Row],[EDT]])</f>
        <v>0</v>
      </c>
    </row>
    <row r="419" spans="2:7" x14ac:dyDescent="0.35">
      <c r="B419" s="48" t="s">
        <v>534</v>
      </c>
      <c r="C419" s="48" t="s">
        <v>1514</v>
      </c>
      <c r="D419" s="48" t="s">
        <v>74</v>
      </c>
      <c r="E419" s="48" t="s">
        <v>2318</v>
      </c>
      <c r="F419" s="48" t="s">
        <v>2318</v>
      </c>
      <c r="G419" s="12">
        <f>COUNTIF('Prontidão Médio Prazo'!C:C,Cronograma[[#This Row],[EDT]])</f>
        <v>0</v>
      </c>
    </row>
    <row r="420" spans="2:7" x14ac:dyDescent="0.35">
      <c r="B420" s="45" t="s">
        <v>535</v>
      </c>
      <c r="C420" s="45" t="s">
        <v>1521</v>
      </c>
      <c r="D420" s="45" t="s">
        <v>1787</v>
      </c>
      <c r="E420" s="45" t="s">
        <v>2019</v>
      </c>
      <c r="F420" s="45" t="s">
        <v>2028</v>
      </c>
      <c r="G420" s="12">
        <f>COUNTIF('Prontidão Médio Prazo'!C:C,Cronograma[[#This Row],[EDT]])</f>
        <v>0</v>
      </c>
    </row>
    <row r="421" spans="2:7" x14ac:dyDescent="0.35">
      <c r="B421" s="48" t="s">
        <v>536</v>
      </c>
      <c r="C421" s="48" t="s">
        <v>1522</v>
      </c>
      <c r="D421" s="48" t="s">
        <v>74</v>
      </c>
      <c r="E421" s="48" t="s">
        <v>2019</v>
      </c>
      <c r="F421" s="48" t="s">
        <v>2019</v>
      </c>
      <c r="G421" s="12">
        <f>COUNTIF('Prontidão Médio Prazo'!C:C,Cronograma[[#This Row],[EDT]])</f>
        <v>0</v>
      </c>
    </row>
    <row r="422" spans="2:7" x14ac:dyDescent="0.35">
      <c r="B422" s="48" t="s">
        <v>537</v>
      </c>
      <c r="C422" s="48" t="s">
        <v>1523</v>
      </c>
      <c r="D422" s="48" t="s">
        <v>74</v>
      </c>
      <c r="E422" s="48" t="s">
        <v>2019</v>
      </c>
      <c r="F422" s="48" t="s">
        <v>2019</v>
      </c>
      <c r="G422" s="12">
        <f>COUNTIF('Prontidão Médio Prazo'!C:C,Cronograma[[#This Row],[EDT]])</f>
        <v>0</v>
      </c>
    </row>
    <row r="423" spans="2:7" x14ac:dyDescent="0.35">
      <c r="B423" s="48" t="s">
        <v>538</v>
      </c>
      <c r="C423" s="48" t="s">
        <v>1512</v>
      </c>
      <c r="D423" s="48" t="s">
        <v>81</v>
      </c>
      <c r="E423" s="48" t="s">
        <v>2029</v>
      </c>
      <c r="F423" s="48" t="s">
        <v>2030</v>
      </c>
      <c r="G423" s="12">
        <f>COUNTIF('Prontidão Médio Prazo'!C:C,Cronograma[[#This Row],[EDT]])</f>
        <v>0</v>
      </c>
    </row>
    <row r="424" spans="2:7" x14ac:dyDescent="0.35">
      <c r="B424" s="48" t="s">
        <v>539</v>
      </c>
      <c r="C424" s="48" t="s">
        <v>1513</v>
      </c>
      <c r="D424" s="48" t="s">
        <v>81</v>
      </c>
      <c r="E424" s="48" t="s">
        <v>2030</v>
      </c>
      <c r="F424" s="48" t="s">
        <v>2031</v>
      </c>
      <c r="G424" s="12">
        <f>COUNTIF('Prontidão Médio Prazo'!C:C,Cronograma[[#This Row],[EDT]])</f>
        <v>0</v>
      </c>
    </row>
    <row r="425" spans="2:7" x14ac:dyDescent="0.35">
      <c r="B425" s="48" t="s">
        <v>540</v>
      </c>
      <c r="C425" s="48" t="s">
        <v>1413</v>
      </c>
      <c r="D425" s="48" t="s">
        <v>81</v>
      </c>
      <c r="E425" s="48" t="s">
        <v>2031</v>
      </c>
      <c r="F425" s="48" t="s">
        <v>2028</v>
      </c>
      <c r="G425" s="12">
        <f>COUNTIF('Prontidão Médio Prazo'!C:C,Cronograma[[#This Row],[EDT]])</f>
        <v>0</v>
      </c>
    </row>
    <row r="426" spans="2:7" x14ac:dyDescent="0.35">
      <c r="B426" s="48" t="s">
        <v>541</v>
      </c>
      <c r="C426" s="48" t="s">
        <v>1514</v>
      </c>
      <c r="D426" s="48" t="s">
        <v>74</v>
      </c>
      <c r="E426" s="48" t="s">
        <v>2028</v>
      </c>
      <c r="F426" s="48" t="s">
        <v>2028</v>
      </c>
      <c r="G426" s="12">
        <f>COUNTIF('Prontidão Médio Prazo'!C:C,Cronograma[[#This Row],[EDT]])</f>
        <v>0</v>
      </c>
    </row>
    <row r="427" spans="2:7" x14ac:dyDescent="0.35">
      <c r="B427" s="45" t="s">
        <v>542</v>
      </c>
      <c r="C427" s="45" t="s">
        <v>1524</v>
      </c>
      <c r="D427" s="45" t="s">
        <v>1786</v>
      </c>
      <c r="E427" s="45" t="s">
        <v>2020</v>
      </c>
      <c r="F427" s="45" t="s">
        <v>2022</v>
      </c>
      <c r="G427" s="12">
        <f>COUNTIF('Prontidão Médio Prazo'!C:C,Cronograma[[#This Row],[EDT]])</f>
        <v>0</v>
      </c>
    </row>
    <row r="428" spans="2:7" x14ac:dyDescent="0.35">
      <c r="B428" s="48" t="s">
        <v>543</v>
      </c>
      <c r="C428" s="48" t="s">
        <v>1525</v>
      </c>
      <c r="D428" s="48" t="s">
        <v>74</v>
      </c>
      <c r="E428" s="48" t="s">
        <v>2020</v>
      </c>
      <c r="F428" s="48" t="s">
        <v>2020</v>
      </c>
      <c r="G428" s="12">
        <f>COUNTIF('Prontidão Médio Prazo'!C:C,Cronograma[[#This Row],[EDT]])</f>
        <v>0</v>
      </c>
    </row>
    <row r="429" spans="2:7" x14ac:dyDescent="0.35">
      <c r="B429" s="48" t="s">
        <v>544</v>
      </c>
      <c r="C429" s="48" t="s">
        <v>1512</v>
      </c>
      <c r="D429" s="48" t="s">
        <v>81</v>
      </c>
      <c r="E429" s="48" t="s">
        <v>2020</v>
      </c>
      <c r="F429" s="48" t="s">
        <v>2023</v>
      </c>
      <c r="G429" s="12">
        <f>COUNTIF('Prontidão Médio Prazo'!C:C,Cronograma[[#This Row],[EDT]])</f>
        <v>0</v>
      </c>
    </row>
    <row r="430" spans="2:7" x14ac:dyDescent="0.35">
      <c r="B430" s="48" t="s">
        <v>545</v>
      </c>
      <c r="C430" s="48" t="s">
        <v>1513</v>
      </c>
      <c r="D430" s="48" t="s">
        <v>81</v>
      </c>
      <c r="E430" s="48" t="s">
        <v>2023</v>
      </c>
      <c r="F430" s="48" t="s">
        <v>2024</v>
      </c>
      <c r="G430" s="12">
        <f>COUNTIF('Prontidão Médio Prazo'!C:C,Cronograma[[#This Row],[EDT]])</f>
        <v>0</v>
      </c>
    </row>
    <row r="431" spans="2:7" x14ac:dyDescent="0.35">
      <c r="B431" s="48" t="s">
        <v>546</v>
      </c>
      <c r="C431" s="48" t="s">
        <v>1413</v>
      </c>
      <c r="D431" s="48" t="s">
        <v>81</v>
      </c>
      <c r="E431" s="48" t="s">
        <v>2024</v>
      </c>
      <c r="F431" s="48" t="s">
        <v>2022</v>
      </c>
      <c r="G431" s="12">
        <f>COUNTIF('Prontidão Médio Prazo'!C:C,Cronograma[[#This Row],[EDT]])</f>
        <v>0</v>
      </c>
    </row>
    <row r="432" spans="2:7" x14ac:dyDescent="0.35">
      <c r="B432" s="48" t="s">
        <v>547</v>
      </c>
      <c r="C432" s="48" t="s">
        <v>1514</v>
      </c>
      <c r="D432" s="48" t="s">
        <v>74</v>
      </c>
      <c r="E432" s="48" t="s">
        <v>2022</v>
      </c>
      <c r="F432" s="48" t="s">
        <v>2022</v>
      </c>
      <c r="G432" s="12">
        <f>COUNTIF('Prontidão Médio Prazo'!C:C,Cronograma[[#This Row],[EDT]])</f>
        <v>0</v>
      </c>
    </row>
    <row r="433" spans="2:7" x14ac:dyDescent="0.35">
      <c r="B433" s="45" t="s">
        <v>548</v>
      </c>
      <c r="C433" s="45" t="s">
        <v>1526</v>
      </c>
      <c r="D433" s="45" t="s">
        <v>2634</v>
      </c>
      <c r="E433" s="45" t="s">
        <v>2318</v>
      </c>
      <c r="F433" s="45" t="s">
        <v>2319</v>
      </c>
      <c r="G433" s="12">
        <f>COUNTIF('Prontidão Médio Prazo'!C:C,Cronograma[[#This Row],[EDT]])</f>
        <v>0</v>
      </c>
    </row>
    <row r="434" spans="2:7" x14ac:dyDescent="0.35">
      <c r="B434" s="48" t="s">
        <v>549</v>
      </c>
      <c r="C434" s="48" t="s">
        <v>1527</v>
      </c>
      <c r="D434" s="48" t="s">
        <v>74</v>
      </c>
      <c r="E434" s="48" t="s">
        <v>2318</v>
      </c>
      <c r="F434" s="48" t="s">
        <v>2318</v>
      </c>
      <c r="G434" s="12">
        <f>COUNTIF('Prontidão Médio Prazo'!C:C,Cronograma[[#This Row],[EDT]])</f>
        <v>0</v>
      </c>
    </row>
    <row r="435" spans="2:7" x14ac:dyDescent="0.35">
      <c r="B435" s="48" t="s">
        <v>550</v>
      </c>
      <c r="C435" s="48" t="s">
        <v>1512</v>
      </c>
      <c r="D435" s="48" t="s">
        <v>81</v>
      </c>
      <c r="E435" s="48" t="s">
        <v>2318</v>
      </c>
      <c r="F435" s="48" t="s">
        <v>2301</v>
      </c>
      <c r="G435" s="12">
        <f>COUNTIF('Prontidão Médio Prazo'!C:C,Cronograma[[#This Row],[EDT]])</f>
        <v>0</v>
      </c>
    </row>
    <row r="436" spans="2:7" x14ac:dyDescent="0.35">
      <c r="B436" s="48" t="s">
        <v>551</v>
      </c>
      <c r="C436" s="48" t="s">
        <v>1513</v>
      </c>
      <c r="D436" s="48" t="s">
        <v>81</v>
      </c>
      <c r="E436" s="48" t="s">
        <v>2301</v>
      </c>
      <c r="F436" s="48" t="s">
        <v>2320</v>
      </c>
      <c r="G436" s="12">
        <f>COUNTIF('Prontidão Médio Prazo'!C:C,Cronograma[[#This Row],[EDT]])</f>
        <v>0</v>
      </c>
    </row>
    <row r="437" spans="2:7" x14ac:dyDescent="0.35">
      <c r="B437" s="48" t="s">
        <v>552</v>
      </c>
      <c r="C437" s="48" t="s">
        <v>1413</v>
      </c>
      <c r="D437" s="48" t="s">
        <v>81</v>
      </c>
      <c r="E437" s="48" t="s">
        <v>2320</v>
      </c>
      <c r="F437" s="48" t="s">
        <v>2045</v>
      </c>
      <c r="G437" s="12">
        <f>COUNTIF('Prontidão Médio Prazo'!C:C,Cronograma[[#This Row],[EDT]])</f>
        <v>0</v>
      </c>
    </row>
    <row r="438" spans="2:7" x14ac:dyDescent="0.35">
      <c r="B438" s="48" t="s">
        <v>553</v>
      </c>
      <c r="C438" s="48" t="s">
        <v>1528</v>
      </c>
      <c r="D438" s="48" t="s">
        <v>1788</v>
      </c>
      <c r="E438" s="48" t="s">
        <v>2046</v>
      </c>
      <c r="F438" s="48" t="s">
        <v>2319</v>
      </c>
      <c r="G438" s="12">
        <f>COUNTIF('Prontidão Médio Prazo'!C:C,Cronograma[[#This Row],[EDT]])</f>
        <v>0</v>
      </c>
    </row>
    <row r="439" spans="2:7" x14ac:dyDescent="0.35">
      <c r="B439" s="48" t="s">
        <v>554</v>
      </c>
      <c r="C439" s="48" t="s">
        <v>1514</v>
      </c>
      <c r="D439" s="48" t="s">
        <v>74</v>
      </c>
      <c r="E439" s="48" t="s">
        <v>2319</v>
      </c>
      <c r="F439" s="48" t="s">
        <v>2319</v>
      </c>
      <c r="G439" s="12">
        <f>COUNTIF('Prontidão Médio Prazo'!C:C,Cronograma[[#This Row],[EDT]])</f>
        <v>0</v>
      </c>
    </row>
    <row r="440" spans="2:7" x14ac:dyDescent="0.35">
      <c r="B440" s="45" t="s">
        <v>555</v>
      </c>
      <c r="C440" s="45" t="s">
        <v>1529</v>
      </c>
      <c r="D440" s="45" t="s">
        <v>2534</v>
      </c>
      <c r="E440" s="45" t="s">
        <v>2063</v>
      </c>
      <c r="F440" s="45" t="s">
        <v>2041</v>
      </c>
      <c r="G440" s="12">
        <f>COUNTIF('Prontidão Médio Prazo'!C:C,Cronograma[[#This Row],[EDT]])</f>
        <v>0</v>
      </c>
    </row>
    <row r="441" spans="2:7" x14ac:dyDescent="0.35">
      <c r="B441" s="48" t="s">
        <v>556</v>
      </c>
      <c r="C441" s="48" t="s">
        <v>1530</v>
      </c>
      <c r="D441" s="48" t="s">
        <v>74</v>
      </c>
      <c r="E441" s="48" t="s">
        <v>2063</v>
      </c>
      <c r="F441" s="48" t="s">
        <v>2063</v>
      </c>
      <c r="G441" s="12">
        <f>COUNTIF('Prontidão Médio Prazo'!C:C,Cronograma[[#This Row],[EDT]])</f>
        <v>0</v>
      </c>
    </row>
    <row r="442" spans="2:7" x14ac:dyDescent="0.35">
      <c r="B442" s="48" t="s">
        <v>557</v>
      </c>
      <c r="C442" s="48" t="s">
        <v>1531</v>
      </c>
      <c r="D442" s="48" t="s">
        <v>77</v>
      </c>
      <c r="E442" s="48" t="s">
        <v>2063</v>
      </c>
      <c r="F442" s="48" t="s">
        <v>2040</v>
      </c>
      <c r="G442" s="12">
        <f>COUNTIF('Prontidão Médio Prazo'!C:C,Cronograma[[#This Row],[EDT]])</f>
        <v>0</v>
      </c>
    </row>
    <row r="443" spans="2:7" x14ac:dyDescent="0.35">
      <c r="B443" s="48" t="s">
        <v>558</v>
      </c>
      <c r="C443" s="48" t="s">
        <v>1413</v>
      </c>
      <c r="D443" s="48" t="s">
        <v>81</v>
      </c>
      <c r="E443" s="48" t="s">
        <v>2040</v>
      </c>
      <c r="F443" s="48" t="s">
        <v>2038</v>
      </c>
      <c r="G443" s="12">
        <f>COUNTIF('Prontidão Médio Prazo'!C:C,Cronograma[[#This Row],[EDT]])</f>
        <v>0</v>
      </c>
    </row>
    <row r="444" spans="2:7" x14ac:dyDescent="0.35">
      <c r="B444" s="48" t="s">
        <v>559</v>
      </c>
      <c r="C444" s="48" t="s">
        <v>1532</v>
      </c>
      <c r="D444" s="48" t="s">
        <v>81</v>
      </c>
      <c r="E444" s="48" t="s">
        <v>2038</v>
      </c>
      <c r="F444" s="48" t="s">
        <v>2041</v>
      </c>
      <c r="G444" s="12">
        <f>COUNTIF('Prontidão Médio Prazo'!C:C,Cronograma[[#This Row],[EDT]])</f>
        <v>0</v>
      </c>
    </row>
    <row r="445" spans="2:7" x14ac:dyDescent="0.35">
      <c r="B445" s="48" t="s">
        <v>560</v>
      </c>
      <c r="C445" s="48" t="s">
        <v>1514</v>
      </c>
      <c r="D445" s="48" t="s">
        <v>74</v>
      </c>
      <c r="E445" s="48" t="s">
        <v>2041</v>
      </c>
      <c r="F445" s="48" t="s">
        <v>2041</v>
      </c>
      <c r="G445" s="12">
        <f>COUNTIF('Prontidão Médio Prazo'!C:C,Cronograma[[#This Row],[EDT]])</f>
        <v>0</v>
      </c>
    </row>
    <row r="446" spans="2:7" x14ac:dyDescent="0.35">
      <c r="B446" s="45" t="s">
        <v>561</v>
      </c>
      <c r="C446" s="45" t="s">
        <v>1317</v>
      </c>
      <c r="D446" s="45" t="s">
        <v>7</v>
      </c>
      <c r="E446" s="45" t="s">
        <v>2041</v>
      </c>
      <c r="F446" s="45" t="s">
        <v>2005</v>
      </c>
      <c r="G446" s="12">
        <f>COUNTIF('Prontidão Médio Prazo'!C:C,Cronograma[[#This Row],[EDT]])</f>
        <v>0</v>
      </c>
    </row>
    <row r="447" spans="2:7" x14ac:dyDescent="0.35">
      <c r="B447" s="48" t="s">
        <v>562</v>
      </c>
      <c r="C447" s="48" t="s">
        <v>1533</v>
      </c>
      <c r="D447" s="48" t="s">
        <v>74</v>
      </c>
      <c r="E447" s="48" t="s">
        <v>2041</v>
      </c>
      <c r="F447" s="48" t="s">
        <v>2041</v>
      </c>
      <c r="G447" s="12">
        <f>COUNTIF('Prontidão Médio Prazo'!C:C,Cronograma[[#This Row],[EDT]])</f>
        <v>0</v>
      </c>
    </row>
    <row r="448" spans="2:7" x14ac:dyDescent="0.35">
      <c r="B448" s="48" t="s">
        <v>563</v>
      </c>
      <c r="C448" s="48" t="s">
        <v>1512</v>
      </c>
      <c r="D448" s="48" t="s">
        <v>81</v>
      </c>
      <c r="E448" s="48" t="s">
        <v>2041</v>
      </c>
      <c r="F448" s="48" t="s">
        <v>2321</v>
      </c>
      <c r="G448" s="12">
        <f>COUNTIF('Prontidão Médio Prazo'!C:C,Cronograma[[#This Row],[EDT]])</f>
        <v>0</v>
      </c>
    </row>
    <row r="449" spans="2:7" x14ac:dyDescent="0.35">
      <c r="B449" s="48" t="s">
        <v>564</v>
      </c>
      <c r="C449" s="48" t="s">
        <v>1513</v>
      </c>
      <c r="D449" s="48" t="s">
        <v>79</v>
      </c>
      <c r="E449" s="48" t="s">
        <v>2321</v>
      </c>
      <c r="F449" s="48" t="s">
        <v>2042</v>
      </c>
      <c r="G449" s="12">
        <f>COUNTIF('Prontidão Médio Prazo'!C:C,Cronograma[[#This Row],[EDT]])</f>
        <v>0</v>
      </c>
    </row>
    <row r="450" spans="2:7" x14ac:dyDescent="0.35">
      <c r="B450" s="48" t="s">
        <v>565</v>
      </c>
      <c r="C450" s="48" t="s">
        <v>1413</v>
      </c>
      <c r="D450" s="48" t="s">
        <v>81</v>
      </c>
      <c r="E450" s="48" t="s">
        <v>2042</v>
      </c>
      <c r="F450" s="48" t="s">
        <v>2005</v>
      </c>
      <c r="G450" s="12">
        <f>COUNTIF('Prontidão Médio Prazo'!C:C,Cronograma[[#This Row],[EDT]])</f>
        <v>0</v>
      </c>
    </row>
    <row r="451" spans="2:7" x14ac:dyDescent="0.35">
      <c r="B451" s="48" t="s">
        <v>566</v>
      </c>
      <c r="C451" s="48" t="s">
        <v>1514</v>
      </c>
      <c r="D451" s="48" t="s">
        <v>74</v>
      </c>
      <c r="E451" s="48" t="s">
        <v>2005</v>
      </c>
      <c r="F451" s="48" t="s">
        <v>2005</v>
      </c>
      <c r="G451" s="12">
        <f>COUNTIF('Prontidão Médio Prazo'!C:C,Cronograma[[#This Row],[EDT]])</f>
        <v>0</v>
      </c>
    </row>
    <row r="452" spans="2:7" x14ac:dyDescent="0.35">
      <c r="B452" s="45" t="s">
        <v>567</v>
      </c>
      <c r="C452" s="45" t="s">
        <v>1318</v>
      </c>
      <c r="D452" s="45" t="s">
        <v>2509</v>
      </c>
      <c r="E452" s="45" t="s">
        <v>2005</v>
      </c>
      <c r="F452" s="45" t="s">
        <v>2027</v>
      </c>
      <c r="G452" s="12">
        <f>COUNTIF('Prontidão Médio Prazo'!C:C,Cronograma[[#This Row],[EDT]])</f>
        <v>0</v>
      </c>
    </row>
    <row r="453" spans="2:7" x14ac:dyDescent="0.35">
      <c r="B453" s="48" t="s">
        <v>568</v>
      </c>
      <c r="C453" s="48" t="s">
        <v>1534</v>
      </c>
      <c r="D453" s="48" t="s">
        <v>74</v>
      </c>
      <c r="E453" s="48" t="s">
        <v>2005</v>
      </c>
      <c r="F453" s="48" t="s">
        <v>2005</v>
      </c>
      <c r="G453" s="12">
        <f>COUNTIF('Prontidão Médio Prazo'!C:C,Cronograma[[#This Row],[EDT]])</f>
        <v>0</v>
      </c>
    </row>
    <row r="454" spans="2:7" x14ac:dyDescent="0.35">
      <c r="B454" s="48" t="s">
        <v>569</v>
      </c>
      <c r="C454" s="48" t="s">
        <v>1512</v>
      </c>
      <c r="D454" s="48" t="s">
        <v>81</v>
      </c>
      <c r="E454" s="48" t="s">
        <v>2005</v>
      </c>
      <c r="F454" s="48" t="s">
        <v>2021</v>
      </c>
      <c r="G454" s="12">
        <f>COUNTIF('Prontidão Médio Prazo'!C:C,Cronograma[[#This Row],[EDT]])</f>
        <v>0</v>
      </c>
    </row>
    <row r="455" spans="2:7" x14ac:dyDescent="0.35">
      <c r="B455" s="48" t="s">
        <v>570</v>
      </c>
      <c r="C455" s="48" t="s">
        <v>1513</v>
      </c>
      <c r="D455" s="48" t="s">
        <v>71</v>
      </c>
      <c r="E455" s="48" t="s">
        <v>2021</v>
      </c>
      <c r="F455" s="48" t="s">
        <v>2026</v>
      </c>
      <c r="G455" s="12">
        <f>COUNTIF('Prontidão Médio Prazo'!C:C,Cronograma[[#This Row],[EDT]])</f>
        <v>0</v>
      </c>
    </row>
    <row r="456" spans="2:7" x14ac:dyDescent="0.35">
      <c r="B456" s="48" t="s">
        <v>571</v>
      </c>
      <c r="C456" s="48" t="s">
        <v>1413</v>
      </c>
      <c r="D456" s="48" t="s">
        <v>81</v>
      </c>
      <c r="E456" s="48" t="s">
        <v>2026</v>
      </c>
      <c r="F456" s="48" t="s">
        <v>2027</v>
      </c>
      <c r="G456" s="12">
        <f>COUNTIF('Prontidão Médio Prazo'!C:C,Cronograma[[#This Row],[EDT]])</f>
        <v>0</v>
      </c>
    </row>
    <row r="457" spans="2:7" x14ac:dyDescent="0.35">
      <c r="B457" s="48" t="s">
        <v>572</v>
      </c>
      <c r="C457" s="48" t="s">
        <v>1514</v>
      </c>
      <c r="D457" s="48" t="s">
        <v>74</v>
      </c>
      <c r="E457" s="48" t="s">
        <v>2027</v>
      </c>
      <c r="F457" s="48" t="s">
        <v>2027</v>
      </c>
      <c r="G457" s="12">
        <f>COUNTIF('Prontidão Médio Prazo'!C:C,Cronograma[[#This Row],[EDT]])</f>
        <v>0</v>
      </c>
    </row>
    <row r="458" spans="2:7" x14ac:dyDescent="0.35">
      <c r="B458" s="45" t="s">
        <v>573</v>
      </c>
      <c r="C458" s="45" t="s">
        <v>1319</v>
      </c>
      <c r="D458" s="45" t="s">
        <v>1789</v>
      </c>
      <c r="E458" s="45" t="s">
        <v>2027</v>
      </c>
      <c r="F458" s="45" t="s">
        <v>2033</v>
      </c>
      <c r="G458" s="12">
        <f>COUNTIF('Prontidão Médio Prazo'!C:C,Cronograma[[#This Row],[EDT]])</f>
        <v>0</v>
      </c>
    </row>
    <row r="459" spans="2:7" x14ac:dyDescent="0.35">
      <c r="B459" s="48" t="s">
        <v>574</v>
      </c>
      <c r="C459" s="48" t="s">
        <v>1535</v>
      </c>
      <c r="D459" s="48" t="s">
        <v>74</v>
      </c>
      <c r="E459" s="48" t="s">
        <v>2027</v>
      </c>
      <c r="F459" s="48" t="s">
        <v>2027</v>
      </c>
      <c r="G459" s="12">
        <f>COUNTIF('Prontidão Médio Prazo'!C:C,Cronograma[[#This Row],[EDT]])</f>
        <v>0</v>
      </c>
    </row>
    <row r="460" spans="2:7" x14ac:dyDescent="0.35">
      <c r="B460" s="48" t="s">
        <v>575</v>
      </c>
      <c r="C460" s="48" t="s">
        <v>1512</v>
      </c>
      <c r="D460" s="48" t="s">
        <v>81</v>
      </c>
      <c r="E460" s="48" t="s">
        <v>2027</v>
      </c>
      <c r="F460" s="48" t="s">
        <v>2025</v>
      </c>
      <c r="G460" s="12">
        <f>COUNTIF('Prontidão Médio Prazo'!C:C,Cronograma[[#This Row],[EDT]])</f>
        <v>0</v>
      </c>
    </row>
    <row r="461" spans="2:7" x14ac:dyDescent="0.35">
      <c r="B461" s="48" t="s">
        <v>576</v>
      </c>
      <c r="C461" s="48" t="s">
        <v>1513</v>
      </c>
      <c r="D461" s="48" t="s">
        <v>73</v>
      </c>
      <c r="E461" s="48" t="s">
        <v>2025</v>
      </c>
      <c r="F461" s="48" t="s">
        <v>2032</v>
      </c>
      <c r="G461" s="12">
        <f>COUNTIF('Prontidão Médio Prazo'!C:C,Cronograma[[#This Row],[EDT]])</f>
        <v>0</v>
      </c>
    </row>
    <row r="462" spans="2:7" x14ac:dyDescent="0.35">
      <c r="B462" s="48" t="s">
        <v>577</v>
      </c>
      <c r="C462" s="48" t="s">
        <v>1413</v>
      </c>
      <c r="D462" s="48" t="s">
        <v>81</v>
      </c>
      <c r="E462" s="48" t="s">
        <v>2032</v>
      </c>
      <c r="F462" s="48" t="s">
        <v>2033</v>
      </c>
      <c r="G462" s="12">
        <f>COUNTIF('Prontidão Médio Prazo'!C:C,Cronograma[[#This Row],[EDT]])</f>
        <v>0</v>
      </c>
    </row>
    <row r="463" spans="2:7" x14ac:dyDescent="0.35">
      <c r="B463" s="48" t="s">
        <v>578</v>
      </c>
      <c r="C463" s="48" t="s">
        <v>1514</v>
      </c>
      <c r="D463" s="48" t="s">
        <v>74</v>
      </c>
      <c r="E463" s="48" t="s">
        <v>2033</v>
      </c>
      <c r="F463" s="48" t="s">
        <v>2033</v>
      </c>
      <c r="G463" s="12">
        <f>COUNTIF('Prontidão Médio Prazo'!C:C,Cronograma[[#This Row],[EDT]])</f>
        <v>0</v>
      </c>
    </row>
    <row r="464" spans="2:7" x14ac:dyDescent="0.35">
      <c r="B464" s="45" t="s">
        <v>579</v>
      </c>
      <c r="C464" s="45" t="s">
        <v>1320</v>
      </c>
      <c r="D464" s="45" t="s">
        <v>86</v>
      </c>
      <c r="E464" s="45" t="s">
        <v>2033</v>
      </c>
      <c r="F464" s="45" t="s">
        <v>2044</v>
      </c>
      <c r="G464" s="12">
        <f>COUNTIF('Prontidão Médio Prazo'!C:C,Cronograma[[#This Row],[EDT]])</f>
        <v>0</v>
      </c>
    </row>
    <row r="465" spans="2:7" x14ac:dyDescent="0.35">
      <c r="B465" s="48" t="s">
        <v>580</v>
      </c>
      <c r="C465" s="48" t="s">
        <v>1536</v>
      </c>
      <c r="D465" s="48" t="s">
        <v>74</v>
      </c>
      <c r="E465" s="48" t="s">
        <v>2033</v>
      </c>
      <c r="F465" s="48" t="s">
        <v>2033</v>
      </c>
      <c r="G465" s="12">
        <f>COUNTIF('Prontidão Médio Prazo'!C:C,Cronograma[[#This Row],[EDT]])</f>
        <v>0</v>
      </c>
    </row>
    <row r="466" spans="2:7" x14ac:dyDescent="0.35">
      <c r="B466" s="48" t="s">
        <v>581</v>
      </c>
      <c r="C466" s="48" t="s">
        <v>1512</v>
      </c>
      <c r="D466" s="48" t="s">
        <v>77</v>
      </c>
      <c r="E466" s="48" t="s">
        <v>2034</v>
      </c>
      <c r="F466" s="48" t="s">
        <v>2322</v>
      </c>
      <c r="G466" s="12">
        <f>COUNTIF('Prontidão Médio Prazo'!C:C,Cronograma[[#This Row],[EDT]])</f>
        <v>0</v>
      </c>
    </row>
    <row r="467" spans="2:7" x14ac:dyDescent="0.35">
      <c r="B467" s="48" t="s">
        <v>582</v>
      </c>
      <c r="C467" s="48" t="s">
        <v>1513</v>
      </c>
      <c r="D467" s="48" t="s">
        <v>79</v>
      </c>
      <c r="E467" s="48" t="s">
        <v>2322</v>
      </c>
      <c r="F467" s="48" t="s">
        <v>2315</v>
      </c>
      <c r="G467" s="12">
        <f>COUNTIF('Prontidão Médio Prazo'!C:C,Cronograma[[#This Row],[EDT]])</f>
        <v>0</v>
      </c>
    </row>
    <row r="468" spans="2:7" x14ac:dyDescent="0.35">
      <c r="B468" s="48" t="s">
        <v>583</v>
      </c>
      <c r="C468" s="48" t="s">
        <v>1413</v>
      </c>
      <c r="D468" s="48" t="s">
        <v>81</v>
      </c>
      <c r="E468" s="48" t="s">
        <v>2315</v>
      </c>
      <c r="F468" s="48" t="s">
        <v>2044</v>
      </c>
      <c r="G468" s="12">
        <f>COUNTIF('Prontidão Médio Prazo'!C:C,Cronograma[[#This Row],[EDT]])</f>
        <v>0</v>
      </c>
    </row>
    <row r="469" spans="2:7" x14ac:dyDescent="0.35">
      <c r="B469" s="48" t="s">
        <v>584</v>
      </c>
      <c r="C469" s="48" t="s">
        <v>1514</v>
      </c>
      <c r="D469" s="48" t="s">
        <v>74</v>
      </c>
      <c r="E469" s="48" t="s">
        <v>2044</v>
      </c>
      <c r="F469" s="48" t="s">
        <v>2044</v>
      </c>
      <c r="G469" s="12">
        <f>COUNTIF('Prontidão Médio Prazo'!C:C,Cronograma[[#This Row],[EDT]])</f>
        <v>0</v>
      </c>
    </row>
    <row r="470" spans="2:7" x14ac:dyDescent="0.35">
      <c r="B470" s="45" t="s">
        <v>585</v>
      </c>
      <c r="C470" s="45" t="s">
        <v>1321</v>
      </c>
      <c r="D470" s="45" t="s">
        <v>88</v>
      </c>
      <c r="E470" s="45" t="s">
        <v>2044</v>
      </c>
      <c r="F470" s="45" t="s">
        <v>2303</v>
      </c>
      <c r="G470" s="12">
        <f>COUNTIF('Prontidão Médio Prazo'!C:C,Cronograma[[#This Row],[EDT]])</f>
        <v>0</v>
      </c>
    </row>
    <row r="471" spans="2:7" x14ac:dyDescent="0.35">
      <c r="B471" s="48" t="s">
        <v>586</v>
      </c>
      <c r="C471" s="48" t="s">
        <v>1537</v>
      </c>
      <c r="D471" s="48" t="s">
        <v>74</v>
      </c>
      <c r="E471" s="48" t="s">
        <v>2044</v>
      </c>
      <c r="F471" s="48" t="s">
        <v>2044</v>
      </c>
      <c r="G471" s="12">
        <f>COUNTIF('Prontidão Médio Prazo'!C:C,Cronograma[[#This Row],[EDT]])</f>
        <v>0</v>
      </c>
    </row>
    <row r="472" spans="2:7" x14ac:dyDescent="0.35">
      <c r="B472" s="48" t="s">
        <v>587</v>
      </c>
      <c r="C472" s="48" t="s">
        <v>1512</v>
      </c>
      <c r="D472" s="48" t="s">
        <v>71</v>
      </c>
      <c r="E472" s="48" t="s">
        <v>2044</v>
      </c>
      <c r="F472" s="48" t="s">
        <v>2320</v>
      </c>
      <c r="G472" s="12">
        <f>COUNTIF('Prontidão Médio Prazo'!C:C,Cronograma[[#This Row],[EDT]])</f>
        <v>0</v>
      </c>
    </row>
    <row r="473" spans="2:7" x14ac:dyDescent="0.35">
      <c r="B473" s="48" t="s">
        <v>588</v>
      </c>
      <c r="C473" s="48" t="s">
        <v>1513</v>
      </c>
      <c r="D473" s="48" t="s">
        <v>70</v>
      </c>
      <c r="E473" s="48" t="s">
        <v>2320</v>
      </c>
      <c r="F473" s="48" t="s">
        <v>2323</v>
      </c>
      <c r="G473" s="12">
        <f>COUNTIF('Prontidão Médio Prazo'!C:C,Cronograma[[#This Row],[EDT]])</f>
        <v>0</v>
      </c>
    </row>
    <row r="474" spans="2:7" x14ac:dyDescent="0.35">
      <c r="B474" s="48" t="s">
        <v>589</v>
      </c>
      <c r="C474" s="48" t="s">
        <v>1413</v>
      </c>
      <c r="D474" s="48" t="s">
        <v>81</v>
      </c>
      <c r="E474" s="48" t="s">
        <v>2323</v>
      </c>
      <c r="F474" s="48" t="s">
        <v>2303</v>
      </c>
      <c r="G474" s="12">
        <f>COUNTIF('Prontidão Médio Prazo'!C:C,Cronograma[[#This Row],[EDT]])</f>
        <v>0</v>
      </c>
    </row>
    <row r="475" spans="2:7" x14ac:dyDescent="0.35">
      <c r="B475" s="48" t="s">
        <v>590</v>
      </c>
      <c r="C475" s="48" t="s">
        <v>1514</v>
      </c>
      <c r="D475" s="48" t="s">
        <v>74</v>
      </c>
      <c r="E475" s="48" t="s">
        <v>2303</v>
      </c>
      <c r="F475" s="48" t="s">
        <v>2303</v>
      </c>
      <c r="G475" s="12">
        <f>COUNTIF('Prontidão Médio Prazo'!C:C,Cronograma[[#This Row],[EDT]])</f>
        <v>0</v>
      </c>
    </row>
    <row r="476" spans="2:7" x14ac:dyDescent="0.35">
      <c r="B476" s="45" t="s">
        <v>591</v>
      </c>
      <c r="C476" s="45" t="s">
        <v>1322</v>
      </c>
      <c r="D476" s="45" t="s">
        <v>1805</v>
      </c>
      <c r="E476" s="45" t="s">
        <v>2303</v>
      </c>
      <c r="F476" s="45" t="s">
        <v>2314</v>
      </c>
      <c r="G476" s="12">
        <f>COUNTIF('Prontidão Médio Prazo'!C:C,Cronograma[[#This Row],[EDT]])</f>
        <v>0</v>
      </c>
    </row>
    <row r="477" spans="2:7" x14ac:dyDescent="0.35">
      <c r="B477" s="48" t="s">
        <v>592</v>
      </c>
      <c r="C477" s="48" t="s">
        <v>1538</v>
      </c>
      <c r="D477" s="48" t="s">
        <v>74</v>
      </c>
      <c r="E477" s="48" t="s">
        <v>2303</v>
      </c>
      <c r="F477" s="48" t="s">
        <v>2303</v>
      </c>
      <c r="G477" s="12">
        <f>COUNTIF('Prontidão Médio Prazo'!C:C,Cronograma[[#This Row],[EDT]])</f>
        <v>0</v>
      </c>
    </row>
    <row r="478" spans="2:7" x14ac:dyDescent="0.35">
      <c r="B478" s="48" t="s">
        <v>593</v>
      </c>
      <c r="C478" s="48" t="s">
        <v>1512</v>
      </c>
      <c r="D478" s="48" t="s">
        <v>77</v>
      </c>
      <c r="E478" s="48" t="s">
        <v>2303</v>
      </c>
      <c r="F478" s="48" t="s">
        <v>2324</v>
      </c>
      <c r="G478" s="12">
        <f>COUNTIF('Prontidão Médio Prazo'!C:C,Cronograma[[#This Row],[EDT]])</f>
        <v>0</v>
      </c>
    </row>
    <row r="479" spans="2:7" x14ac:dyDescent="0.35">
      <c r="B479" s="48" t="s">
        <v>594</v>
      </c>
      <c r="C479" s="48" t="s">
        <v>1513</v>
      </c>
      <c r="D479" s="48" t="s">
        <v>79</v>
      </c>
      <c r="E479" s="48" t="s">
        <v>2324</v>
      </c>
      <c r="F479" s="48" t="s">
        <v>2186</v>
      </c>
      <c r="G479" s="12">
        <f>COUNTIF('Prontidão Médio Prazo'!C:C,Cronograma[[#This Row],[EDT]])</f>
        <v>0</v>
      </c>
    </row>
    <row r="480" spans="2:7" x14ac:dyDescent="0.35">
      <c r="B480" s="48" t="s">
        <v>595</v>
      </c>
      <c r="C480" s="48" t="s">
        <v>1413</v>
      </c>
      <c r="D480" s="48" t="s">
        <v>81</v>
      </c>
      <c r="E480" s="48" t="s">
        <v>2187</v>
      </c>
      <c r="F480" s="48" t="s">
        <v>2314</v>
      </c>
      <c r="G480" s="12">
        <f>COUNTIF('Prontidão Médio Prazo'!C:C,Cronograma[[#This Row],[EDT]])</f>
        <v>0</v>
      </c>
    </row>
    <row r="481" spans="2:7" x14ac:dyDescent="0.35">
      <c r="B481" s="48" t="s">
        <v>596</v>
      </c>
      <c r="C481" s="48" t="s">
        <v>1514</v>
      </c>
      <c r="D481" s="48" t="s">
        <v>74</v>
      </c>
      <c r="E481" s="48" t="s">
        <v>2314</v>
      </c>
      <c r="F481" s="48" t="s">
        <v>2314</v>
      </c>
      <c r="G481" s="12">
        <f>COUNTIF('Prontidão Médio Prazo'!C:C,Cronograma[[#This Row],[EDT]])</f>
        <v>0</v>
      </c>
    </row>
    <row r="482" spans="2:7" x14ac:dyDescent="0.35">
      <c r="B482" s="45" t="s">
        <v>97</v>
      </c>
      <c r="C482" s="45" t="s">
        <v>1539</v>
      </c>
      <c r="D482" s="45" t="s">
        <v>2510</v>
      </c>
      <c r="E482" s="45" t="s">
        <v>1858</v>
      </c>
      <c r="F482" s="45" t="s">
        <v>2325</v>
      </c>
      <c r="G482" s="12">
        <f>COUNTIF('Prontidão Médio Prazo'!C:C,Cronograma[[#This Row],[EDT]])</f>
        <v>0</v>
      </c>
    </row>
    <row r="483" spans="2:7" x14ac:dyDescent="0.35">
      <c r="B483" s="48" t="s">
        <v>597</v>
      </c>
      <c r="C483" s="48" t="s">
        <v>1540</v>
      </c>
      <c r="D483" s="48" t="s">
        <v>1747</v>
      </c>
      <c r="E483" s="48" t="s">
        <v>1858</v>
      </c>
      <c r="F483" s="48" t="s">
        <v>2047</v>
      </c>
      <c r="G483" s="12">
        <f>COUNTIF('Prontidão Médio Prazo'!C:C,Cronograma[[#This Row],[EDT]])</f>
        <v>0</v>
      </c>
    </row>
    <row r="484" spans="2:7" x14ac:dyDescent="0.35">
      <c r="B484" s="48" t="s">
        <v>598</v>
      </c>
      <c r="C484" s="48" t="s">
        <v>1541</v>
      </c>
      <c r="D484" s="48" t="s">
        <v>84</v>
      </c>
      <c r="E484" s="48" t="s">
        <v>2326</v>
      </c>
      <c r="F484" s="48" t="s">
        <v>2325</v>
      </c>
      <c r="G484" s="12">
        <f>COUNTIF('Prontidão Médio Prazo'!C:C,Cronograma[[#This Row],[EDT]])</f>
        <v>0</v>
      </c>
    </row>
    <row r="485" spans="2:7" x14ac:dyDescent="0.35">
      <c r="B485" s="45" t="s">
        <v>98</v>
      </c>
      <c r="C485" s="45" t="s">
        <v>1542</v>
      </c>
      <c r="D485" s="45" t="s">
        <v>2511</v>
      </c>
      <c r="E485" s="45" t="s">
        <v>2281</v>
      </c>
      <c r="F485" s="45" t="s">
        <v>2059</v>
      </c>
      <c r="G485" s="12">
        <f>COUNTIF('Prontidão Médio Prazo'!C:C,Cronograma[[#This Row],[EDT]])</f>
        <v>0</v>
      </c>
    </row>
    <row r="486" spans="2:7" x14ac:dyDescent="0.35">
      <c r="B486" s="48" t="s">
        <v>599</v>
      </c>
      <c r="C486" s="48" t="s">
        <v>1543</v>
      </c>
      <c r="D486" s="48" t="s">
        <v>74</v>
      </c>
      <c r="E486" s="48" t="s">
        <v>2281</v>
      </c>
      <c r="F486" s="48" t="s">
        <v>2281</v>
      </c>
      <c r="G486" s="12">
        <f>COUNTIF('Prontidão Médio Prazo'!C:C,Cronograma[[#This Row],[EDT]])</f>
        <v>1</v>
      </c>
    </row>
    <row r="487" spans="2:7" x14ac:dyDescent="0.35">
      <c r="B487" s="45" t="s">
        <v>600</v>
      </c>
      <c r="C487" s="45" t="s">
        <v>1544</v>
      </c>
      <c r="D487" s="45" t="s">
        <v>1773</v>
      </c>
      <c r="E487" s="45" t="s">
        <v>2281</v>
      </c>
      <c r="F487" s="45" t="s">
        <v>2058</v>
      </c>
      <c r="G487" s="12">
        <f>COUNTIF('Prontidão Médio Prazo'!C:C,Cronograma[[#This Row],[EDT]])</f>
        <v>0</v>
      </c>
    </row>
    <row r="488" spans="2:7" x14ac:dyDescent="0.35">
      <c r="B488" s="48" t="s">
        <v>601</v>
      </c>
      <c r="C488" s="48" t="s">
        <v>1545</v>
      </c>
      <c r="D488" s="48" t="s">
        <v>71</v>
      </c>
      <c r="E488" s="48" t="s">
        <v>2281</v>
      </c>
      <c r="F488" s="48" t="s">
        <v>2048</v>
      </c>
      <c r="G488" s="12">
        <f>COUNTIF('Prontidão Médio Prazo'!C:C,Cronograma[[#This Row],[EDT]])</f>
        <v>0</v>
      </c>
    </row>
    <row r="489" spans="2:7" x14ac:dyDescent="0.35">
      <c r="B489" s="48" t="s">
        <v>602</v>
      </c>
      <c r="C489" s="48" t="s">
        <v>1546</v>
      </c>
      <c r="D489" s="48" t="s">
        <v>71</v>
      </c>
      <c r="E489" s="48" t="s">
        <v>2049</v>
      </c>
      <c r="F489" s="48" t="s">
        <v>2050</v>
      </c>
      <c r="G489" s="12">
        <f>COUNTIF('Prontidão Médio Prazo'!C:C,Cronograma[[#This Row],[EDT]])</f>
        <v>0</v>
      </c>
    </row>
    <row r="490" spans="2:7" x14ac:dyDescent="0.35">
      <c r="B490" s="48" t="s">
        <v>603</v>
      </c>
      <c r="C490" s="48" t="s">
        <v>1547</v>
      </c>
      <c r="D490" s="48" t="s">
        <v>71</v>
      </c>
      <c r="E490" s="48" t="s">
        <v>2051</v>
      </c>
      <c r="F490" s="48" t="s">
        <v>2053</v>
      </c>
      <c r="G490" s="12">
        <f>COUNTIF('Prontidão Médio Prazo'!C:C,Cronograma[[#This Row],[EDT]])</f>
        <v>0</v>
      </c>
    </row>
    <row r="491" spans="2:7" x14ac:dyDescent="0.35">
      <c r="B491" s="48" t="s">
        <v>604</v>
      </c>
      <c r="C491" s="48" t="s">
        <v>1548</v>
      </c>
      <c r="D491" s="48" t="s">
        <v>71</v>
      </c>
      <c r="E491" s="48" t="s">
        <v>2054</v>
      </c>
      <c r="F491" s="48" t="s">
        <v>2055</v>
      </c>
      <c r="G491" s="12">
        <f>COUNTIF('Prontidão Médio Prazo'!C:C,Cronograma[[#This Row],[EDT]])</f>
        <v>0</v>
      </c>
    </row>
    <row r="492" spans="2:7" x14ac:dyDescent="0.35">
      <c r="B492" s="48" t="s">
        <v>605</v>
      </c>
      <c r="C492" s="48" t="s">
        <v>1549</v>
      </c>
      <c r="D492" s="48" t="s">
        <v>69</v>
      </c>
      <c r="E492" s="48" t="s">
        <v>2056</v>
      </c>
      <c r="F492" s="48" t="s">
        <v>2058</v>
      </c>
      <c r="G492" s="12">
        <f>COUNTIF('Prontidão Médio Prazo'!C:C,Cronograma[[#This Row],[EDT]])</f>
        <v>0</v>
      </c>
    </row>
    <row r="493" spans="2:7" x14ac:dyDescent="0.35">
      <c r="B493" s="45" t="s">
        <v>606</v>
      </c>
      <c r="C493" s="45" t="s">
        <v>1550</v>
      </c>
      <c r="D493" s="45" t="s">
        <v>1790</v>
      </c>
      <c r="E493" s="45" t="s">
        <v>2048</v>
      </c>
      <c r="F493" s="45" t="s">
        <v>2059</v>
      </c>
      <c r="G493" s="12">
        <f>COUNTIF('Prontidão Médio Prazo'!C:C,Cronograma[[#This Row],[EDT]])</f>
        <v>0</v>
      </c>
    </row>
    <row r="494" spans="2:7" x14ac:dyDescent="0.35">
      <c r="B494" s="48" t="s">
        <v>607</v>
      </c>
      <c r="C494" s="48" t="s">
        <v>1545</v>
      </c>
      <c r="D494" s="48" t="s">
        <v>71</v>
      </c>
      <c r="E494" s="48" t="s">
        <v>2048</v>
      </c>
      <c r="F494" s="48" t="s">
        <v>2049</v>
      </c>
      <c r="G494" s="12">
        <f>COUNTIF('Prontidão Médio Prazo'!C:C,Cronograma[[#This Row],[EDT]])</f>
        <v>0</v>
      </c>
    </row>
    <row r="495" spans="2:7" x14ac:dyDescent="0.35">
      <c r="B495" s="48" t="s">
        <v>608</v>
      </c>
      <c r="C495" s="48" t="s">
        <v>1546</v>
      </c>
      <c r="D495" s="48" t="s">
        <v>71</v>
      </c>
      <c r="E495" s="48" t="s">
        <v>2050</v>
      </c>
      <c r="F495" s="48" t="s">
        <v>2051</v>
      </c>
      <c r="G495" s="12">
        <f>COUNTIF('Prontidão Médio Prazo'!C:C,Cronograma[[#This Row],[EDT]])</f>
        <v>0</v>
      </c>
    </row>
    <row r="496" spans="2:7" x14ac:dyDescent="0.35">
      <c r="B496" s="48" t="s">
        <v>609</v>
      </c>
      <c r="C496" s="48" t="s">
        <v>1547</v>
      </c>
      <c r="D496" s="48" t="s">
        <v>71</v>
      </c>
      <c r="E496" s="48" t="s">
        <v>2053</v>
      </c>
      <c r="F496" s="48" t="s">
        <v>2054</v>
      </c>
      <c r="G496" s="12">
        <f>COUNTIF('Prontidão Médio Prazo'!C:C,Cronograma[[#This Row],[EDT]])</f>
        <v>0</v>
      </c>
    </row>
    <row r="497" spans="2:7" x14ac:dyDescent="0.35">
      <c r="B497" s="48" t="s">
        <v>610</v>
      </c>
      <c r="C497" s="48" t="s">
        <v>1548</v>
      </c>
      <c r="D497" s="48" t="s">
        <v>71</v>
      </c>
      <c r="E497" s="48" t="s">
        <v>2055</v>
      </c>
      <c r="F497" s="48" t="s">
        <v>2056</v>
      </c>
      <c r="G497" s="12">
        <f>COUNTIF('Prontidão Médio Prazo'!C:C,Cronograma[[#This Row],[EDT]])</f>
        <v>0</v>
      </c>
    </row>
    <row r="498" spans="2:7" x14ac:dyDescent="0.35">
      <c r="B498" s="48" t="s">
        <v>611</v>
      </c>
      <c r="C498" s="48" t="s">
        <v>1549</v>
      </c>
      <c r="D498" s="48" t="s">
        <v>69</v>
      </c>
      <c r="E498" s="48" t="s">
        <v>2058</v>
      </c>
      <c r="F498" s="48" t="s">
        <v>2059</v>
      </c>
      <c r="G498" s="12">
        <f>COUNTIF('Prontidão Médio Prazo'!C:C,Cronograma[[#This Row],[EDT]])</f>
        <v>0</v>
      </c>
    </row>
    <row r="499" spans="2:7" x14ac:dyDescent="0.35">
      <c r="B499" s="45" t="s">
        <v>612</v>
      </c>
      <c r="C499" s="45" t="s">
        <v>1551</v>
      </c>
      <c r="D499" s="45" t="s">
        <v>2512</v>
      </c>
      <c r="E499" s="45" t="s">
        <v>2281</v>
      </c>
      <c r="F499" s="45" t="s">
        <v>2327</v>
      </c>
      <c r="G499" s="12">
        <f>COUNTIF('Prontidão Médio Prazo'!C:C,Cronograma[[#This Row],[EDT]])</f>
        <v>0</v>
      </c>
    </row>
    <row r="500" spans="2:7" x14ac:dyDescent="0.35">
      <c r="B500" s="45" t="s">
        <v>613</v>
      </c>
      <c r="C500" s="45" t="s">
        <v>1552</v>
      </c>
      <c r="D500" s="45" t="s">
        <v>2513</v>
      </c>
      <c r="E500" s="45" t="s">
        <v>2281</v>
      </c>
      <c r="F500" s="45" t="s">
        <v>2049</v>
      </c>
      <c r="G500" s="12">
        <f>COUNTIF('Prontidão Médio Prazo'!C:C,Cronograma[[#This Row],[EDT]])</f>
        <v>0</v>
      </c>
    </row>
    <row r="501" spans="2:7" x14ac:dyDescent="0.35">
      <c r="B501" s="48" t="s">
        <v>614</v>
      </c>
      <c r="C501" s="48" t="s">
        <v>1553</v>
      </c>
      <c r="D501" s="48" t="s">
        <v>69</v>
      </c>
      <c r="E501" s="48" t="s">
        <v>2281</v>
      </c>
      <c r="F501" s="48" t="s">
        <v>2049</v>
      </c>
      <c r="G501" s="12">
        <f>COUNTIF('Prontidão Médio Prazo'!C:C,Cronograma[[#This Row],[EDT]])</f>
        <v>0</v>
      </c>
    </row>
    <row r="502" spans="2:7" x14ac:dyDescent="0.35">
      <c r="B502" s="45" t="s">
        <v>615</v>
      </c>
      <c r="C502" s="45" t="s">
        <v>1554</v>
      </c>
      <c r="D502" s="45" t="s">
        <v>1782</v>
      </c>
      <c r="E502" s="45" t="s">
        <v>2049</v>
      </c>
      <c r="F502" s="45" t="s">
        <v>2054</v>
      </c>
      <c r="G502" s="12">
        <f>COUNTIF('Prontidão Médio Prazo'!C:C,Cronograma[[#This Row],[EDT]])</f>
        <v>0</v>
      </c>
    </row>
    <row r="503" spans="2:7" x14ac:dyDescent="0.35">
      <c r="B503" s="48" t="s">
        <v>616</v>
      </c>
      <c r="C503" s="48" t="s">
        <v>1555</v>
      </c>
      <c r="D503" s="48" t="s">
        <v>73</v>
      </c>
      <c r="E503" s="48" t="s">
        <v>2049</v>
      </c>
      <c r="F503" s="48" t="s">
        <v>2328</v>
      </c>
      <c r="G503" s="12">
        <f>COUNTIF('Prontidão Médio Prazo'!C:C,Cronograma[[#This Row],[EDT]])</f>
        <v>0</v>
      </c>
    </row>
    <row r="504" spans="2:7" x14ac:dyDescent="0.35">
      <c r="B504" s="48" t="s">
        <v>617</v>
      </c>
      <c r="C504" s="48" t="s">
        <v>1556</v>
      </c>
      <c r="D504" s="48" t="s">
        <v>81</v>
      </c>
      <c r="E504" s="48" t="s">
        <v>2328</v>
      </c>
      <c r="F504" s="48" t="s">
        <v>2329</v>
      </c>
      <c r="G504" s="12">
        <f>COUNTIF('Prontidão Médio Prazo'!C:C,Cronograma[[#This Row],[EDT]])</f>
        <v>0</v>
      </c>
    </row>
    <row r="505" spans="2:7" x14ac:dyDescent="0.35">
      <c r="B505" s="48" t="s">
        <v>618</v>
      </c>
      <c r="C505" s="48" t="s">
        <v>1557</v>
      </c>
      <c r="D505" s="48" t="s">
        <v>71</v>
      </c>
      <c r="E505" s="48" t="s">
        <v>2329</v>
      </c>
      <c r="F505" s="48" t="s">
        <v>2330</v>
      </c>
      <c r="G505" s="12">
        <f>COUNTIF('Prontidão Médio Prazo'!C:C,Cronograma[[#This Row],[EDT]])</f>
        <v>0</v>
      </c>
    </row>
    <row r="506" spans="2:7" x14ac:dyDescent="0.35">
      <c r="B506" s="48" t="s">
        <v>619</v>
      </c>
      <c r="C506" s="48" t="s">
        <v>1558</v>
      </c>
      <c r="D506" s="48" t="s">
        <v>71</v>
      </c>
      <c r="E506" s="48" t="s">
        <v>2330</v>
      </c>
      <c r="F506" s="48" t="s">
        <v>2052</v>
      </c>
      <c r="G506" s="12">
        <f>COUNTIF('Prontidão Médio Prazo'!C:C,Cronograma[[#This Row],[EDT]])</f>
        <v>0</v>
      </c>
    </row>
    <row r="507" spans="2:7" x14ac:dyDescent="0.35">
      <c r="B507" s="48" t="s">
        <v>620</v>
      </c>
      <c r="C507" s="48" t="s">
        <v>1559</v>
      </c>
      <c r="D507" s="48" t="s">
        <v>71</v>
      </c>
      <c r="E507" s="48" t="s">
        <v>2052</v>
      </c>
      <c r="F507" s="48" t="s">
        <v>2331</v>
      </c>
      <c r="G507" s="12">
        <f>COUNTIF('Prontidão Médio Prazo'!C:C,Cronograma[[#This Row],[EDT]])</f>
        <v>0</v>
      </c>
    </row>
    <row r="508" spans="2:7" x14ac:dyDescent="0.35">
      <c r="B508" s="48" t="s">
        <v>621</v>
      </c>
      <c r="C508" s="48" t="s">
        <v>1560</v>
      </c>
      <c r="D508" s="48" t="s">
        <v>81</v>
      </c>
      <c r="E508" s="48" t="s">
        <v>2331</v>
      </c>
      <c r="F508" s="48" t="s">
        <v>2054</v>
      </c>
      <c r="G508" s="12">
        <f>COUNTIF('Prontidão Médio Prazo'!C:C,Cronograma[[#This Row],[EDT]])</f>
        <v>0</v>
      </c>
    </row>
    <row r="509" spans="2:7" x14ac:dyDescent="0.35">
      <c r="B509" s="45" t="s">
        <v>622</v>
      </c>
      <c r="C509" s="45" t="s">
        <v>1561</v>
      </c>
      <c r="D509" s="45" t="s">
        <v>1782</v>
      </c>
      <c r="E509" s="45" t="s">
        <v>2049</v>
      </c>
      <c r="F509" s="45" t="s">
        <v>2054</v>
      </c>
      <c r="G509" s="12">
        <f>COUNTIF('Prontidão Médio Prazo'!C:C,Cronograma[[#This Row],[EDT]])</f>
        <v>0</v>
      </c>
    </row>
    <row r="510" spans="2:7" x14ac:dyDescent="0.35">
      <c r="B510" s="48" t="s">
        <v>623</v>
      </c>
      <c r="C510" s="48" t="s">
        <v>1555</v>
      </c>
      <c r="D510" s="48" t="s">
        <v>73</v>
      </c>
      <c r="E510" s="48" t="s">
        <v>2049</v>
      </c>
      <c r="F510" s="48" t="s">
        <v>2328</v>
      </c>
      <c r="G510" s="12">
        <f>COUNTIF('Prontidão Médio Prazo'!C:C,Cronograma[[#This Row],[EDT]])</f>
        <v>0</v>
      </c>
    </row>
    <row r="511" spans="2:7" x14ac:dyDescent="0.35">
      <c r="B511" s="48" t="s">
        <v>624</v>
      </c>
      <c r="C511" s="48" t="s">
        <v>1556</v>
      </c>
      <c r="D511" s="48" t="s">
        <v>81</v>
      </c>
      <c r="E511" s="48" t="s">
        <v>2328</v>
      </c>
      <c r="F511" s="48" t="s">
        <v>2329</v>
      </c>
      <c r="G511" s="12">
        <f>COUNTIF('Prontidão Médio Prazo'!C:C,Cronograma[[#This Row],[EDT]])</f>
        <v>0</v>
      </c>
    </row>
    <row r="512" spans="2:7" x14ac:dyDescent="0.35">
      <c r="B512" s="48" t="s">
        <v>625</v>
      </c>
      <c r="C512" s="48" t="s">
        <v>1557</v>
      </c>
      <c r="D512" s="48" t="s">
        <v>71</v>
      </c>
      <c r="E512" s="48" t="s">
        <v>2329</v>
      </c>
      <c r="F512" s="48" t="s">
        <v>2330</v>
      </c>
      <c r="G512" s="12">
        <f>COUNTIF('Prontidão Médio Prazo'!C:C,Cronograma[[#This Row],[EDT]])</f>
        <v>0</v>
      </c>
    </row>
    <row r="513" spans="2:7" x14ac:dyDescent="0.35">
      <c r="B513" s="48" t="s">
        <v>626</v>
      </c>
      <c r="C513" s="48" t="s">
        <v>1558</v>
      </c>
      <c r="D513" s="48" t="s">
        <v>71</v>
      </c>
      <c r="E513" s="48" t="s">
        <v>2330</v>
      </c>
      <c r="F513" s="48" t="s">
        <v>2052</v>
      </c>
      <c r="G513" s="12">
        <f>COUNTIF('Prontidão Médio Prazo'!C:C,Cronograma[[#This Row],[EDT]])</f>
        <v>0</v>
      </c>
    </row>
    <row r="514" spans="2:7" x14ac:dyDescent="0.35">
      <c r="B514" s="48" t="s">
        <v>627</v>
      </c>
      <c r="C514" s="48" t="s">
        <v>1559</v>
      </c>
      <c r="D514" s="48" t="s">
        <v>71</v>
      </c>
      <c r="E514" s="48" t="s">
        <v>2052</v>
      </c>
      <c r="F514" s="48" t="s">
        <v>2331</v>
      </c>
      <c r="G514" s="12">
        <f>COUNTIF('Prontidão Médio Prazo'!C:C,Cronograma[[#This Row],[EDT]])</f>
        <v>0</v>
      </c>
    </row>
    <row r="515" spans="2:7" x14ac:dyDescent="0.35">
      <c r="B515" s="48" t="s">
        <v>628</v>
      </c>
      <c r="C515" s="48" t="s">
        <v>1560</v>
      </c>
      <c r="D515" s="48" t="s">
        <v>81</v>
      </c>
      <c r="E515" s="48" t="s">
        <v>2331</v>
      </c>
      <c r="F515" s="48" t="s">
        <v>2054</v>
      </c>
      <c r="G515" s="12">
        <f>COUNTIF('Prontidão Médio Prazo'!C:C,Cronograma[[#This Row],[EDT]])</f>
        <v>0</v>
      </c>
    </row>
    <row r="516" spans="2:7" x14ac:dyDescent="0.35">
      <c r="B516" s="45" t="s">
        <v>629</v>
      </c>
      <c r="C516" s="45" t="s">
        <v>1562</v>
      </c>
      <c r="D516" s="45" t="s">
        <v>1782</v>
      </c>
      <c r="E516" s="45" t="s">
        <v>2049</v>
      </c>
      <c r="F516" s="45" t="s">
        <v>2054</v>
      </c>
      <c r="G516" s="12">
        <f>COUNTIF('Prontidão Médio Prazo'!C:C,Cronograma[[#This Row],[EDT]])</f>
        <v>0</v>
      </c>
    </row>
    <row r="517" spans="2:7" x14ac:dyDescent="0.35">
      <c r="B517" s="48" t="s">
        <v>630</v>
      </c>
      <c r="C517" s="48" t="s">
        <v>1555</v>
      </c>
      <c r="D517" s="48" t="s">
        <v>73</v>
      </c>
      <c r="E517" s="48" t="s">
        <v>2049</v>
      </c>
      <c r="F517" s="48" t="s">
        <v>2328</v>
      </c>
      <c r="G517" s="12">
        <f>COUNTIF('Prontidão Médio Prazo'!C:C,Cronograma[[#This Row],[EDT]])</f>
        <v>0</v>
      </c>
    </row>
    <row r="518" spans="2:7" x14ac:dyDescent="0.35">
      <c r="B518" s="48" t="s">
        <v>631</v>
      </c>
      <c r="C518" s="48" t="s">
        <v>1556</v>
      </c>
      <c r="D518" s="48" t="s">
        <v>81</v>
      </c>
      <c r="E518" s="48" t="s">
        <v>2328</v>
      </c>
      <c r="F518" s="48" t="s">
        <v>2329</v>
      </c>
      <c r="G518" s="12">
        <f>COUNTIF('Prontidão Médio Prazo'!C:C,Cronograma[[#This Row],[EDT]])</f>
        <v>0</v>
      </c>
    </row>
    <row r="519" spans="2:7" x14ac:dyDescent="0.35">
      <c r="B519" s="48" t="s">
        <v>632</v>
      </c>
      <c r="C519" s="48" t="s">
        <v>1557</v>
      </c>
      <c r="D519" s="48" t="s">
        <v>71</v>
      </c>
      <c r="E519" s="48" t="s">
        <v>2329</v>
      </c>
      <c r="F519" s="48" t="s">
        <v>2330</v>
      </c>
      <c r="G519" s="12">
        <f>COUNTIF('Prontidão Médio Prazo'!C:C,Cronograma[[#This Row],[EDT]])</f>
        <v>0</v>
      </c>
    </row>
    <row r="520" spans="2:7" x14ac:dyDescent="0.35">
      <c r="B520" s="48" t="s">
        <v>633</v>
      </c>
      <c r="C520" s="48" t="s">
        <v>1558</v>
      </c>
      <c r="D520" s="48" t="s">
        <v>71</v>
      </c>
      <c r="E520" s="48" t="s">
        <v>2330</v>
      </c>
      <c r="F520" s="48" t="s">
        <v>2052</v>
      </c>
      <c r="G520" s="12">
        <f>COUNTIF('Prontidão Médio Prazo'!C:C,Cronograma[[#This Row],[EDT]])</f>
        <v>0</v>
      </c>
    </row>
    <row r="521" spans="2:7" x14ac:dyDescent="0.35">
      <c r="B521" s="48" t="s">
        <v>634</v>
      </c>
      <c r="C521" s="48" t="s">
        <v>1559</v>
      </c>
      <c r="D521" s="48" t="s">
        <v>71</v>
      </c>
      <c r="E521" s="48" t="s">
        <v>2052</v>
      </c>
      <c r="F521" s="48" t="s">
        <v>2331</v>
      </c>
      <c r="G521" s="12">
        <f>COUNTIF('Prontidão Médio Prazo'!C:C,Cronograma[[#This Row],[EDT]])</f>
        <v>0</v>
      </c>
    </row>
    <row r="522" spans="2:7" x14ac:dyDescent="0.35">
      <c r="B522" s="48" t="s">
        <v>635</v>
      </c>
      <c r="C522" s="48" t="s">
        <v>1560</v>
      </c>
      <c r="D522" s="48" t="s">
        <v>81</v>
      </c>
      <c r="E522" s="48" t="s">
        <v>2331</v>
      </c>
      <c r="F522" s="48" t="s">
        <v>2054</v>
      </c>
      <c r="G522" s="12">
        <f>COUNTIF('Prontidão Médio Prazo'!C:C,Cronograma[[#This Row],[EDT]])</f>
        <v>0</v>
      </c>
    </row>
    <row r="523" spans="2:7" x14ac:dyDescent="0.35">
      <c r="B523" s="45" t="s">
        <v>636</v>
      </c>
      <c r="C523" s="45" t="s">
        <v>1563</v>
      </c>
      <c r="D523" s="45" t="s">
        <v>1782</v>
      </c>
      <c r="E523" s="45" t="s">
        <v>2049</v>
      </c>
      <c r="F523" s="45" t="s">
        <v>2054</v>
      </c>
      <c r="G523" s="12">
        <f>COUNTIF('Prontidão Médio Prazo'!C:C,Cronograma[[#This Row],[EDT]])</f>
        <v>0</v>
      </c>
    </row>
    <row r="524" spans="2:7" x14ac:dyDescent="0.35">
      <c r="B524" s="48" t="s">
        <v>637</v>
      </c>
      <c r="C524" s="48" t="s">
        <v>1555</v>
      </c>
      <c r="D524" s="48" t="s">
        <v>73</v>
      </c>
      <c r="E524" s="48" t="s">
        <v>2049</v>
      </c>
      <c r="F524" s="48" t="s">
        <v>2328</v>
      </c>
      <c r="G524" s="12">
        <f>COUNTIF('Prontidão Médio Prazo'!C:C,Cronograma[[#This Row],[EDT]])</f>
        <v>0</v>
      </c>
    </row>
    <row r="525" spans="2:7" x14ac:dyDescent="0.35">
      <c r="B525" s="48" t="s">
        <v>638</v>
      </c>
      <c r="C525" s="48" t="s">
        <v>1556</v>
      </c>
      <c r="D525" s="48" t="s">
        <v>81</v>
      </c>
      <c r="E525" s="48" t="s">
        <v>2328</v>
      </c>
      <c r="F525" s="48" t="s">
        <v>2329</v>
      </c>
      <c r="G525" s="12">
        <f>COUNTIF('Prontidão Médio Prazo'!C:C,Cronograma[[#This Row],[EDT]])</f>
        <v>0</v>
      </c>
    </row>
    <row r="526" spans="2:7" x14ac:dyDescent="0.35">
      <c r="B526" s="48" t="s">
        <v>639</v>
      </c>
      <c r="C526" s="48" t="s">
        <v>1557</v>
      </c>
      <c r="D526" s="48" t="s">
        <v>71</v>
      </c>
      <c r="E526" s="48" t="s">
        <v>2329</v>
      </c>
      <c r="F526" s="48" t="s">
        <v>2330</v>
      </c>
      <c r="G526" s="12">
        <f>COUNTIF('Prontidão Médio Prazo'!C:C,Cronograma[[#This Row],[EDT]])</f>
        <v>0</v>
      </c>
    </row>
    <row r="527" spans="2:7" x14ac:dyDescent="0.35">
      <c r="B527" s="48" t="s">
        <v>640</v>
      </c>
      <c r="C527" s="48" t="s">
        <v>1558</v>
      </c>
      <c r="D527" s="48" t="s">
        <v>71</v>
      </c>
      <c r="E527" s="48" t="s">
        <v>2330</v>
      </c>
      <c r="F527" s="48" t="s">
        <v>2052</v>
      </c>
      <c r="G527" s="12">
        <f>COUNTIF('Prontidão Médio Prazo'!C:C,Cronograma[[#This Row],[EDT]])</f>
        <v>0</v>
      </c>
    </row>
    <row r="528" spans="2:7" x14ac:dyDescent="0.35">
      <c r="B528" s="48" t="s">
        <v>641</v>
      </c>
      <c r="C528" s="48" t="s">
        <v>1559</v>
      </c>
      <c r="D528" s="48" t="s">
        <v>71</v>
      </c>
      <c r="E528" s="48" t="s">
        <v>2052</v>
      </c>
      <c r="F528" s="48" t="s">
        <v>2331</v>
      </c>
      <c r="G528" s="12">
        <f>COUNTIF('Prontidão Médio Prazo'!C:C,Cronograma[[#This Row],[EDT]])</f>
        <v>0</v>
      </c>
    </row>
    <row r="529" spans="2:7" x14ac:dyDescent="0.35">
      <c r="B529" s="48" t="s">
        <v>642</v>
      </c>
      <c r="C529" s="48" t="s">
        <v>1560</v>
      </c>
      <c r="D529" s="48" t="s">
        <v>81</v>
      </c>
      <c r="E529" s="48" t="s">
        <v>2331</v>
      </c>
      <c r="F529" s="48" t="s">
        <v>2054</v>
      </c>
      <c r="G529" s="12">
        <f>COUNTIF('Prontidão Médio Prazo'!C:C,Cronograma[[#This Row],[EDT]])</f>
        <v>0</v>
      </c>
    </row>
    <row r="530" spans="2:7" x14ac:dyDescent="0.35">
      <c r="B530" s="45" t="s">
        <v>643</v>
      </c>
      <c r="C530" s="45" t="s">
        <v>1564</v>
      </c>
      <c r="D530" s="45" t="s">
        <v>1791</v>
      </c>
      <c r="E530" s="45" t="s">
        <v>2054</v>
      </c>
      <c r="F530" s="45" t="s">
        <v>2058</v>
      </c>
      <c r="G530" s="12">
        <f>COUNTIF('Prontidão Médio Prazo'!C:C,Cronograma[[#This Row],[EDT]])</f>
        <v>0</v>
      </c>
    </row>
    <row r="531" spans="2:7" x14ac:dyDescent="0.35">
      <c r="B531" s="48" t="s">
        <v>644</v>
      </c>
      <c r="C531" s="48" t="s">
        <v>1555</v>
      </c>
      <c r="D531" s="48" t="s">
        <v>73</v>
      </c>
      <c r="E531" s="48" t="s">
        <v>2054</v>
      </c>
      <c r="F531" s="48" t="s">
        <v>2332</v>
      </c>
      <c r="G531" s="12">
        <f>COUNTIF('Prontidão Médio Prazo'!C:C,Cronograma[[#This Row],[EDT]])</f>
        <v>0</v>
      </c>
    </row>
    <row r="532" spans="2:7" x14ac:dyDescent="0.35">
      <c r="B532" s="48" t="s">
        <v>645</v>
      </c>
      <c r="C532" s="48" t="s">
        <v>1556</v>
      </c>
      <c r="D532" s="48" t="s">
        <v>81</v>
      </c>
      <c r="E532" s="48" t="s">
        <v>2332</v>
      </c>
      <c r="F532" s="48" t="s">
        <v>2333</v>
      </c>
      <c r="G532" s="12">
        <f>COUNTIF('Prontidão Médio Prazo'!C:C,Cronograma[[#This Row],[EDT]])</f>
        <v>0</v>
      </c>
    </row>
    <row r="533" spans="2:7" x14ac:dyDescent="0.35">
      <c r="B533" s="48" t="s">
        <v>646</v>
      </c>
      <c r="C533" s="48" t="s">
        <v>1557</v>
      </c>
      <c r="D533" s="48" t="s">
        <v>71</v>
      </c>
      <c r="E533" s="48" t="s">
        <v>2333</v>
      </c>
      <c r="F533" s="48" t="s">
        <v>2334</v>
      </c>
      <c r="G533" s="12">
        <f>COUNTIF('Prontidão Médio Prazo'!C:C,Cronograma[[#This Row],[EDT]])</f>
        <v>0</v>
      </c>
    </row>
    <row r="534" spans="2:7" x14ac:dyDescent="0.35">
      <c r="B534" s="48" t="s">
        <v>647</v>
      </c>
      <c r="C534" s="48" t="s">
        <v>1558</v>
      </c>
      <c r="D534" s="48" t="s">
        <v>71</v>
      </c>
      <c r="E534" s="48" t="s">
        <v>2334</v>
      </c>
      <c r="F534" s="48" t="s">
        <v>2057</v>
      </c>
      <c r="G534" s="12">
        <f>COUNTIF('Prontidão Médio Prazo'!C:C,Cronograma[[#This Row],[EDT]])</f>
        <v>0</v>
      </c>
    </row>
    <row r="535" spans="2:7" x14ac:dyDescent="0.35">
      <c r="B535" s="48" t="s">
        <v>648</v>
      </c>
      <c r="C535" s="48" t="s">
        <v>1559</v>
      </c>
      <c r="D535" s="48" t="s">
        <v>71</v>
      </c>
      <c r="E535" s="48" t="s">
        <v>2057</v>
      </c>
      <c r="F535" s="48" t="s">
        <v>2335</v>
      </c>
      <c r="G535" s="12">
        <f>COUNTIF('Prontidão Médio Prazo'!C:C,Cronograma[[#This Row],[EDT]])</f>
        <v>0</v>
      </c>
    </row>
    <row r="536" spans="2:7" x14ac:dyDescent="0.35">
      <c r="B536" s="48" t="s">
        <v>649</v>
      </c>
      <c r="C536" s="48" t="s">
        <v>1560</v>
      </c>
      <c r="D536" s="48" t="s">
        <v>81</v>
      </c>
      <c r="E536" s="48" t="s">
        <v>2335</v>
      </c>
      <c r="F536" s="48" t="s">
        <v>2058</v>
      </c>
      <c r="G536" s="12">
        <f>COUNTIF('Prontidão Médio Prazo'!C:C,Cronograma[[#This Row],[EDT]])</f>
        <v>0</v>
      </c>
    </row>
    <row r="537" spans="2:7" x14ac:dyDescent="0.35">
      <c r="B537" s="45" t="s">
        <v>650</v>
      </c>
      <c r="C537" s="45" t="s">
        <v>1565</v>
      </c>
      <c r="D537" s="45" t="s">
        <v>1782</v>
      </c>
      <c r="E537" s="45" t="s">
        <v>2058</v>
      </c>
      <c r="F537" s="45" t="s">
        <v>2061</v>
      </c>
      <c r="G537" s="12">
        <f>COUNTIF('Prontidão Médio Prazo'!C:C,Cronograma[[#This Row],[EDT]])</f>
        <v>0</v>
      </c>
    </row>
    <row r="538" spans="2:7" x14ac:dyDescent="0.35">
      <c r="B538" s="48" t="s">
        <v>651</v>
      </c>
      <c r="C538" s="48" t="s">
        <v>1555</v>
      </c>
      <c r="D538" s="48" t="s">
        <v>73</v>
      </c>
      <c r="E538" s="48" t="s">
        <v>2058</v>
      </c>
      <c r="F538" s="48" t="s">
        <v>2336</v>
      </c>
      <c r="G538" s="12">
        <f>COUNTIF('Prontidão Médio Prazo'!C:C,Cronograma[[#This Row],[EDT]])</f>
        <v>0</v>
      </c>
    </row>
    <row r="539" spans="2:7" x14ac:dyDescent="0.35">
      <c r="B539" s="48" t="s">
        <v>652</v>
      </c>
      <c r="C539" s="48" t="s">
        <v>1556</v>
      </c>
      <c r="D539" s="48" t="s">
        <v>81</v>
      </c>
      <c r="E539" s="48" t="s">
        <v>2336</v>
      </c>
      <c r="F539" s="48" t="s">
        <v>2337</v>
      </c>
      <c r="G539" s="12">
        <f>COUNTIF('Prontidão Médio Prazo'!C:C,Cronograma[[#This Row],[EDT]])</f>
        <v>0</v>
      </c>
    </row>
    <row r="540" spans="2:7" x14ac:dyDescent="0.35">
      <c r="B540" s="48" t="s">
        <v>653</v>
      </c>
      <c r="C540" s="48" t="s">
        <v>1557</v>
      </c>
      <c r="D540" s="48" t="s">
        <v>71</v>
      </c>
      <c r="E540" s="48" t="s">
        <v>2337</v>
      </c>
      <c r="F540" s="48" t="s">
        <v>2338</v>
      </c>
      <c r="G540" s="12">
        <f>COUNTIF('Prontidão Médio Prazo'!C:C,Cronograma[[#This Row],[EDT]])</f>
        <v>0</v>
      </c>
    </row>
    <row r="541" spans="2:7" x14ac:dyDescent="0.35">
      <c r="B541" s="48" t="s">
        <v>654</v>
      </c>
      <c r="C541" s="48" t="s">
        <v>1558</v>
      </c>
      <c r="D541" s="48" t="s">
        <v>71</v>
      </c>
      <c r="E541" s="48" t="s">
        <v>2338</v>
      </c>
      <c r="F541" s="48" t="s">
        <v>2060</v>
      </c>
      <c r="G541" s="12">
        <f>COUNTIF('Prontidão Médio Prazo'!C:C,Cronograma[[#This Row],[EDT]])</f>
        <v>0</v>
      </c>
    </row>
    <row r="542" spans="2:7" x14ac:dyDescent="0.35">
      <c r="B542" s="48" t="s">
        <v>655</v>
      </c>
      <c r="C542" s="48" t="s">
        <v>1559</v>
      </c>
      <c r="D542" s="48" t="s">
        <v>71</v>
      </c>
      <c r="E542" s="48" t="s">
        <v>2060</v>
      </c>
      <c r="F542" s="48" t="s">
        <v>2339</v>
      </c>
      <c r="G542" s="12">
        <f>COUNTIF('Prontidão Médio Prazo'!C:C,Cronograma[[#This Row],[EDT]])</f>
        <v>0</v>
      </c>
    </row>
    <row r="543" spans="2:7" x14ac:dyDescent="0.35">
      <c r="B543" s="48" t="s">
        <v>656</v>
      </c>
      <c r="C543" s="48" t="s">
        <v>1560</v>
      </c>
      <c r="D543" s="48" t="s">
        <v>81</v>
      </c>
      <c r="E543" s="48" t="s">
        <v>2339</v>
      </c>
      <c r="F543" s="48" t="s">
        <v>2061</v>
      </c>
      <c r="G543" s="12">
        <f>COUNTIF('Prontidão Médio Prazo'!C:C,Cronograma[[#This Row],[EDT]])</f>
        <v>0</v>
      </c>
    </row>
    <row r="544" spans="2:7" x14ac:dyDescent="0.35">
      <c r="B544" s="45" t="s">
        <v>657</v>
      </c>
      <c r="C544" s="45" t="s">
        <v>1566</v>
      </c>
      <c r="D544" s="45" t="s">
        <v>1782</v>
      </c>
      <c r="E544" s="45" t="s">
        <v>2058</v>
      </c>
      <c r="F544" s="45" t="s">
        <v>2061</v>
      </c>
      <c r="G544" s="12">
        <f>COUNTIF('Prontidão Médio Prazo'!C:C,Cronograma[[#This Row],[EDT]])</f>
        <v>0</v>
      </c>
    </row>
    <row r="545" spans="2:7" x14ac:dyDescent="0.35">
      <c r="B545" s="48" t="s">
        <v>658</v>
      </c>
      <c r="C545" s="48" t="s">
        <v>1555</v>
      </c>
      <c r="D545" s="48" t="s">
        <v>73</v>
      </c>
      <c r="E545" s="48" t="s">
        <v>2058</v>
      </c>
      <c r="F545" s="48" t="s">
        <v>2336</v>
      </c>
      <c r="G545" s="12">
        <f>COUNTIF('Prontidão Médio Prazo'!C:C,Cronograma[[#This Row],[EDT]])</f>
        <v>0</v>
      </c>
    </row>
    <row r="546" spans="2:7" x14ac:dyDescent="0.35">
      <c r="B546" s="48" t="s">
        <v>659</v>
      </c>
      <c r="C546" s="48" t="s">
        <v>1556</v>
      </c>
      <c r="D546" s="48" t="s">
        <v>81</v>
      </c>
      <c r="E546" s="48" t="s">
        <v>2336</v>
      </c>
      <c r="F546" s="48" t="s">
        <v>2337</v>
      </c>
      <c r="G546" s="12">
        <f>COUNTIF('Prontidão Médio Prazo'!C:C,Cronograma[[#This Row],[EDT]])</f>
        <v>0</v>
      </c>
    </row>
    <row r="547" spans="2:7" x14ac:dyDescent="0.35">
      <c r="B547" s="48" t="s">
        <v>660</v>
      </c>
      <c r="C547" s="48" t="s">
        <v>1557</v>
      </c>
      <c r="D547" s="48" t="s">
        <v>71</v>
      </c>
      <c r="E547" s="48" t="s">
        <v>2337</v>
      </c>
      <c r="F547" s="48" t="s">
        <v>2338</v>
      </c>
      <c r="G547" s="12">
        <f>COUNTIF('Prontidão Médio Prazo'!C:C,Cronograma[[#This Row],[EDT]])</f>
        <v>0</v>
      </c>
    </row>
    <row r="548" spans="2:7" x14ac:dyDescent="0.35">
      <c r="B548" s="48" t="s">
        <v>661</v>
      </c>
      <c r="C548" s="48" t="s">
        <v>1558</v>
      </c>
      <c r="D548" s="48" t="s">
        <v>71</v>
      </c>
      <c r="E548" s="48" t="s">
        <v>2338</v>
      </c>
      <c r="F548" s="48" t="s">
        <v>2060</v>
      </c>
      <c r="G548" s="12">
        <f>COUNTIF('Prontidão Médio Prazo'!C:C,Cronograma[[#This Row],[EDT]])</f>
        <v>0</v>
      </c>
    </row>
    <row r="549" spans="2:7" x14ac:dyDescent="0.35">
      <c r="B549" s="48" t="s">
        <v>662</v>
      </c>
      <c r="C549" s="48" t="s">
        <v>1559</v>
      </c>
      <c r="D549" s="48" t="s">
        <v>71</v>
      </c>
      <c r="E549" s="48" t="s">
        <v>2060</v>
      </c>
      <c r="F549" s="48" t="s">
        <v>2339</v>
      </c>
      <c r="G549" s="12">
        <f>COUNTIF('Prontidão Médio Prazo'!C:C,Cronograma[[#This Row],[EDT]])</f>
        <v>0</v>
      </c>
    </row>
    <row r="550" spans="2:7" x14ac:dyDescent="0.35">
      <c r="B550" s="48" t="s">
        <v>663</v>
      </c>
      <c r="C550" s="48" t="s">
        <v>1560</v>
      </c>
      <c r="D550" s="48" t="s">
        <v>81</v>
      </c>
      <c r="E550" s="48" t="s">
        <v>2339</v>
      </c>
      <c r="F550" s="48" t="s">
        <v>2061</v>
      </c>
      <c r="G550" s="12">
        <f>COUNTIF('Prontidão Médio Prazo'!C:C,Cronograma[[#This Row],[EDT]])</f>
        <v>0</v>
      </c>
    </row>
    <row r="551" spans="2:7" x14ac:dyDescent="0.35">
      <c r="B551" s="45" t="s">
        <v>664</v>
      </c>
      <c r="C551" s="45" t="s">
        <v>1567</v>
      </c>
      <c r="D551" s="45" t="s">
        <v>1782</v>
      </c>
      <c r="E551" s="45" t="s">
        <v>2058</v>
      </c>
      <c r="F551" s="45" t="s">
        <v>2061</v>
      </c>
      <c r="G551" s="12">
        <f>COUNTIF('Prontidão Médio Prazo'!C:C,Cronograma[[#This Row],[EDT]])</f>
        <v>0</v>
      </c>
    </row>
    <row r="552" spans="2:7" x14ac:dyDescent="0.35">
      <c r="B552" s="48" t="s">
        <v>665</v>
      </c>
      <c r="C552" s="48" t="s">
        <v>1555</v>
      </c>
      <c r="D552" s="48" t="s">
        <v>73</v>
      </c>
      <c r="E552" s="48" t="s">
        <v>2058</v>
      </c>
      <c r="F552" s="48" t="s">
        <v>2336</v>
      </c>
      <c r="G552" s="12">
        <f>COUNTIF('Prontidão Médio Prazo'!C:C,Cronograma[[#This Row],[EDT]])</f>
        <v>0</v>
      </c>
    </row>
    <row r="553" spans="2:7" x14ac:dyDescent="0.35">
      <c r="B553" s="48" t="s">
        <v>666</v>
      </c>
      <c r="C553" s="48" t="s">
        <v>1556</v>
      </c>
      <c r="D553" s="48" t="s">
        <v>81</v>
      </c>
      <c r="E553" s="48" t="s">
        <v>2336</v>
      </c>
      <c r="F553" s="48" t="s">
        <v>2337</v>
      </c>
      <c r="G553" s="12">
        <f>COUNTIF('Prontidão Médio Prazo'!C:C,Cronograma[[#This Row],[EDT]])</f>
        <v>0</v>
      </c>
    </row>
    <row r="554" spans="2:7" x14ac:dyDescent="0.35">
      <c r="B554" s="48" t="s">
        <v>667</v>
      </c>
      <c r="C554" s="48" t="s">
        <v>1557</v>
      </c>
      <c r="D554" s="48" t="s">
        <v>71</v>
      </c>
      <c r="E554" s="48" t="s">
        <v>2337</v>
      </c>
      <c r="F554" s="48" t="s">
        <v>2338</v>
      </c>
      <c r="G554" s="12">
        <f>COUNTIF('Prontidão Médio Prazo'!C:C,Cronograma[[#This Row],[EDT]])</f>
        <v>0</v>
      </c>
    </row>
    <row r="555" spans="2:7" x14ac:dyDescent="0.35">
      <c r="B555" s="48" t="s">
        <v>668</v>
      </c>
      <c r="C555" s="48" t="s">
        <v>1558</v>
      </c>
      <c r="D555" s="48" t="s">
        <v>71</v>
      </c>
      <c r="E555" s="48" t="s">
        <v>2338</v>
      </c>
      <c r="F555" s="48" t="s">
        <v>2060</v>
      </c>
      <c r="G555" s="12">
        <f>COUNTIF('Prontidão Médio Prazo'!C:C,Cronograma[[#This Row],[EDT]])</f>
        <v>0</v>
      </c>
    </row>
    <row r="556" spans="2:7" x14ac:dyDescent="0.35">
      <c r="B556" s="48" t="s">
        <v>669</v>
      </c>
      <c r="C556" s="48" t="s">
        <v>1559</v>
      </c>
      <c r="D556" s="48" t="s">
        <v>71</v>
      </c>
      <c r="E556" s="48" t="s">
        <v>2060</v>
      </c>
      <c r="F556" s="48" t="s">
        <v>2339</v>
      </c>
      <c r="G556" s="12">
        <f>COUNTIF('Prontidão Médio Prazo'!C:C,Cronograma[[#This Row],[EDT]])</f>
        <v>0</v>
      </c>
    </row>
    <row r="557" spans="2:7" x14ac:dyDescent="0.35">
      <c r="B557" s="48" t="s">
        <v>670</v>
      </c>
      <c r="C557" s="48" t="s">
        <v>1560</v>
      </c>
      <c r="D557" s="48" t="s">
        <v>81</v>
      </c>
      <c r="E557" s="48" t="s">
        <v>2339</v>
      </c>
      <c r="F557" s="48" t="s">
        <v>2061</v>
      </c>
      <c r="G557" s="12">
        <f>COUNTIF('Prontidão Médio Prazo'!C:C,Cronograma[[#This Row],[EDT]])</f>
        <v>0</v>
      </c>
    </row>
    <row r="558" spans="2:7" x14ac:dyDescent="0.35">
      <c r="B558" s="45" t="s">
        <v>671</v>
      </c>
      <c r="C558" s="45" t="s">
        <v>1568</v>
      </c>
      <c r="D558" s="45" t="s">
        <v>1792</v>
      </c>
      <c r="E558" s="45" t="s">
        <v>2061</v>
      </c>
      <c r="F558" s="45" t="s">
        <v>2327</v>
      </c>
      <c r="G558" s="12">
        <f>COUNTIF('Prontidão Médio Prazo'!C:C,Cronograma[[#This Row],[EDT]])</f>
        <v>0</v>
      </c>
    </row>
    <row r="559" spans="2:7" x14ac:dyDescent="0.35">
      <c r="B559" s="48" t="s">
        <v>672</v>
      </c>
      <c r="C559" s="48" t="s">
        <v>1555</v>
      </c>
      <c r="D559" s="48" t="s">
        <v>73</v>
      </c>
      <c r="E559" s="48" t="s">
        <v>2061</v>
      </c>
      <c r="F559" s="48" t="s">
        <v>2340</v>
      </c>
      <c r="G559" s="12">
        <f>COUNTIF('Prontidão Médio Prazo'!C:C,Cronograma[[#This Row],[EDT]])</f>
        <v>0</v>
      </c>
    </row>
    <row r="560" spans="2:7" x14ac:dyDescent="0.35">
      <c r="B560" s="48" t="s">
        <v>673</v>
      </c>
      <c r="C560" s="48" t="s">
        <v>1556</v>
      </c>
      <c r="D560" s="48" t="s">
        <v>81</v>
      </c>
      <c r="E560" s="48" t="s">
        <v>2340</v>
      </c>
      <c r="F560" s="48" t="s">
        <v>2341</v>
      </c>
      <c r="G560" s="12">
        <f>COUNTIF('Prontidão Médio Prazo'!C:C,Cronograma[[#This Row],[EDT]])</f>
        <v>0</v>
      </c>
    </row>
    <row r="561" spans="2:7" x14ac:dyDescent="0.35">
      <c r="B561" s="48" t="s">
        <v>674</v>
      </c>
      <c r="C561" s="48" t="s">
        <v>1557</v>
      </c>
      <c r="D561" s="48" t="s">
        <v>71</v>
      </c>
      <c r="E561" s="48" t="s">
        <v>2341</v>
      </c>
      <c r="F561" s="48" t="s">
        <v>2342</v>
      </c>
      <c r="G561" s="12">
        <f>COUNTIF('Prontidão Médio Prazo'!C:C,Cronograma[[#This Row],[EDT]])</f>
        <v>0</v>
      </c>
    </row>
    <row r="562" spans="2:7" x14ac:dyDescent="0.35">
      <c r="B562" s="48" t="s">
        <v>675</v>
      </c>
      <c r="C562" s="48" t="s">
        <v>1558</v>
      </c>
      <c r="D562" s="48" t="s">
        <v>71</v>
      </c>
      <c r="E562" s="48" t="s">
        <v>2342</v>
      </c>
      <c r="F562" s="48" t="s">
        <v>2343</v>
      </c>
      <c r="G562" s="12">
        <f>COUNTIF('Prontidão Médio Prazo'!C:C,Cronograma[[#This Row],[EDT]])</f>
        <v>0</v>
      </c>
    </row>
    <row r="563" spans="2:7" x14ac:dyDescent="0.35">
      <c r="B563" s="48" t="s">
        <v>676</v>
      </c>
      <c r="C563" s="48" t="s">
        <v>1559</v>
      </c>
      <c r="D563" s="48" t="s">
        <v>71</v>
      </c>
      <c r="E563" s="48" t="s">
        <v>2343</v>
      </c>
      <c r="F563" s="48" t="s">
        <v>2344</v>
      </c>
      <c r="G563" s="12">
        <f>COUNTIF('Prontidão Médio Prazo'!C:C,Cronograma[[#This Row],[EDT]])</f>
        <v>0</v>
      </c>
    </row>
    <row r="564" spans="2:7" x14ac:dyDescent="0.35">
      <c r="B564" s="48" t="s">
        <v>677</v>
      </c>
      <c r="C564" s="48" t="s">
        <v>1560</v>
      </c>
      <c r="D564" s="48" t="s">
        <v>81</v>
      </c>
      <c r="E564" s="48" t="s">
        <v>2344</v>
      </c>
      <c r="F564" s="48" t="s">
        <v>2327</v>
      </c>
      <c r="G564" s="12">
        <f>COUNTIF('Prontidão Médio Prazo'!C:C,Cronograma[[#This Row],[EDT]])</f>
        <v>0</v>
      </c>
    </row>
    <row r="565" spans="2:7" x14ac:dyDescent="0.35">
      <c r="B565" s="45" t="s">
        <v>678</v>
      </c>
      <c r="C565" s="45" t="s">
        <v>1569</v>
      </c>
      <c r="D565" s="45" t="s">
        <v>1792</v>
      </c>
      <c r="E565" s="45" t="s">
        <v>2061</v>
      </c>
      <c r="F565" s="45" t="s">
        <v>2327</v>
      </c>
      <c r="G565" s="12">
        <f>COUNTIF('Prontidão Médio Prazo'!C:C,Cronograma[[#This Row],[EDT]])</f>
        <v>0</v>
      </c>
    </row>
    <row r="566" spans="2:7" x14ac:dyDescent="0.35">
      <c r="B566" s="48" t="s">
        <v>679</v>
      </c>
      <c r="C566" s="48" t="s">
        <v>1555</v>
      </c>
      <c r="D566" s="48" t="s">
        <v>73</v>
      </c>
      <c r="E566" s="48" t="s">
        <v>2061</v>
      </c>
      <c r="F566" s="48" t="s">
        <v>2340</v>
      </c>
      <c r="G566" s="12">
        <f>COUNTIF('Prontidão Médio Prazo'!C:C,Cronograma[[#This Row],[EDT]])</f>
        <v>0</v>
      </c>
    </row>
    <row r="567" spans="2:7" x14ac:dyDescent="0.35">
      <c r="B567" s="48" t="s">
        <v>680</v>
      </c>
      <c r="C567" s="48" t="s">
        <v>1556</v>
      </c>
      <c r="D567" s="48" t="s">
        <v>81</v>
      </c>
      <c r="E567" s="48" t="s">
        <v>2340</v>
      </c>
      <c r="F567" s="48" t="s">
        <v>2341</v>
      </c>
      <c r="G567" s="12">
        <f>COUNTIF('Prontidão Médio Prazo'!C:C,Cronograma[[#This Row],[EDT]])</f>
        <v>0</v>
      </c>
    </row>
    <row r="568" spans="2:7" x14ac:dyDescent="0.35">
      <c r="B568" s="48" t="s">
        <v>681</v>
      </c>
      <c r="C568" s="48" t="s">
        <v>1557</v>
      </c>
      <c r="D568" s="48" t="s">
        <v>71</v>
      </c>
      <c r="E568" s="48" t="s">
        <v>2341</v>
      </c>
      <c r="F568" s="48" t="s">
        <v>2342</v>
      </c>
      <c r="G568" s="12">
        <f>COUNTIF('Prontidão Médio Prazo'!C:C,Cronograma[[#This Row],[EDT]])</f>
        <v>0</v>
      </c>
    </row>
    <row r="569" spans="2:7" x14ac:dyDescent="0.35">
      <c r="B569" s="48" t="s">
        <v>682</v>
      </c>
      <c r="C569" s="48" t="s">
        <v>1558</v>
      </c>
      <c r="D569" s="48" t="s">
        <v>71</v>
      </c>
      <c r="E569" s="48" t="s">
        <v>2342</v>
      </c>
      <c r="F569" s="48" t="s">
        <v>2343</v>
      </c>
      <c r="G569" s="12">
        <f>COUNTIF('Prontidão Médio Prazo'!C:C,Cronograma[[#This Row],[EDT]])</f>
        <v>0</v>
      </c>
    </row>
    <row r="570" spans="2:7" x14ac:dyDescent="0.35">
      <c r="B570" s="48" t="s">
        <v>683</v>
      </c>
      <c r="C570" s="48" t="s">
        <v>1559</v>
      </c>
      <c r="D570" s="48" t="s">
        <v>71</v>
      </c>
      <c r="E570" s="48" t="s">
        <v>2343</v>
      </c>
      <c r="F570" s="48" t="s">
        <v>2344</v>
      </c>
      <c r="G570" s="12">
        <f>COUNTIF('Prontidão Médio Prazo'!C:C,Cronograma[[#This Row],[EDT]])</f>
        <v>0</v>
      </c>
    </row>
    <row r="571" spans="2:7" x14ac:dyDescent="0.35">
      <c r="B571" s="48" t="s">
        <v>684</v>
      </c>
      <c r="C571" s="48" t="s">
        <v>1560</v>
      </c>
      <c r="D571" s="48" t="s">
        <v>81</v>
      </c>
      <c r="E571" s="48" t="s">
        <v>2344</v>
      </c>
      <c r="F571" s="48" t="s">
        <v>2327</v>
      </c>
      <c r="G571" s="12">
        <f>COUNTIF('Prontidão Médio Prazo'!C:C,Cronograma[[#This Row],[EDT]])</f>
        <v>0</v>
      </c>
    </row>
    <row r="572" spans="2:7" x14ac:dyDescent="0.35">
      <c r="B572" s="45" t="s">
        <v>685</v>
      </c>
      <c r="C572" s="45" t="s">
        <v>1570</v>
      </c>
      <c r="D572" s="45" t="s">
        <v>1792</v>
      </c>
      <c r="E572" s="45" t="s">
        <v>2061</v>
      </c>
      <c r="F572" s="45" t="s">
        <v>2327</v>
      </c>
      <c r="G572" s="12">
        <f>COUNTIF('Prontidão Médio Prazo'!C:C,Cronograma[[#This Row],[EDT]])</f>
        <v>0</v>
      </c>
    </row>
    <row r="573" spans="2:7" x14ac:dyDescent="0.35">
      <c r="B573" s="48" t="s">
        <v>686</v>
      </c>
      <c r="C573" s="48" t="s">
        <v>1555</v>
      </c>
      <c r="D573" s="48" t="s">
        <v>73</v>
      </c>
      <c r="E573" s="48" t="s">
        <v>2061</v>
      </c>
      <c r="F573" s="48" t="s">
        <v>2340</v>
      </c>
      <c r="G573" s="12">
        <f>COUNTIF('Prontidão Médio Prazo'!C:C,Cronograma[[#This Row],[EDT]])</f>
        <v>0</v>
      </c>
    </row>
    <row r="574" spans="2:7" x14ac:dyDescent="0.35">
      <c r="B574" s="48" t="s">
        <v>687</v>
      </c>
      <c r="C574" s="48" t="s">
        <v>1556</v>
      </c>
      <c r="D574" s="48" t="s">
        <v>81</v>
      </c>
      <c r="E574" s="48" t="s">
        <v>2340</v>
      </c>
      <c r="F574" s="48" t="s">
        <v>2341</v>
      </c>
      <c r="G574" s="12">
        <f>COUNTIF('Prontidão Médio Prazo'!C:C,Cronograma[[#This Row],[EDT]])</f>
        <v>0</v>
      </c>
    </row>
    <row r="575" spans="2:7" x14ac:dyDescent="0.35">
      <c r="B575" s="48" t="s">
        <v>688</v>
      </c>
      <c r="C575" s="48" t="s">
        <v>1557</v>
      </c>
      <c r="D575" s="48" t="s">
        <v>71</v>
      </c>
      <c r="E575" s="48" t="s">
        <v>2341</v>
      </c>
      <c r="F575" s="48" t="s">
        <v>2342</v>
      </c>
      <c r="G575" s="12">
        <f>COUNTIF('Prontidão Médio Prazo'!C:C,Cronograma[[#This Row],[EDT]])</f>
        <v>0</v>
      </c>
    </row>
    <row r="576" spans="2:7" x14ac:dyDescent="0.35">
      <c r="B576" s="48" t="s">
        <v>689</v>
      </c>
      <c r="C576" s="48" t="s">
        <v>1558</v>
      </c>
      <c r="D576" s="48" t="s">
        <v>71</v>
      </c>
      <c r="E576" s="48" t="s">
        <v>2342</v>
      </c>
      <c r="F576" s="48" t="s">
        <v>2343</v>
      </c>
      <c r="G576" s="12">
        <f>COUNTIF('Prontidão Médio Prazo'!C:C,Cronograma[[#This Row],[EDT]])</f>
        <v>0</v>
      </c>
    </row>
    <row r="577" spans="2:7" x14ac:dyDescent="0.35">
      <c r="B577" s="48" t="s">
        <v>690</v>
      </c>
      <c r="C577" s="48" t="s">
        <v>1559</v>
      </c>
      <c r="D577" s="48" t="s">
        <v>71</v>
      </c>
      <c r="E577" s="48" t="s">
        <v>2343</v>
      </c>
      <c r="F577" s="48" t="s">
        <v>2344</v>
      </c>
      <c r="G577" s="12">
        <f>COUNTIF('Prontidão Médio Prazo'!C:C,Cronograma[[#This Row],[EDT]])</f>
        <v>0</v>
      </c>
    </row>
    <row r="578" spans="2:7" x14ac:dyDescent="0.35">
      <c r="B578" s="48" t="s">
        <v>691</v>
      </c>
      <c r="C578" s="48" t="s">
        <v>1560</v>
      </c>
      <c r="D578" s="48" t="s">
        <v>81</v>
      </c>
      <c r="E578" s="48" t="s">
        <v>2344</v>
      </c>
      <c r="F578" s="48" t="s">
        <v>2327</v>
      </c>
      <c r="G578" s="12">
        <f>COUNTIF('Prontidão Médio Prazo'!C:C,Cronograma[[#This Row],[EDT]])</f>
        <v>0</v>
      </c>
    </row>
    <row r="579" spans="2:7" x14ac:dyDescent="0.35">
      <c r="B579" s="45" t="s">
        <v>692</v>
      </c>
      <c r="C579" s="45" t="s">
        <v>1571</v>
      </c>
      <c r="D579" s="45" t="s">
        <v>1792</v>
      </c>
      <c r="E579" s="45" t="s">
        <v>2061</v>
      </c>
      <c r="F579" s="45" t="s">
        <v>2327</v>
      </c>
      <c r="G579" s="12">
        <f>COUNTIF('Prontidão Médio Prazo'!C:C,Cronograma[[#This Row],[EDT]])</f>
        <v>0</v>
      </c>
    </row>
    <row r="580" spans="2:7" x14ac:dyDescent="0.35">
      <c r="B580" s="48" t="s">
        <v>693</v>
      </c>
      <c r="C580" s="48" t="s">
        <v>1555</v>
      </c>
      <c r="D580" s="48" t="s">
        <v>73</v>
      </c>
      <c r="E580" s="48" t="s">
        <v>2061</v>
      </c>
      <c r="F580" s="48" t="s">
        <v>2340</v>
      </c>
      <c r="G580" s="12">
        <f>COUNTIF('Prontidão Médio Prazo'!C:C,Cronograma[[#This Row],[EDT]])</f>
        <v>0</v>
      </c>
    </row>
    <row r="581" spans="2:7" x14ac:dyDescent="0.35">
      <c r="B581" s="48" t="s">
        <v>694</v>
      </c>
      <c r="C581" s="48" t="s">
        <v>1556</v>
      </c>
      <c r="D581" s="48" t="s">
        <v>81</v>
      </c>
      <c r="E581" s="48" t="s">
        <v>2340</v>
      </c>
      <c r="F581" s="48" t="s">
        <v>2341</v>
      </c>
      <c r="G581" s="12">
        <f>COUNTIF('Prontidão Médio Prazo'!C:C,Cronograma[[#This Row],[EDT]])</f>
        <v>0</v>
      </c>
    </row>
    <row r="582" spans="2:7" x14ac:dyDescent="0.35">
      <c r="B582" s="48" t="s">
        <v>695</v>
      </c>
      <c r="C582" s="48" t="s">
        <v>1557</v>
      </c>
      <c r="D582" s="48" t="s">
        <v>71</v>
      </c>
      <c r="E582" s="48" t="s">
        <v>2341</v>
      </c>
      <c r="F582" s="48" t="s">
        <v>2342</v>
      </c>
      <c r="G582" s="12">
        <f>COUNTIF('Prontidão Médio Prazo'!C:C,Cronograma[[#This Row],[EDT]])</f>
        <v>0</v>
      </c>
    </row>
    <row r="583" spans="2:7" x14ac:dyDescent="0.35">
      <c r="B583" s="48" t="s">
        <v>696</v>
      </c>
      <c r="C583" s="48" t="s">
        <v>1558</v>
      </c>
      <c r="D583" s="48" t="s">
        <v>71</v>
      </c>
      <c r="E583" s="48" t="s">
        <v>2342</v>
      </c>
      <c r="F583" s="48" t="s">
        <v>2343</v>
      </c>
      <c r="G583" s="12">
        <f>COUNTIF('Prontidão Médio Prazo'!C:C,Cronograma[[#This Row],[EDT]])</f>
        <v>0</v>
      </c>
    </row>
    <row r="584" spans="2:7" x14ac:dyDescent="0.35">
      <c r="B584" s="48" t="s">
        <v>697</v>
      </c>
      <c r="C584" s="48" t="s">
        <v>1559</v>
      </c>
      <c r="D584" s="48" t="s">
        <v>71</v>
      </c>
      <c r="E584" s="48" t="s">
        <v>2343</v>
      </c>
      <c r="F584" s="48" t="s">
        <v>2344</v>
      </c>
      <c r="G584" s="12">
        <f>COUNTIF('Prontidão Médio Prazo'!C:C,Cronograma[[#This Row],[EDT]])</f>
        <v>0</v>
      </c>
    </row>
    <row r="585" spans="2:7" x14ac:dyDescent="0.35">
      <c r="B585" s="48" t="s">
        <v>698</v>
      </c>
      <c r="C585" s="48" t="s">
        <v>1560</v>
      </c>
      <c r="D585" s="48" t="s">
        <v>81</v>
      </c>
      <c r="E585" s="48" t="s">
        <v>2344</v>
      </c>
      <c r="F585" s="48" t="s">
        <v>2327</v>
      </c>
      <c r="G585" s="12">
        <f>COUNTIF('Prontidão Médio Prazo'!C:C,Cronograma[[#This Row],[EDT]])</f>
        <v>0</v>
      </c>
    </row>
    <row r="586" spans="2:7" x14ac:dyDescent="0.35">
      <c r="B586" s="45" t="s">
        <v>699</v>
      </c>
      <c r="C586" s="45" t="s">
        <v>1572</v>
      </c>
      <c r="D586" s="45" t="s">
        <v>1792</v>
      </c>
      <c r="E586" s="45" t="s">
        <v>2061</v>
      </c>
      <c r="F586" s="45" t="s">
        <v>2327</v>
      </c>
      <c r="G586" s="12">
        <f>COUNTIF('Prontidão Médio Prazo'!C:C,Cronograma[[#This Row],[EDT]])</f>
        <v>0</v>
      </c>
    </row>
    <row r="587" spans="2:7" x14ac:dyDescent="0.35">
      <c r="B587" s="48" t="s">
        <v>700</v>
      </c>
      <c r="C587" s="48" t="s">
        <v>1555</v>
      </c>
      <c r="D587" s="48" t="s">
        <v>73</v>
      </c>
      <c r="E587" s="48" t="s">
        <v>2061</v>
      </c>
      <c r="F587" s="48" t="s">
        <v>2340</v>
      </c>
      <c r="G587" s="12">
        <f>COUNTIF('Prontidão Médio Prazo'!C:C,Cronograma[[#This Row],[EDT]])</f>
        <v>0</v>
      </c>
    </row>
    <row r="588" spans="2:7" x14ac:dyDescent="0.35">
      <c r="B588" s="48" t="s">
        <v>701</v>
      </c>
      <c r="C588" s="48" t="s">
        <v>1556</v>
      </c>
      <c r="D588" s="48" t="s">
        <v>81</v>
      </c>
      <c r="E588" s="48" t="s">
        <v>2340</v>
      </c>
      <c r="F588" s="48" t="s">
        <v>2341</v>
      </c>
      <c r="G588" s="12">
        <f>COUNTIF('Prontidão Médio Prazo'!C:C,Cronograma[[#This Row],[EDT]])</f>
        <v>0</v>
      </c>
    </row>
    <row r="589" spans="2:7" x14ac:dyDescent="0.35">
      <c r="B589" s="48" t="s">
        <v>702</v>
      </c>
      <c r="C589" s="48" t="s">
        <v>1557</v>
      </c>
      <c r="D589" s="48" t="s">
        <v>71</v>
      </c>
      <c r="E589" s="48" t="s">
        <v>2341</v>
      </c>
      <c r="F589" s="48" t="s">
        <v>2342</v>
      </c>
      <c r="G589" s="12">
        <f>COUNTIF('Prontidão Médio Prazo'!C:C,Cronograma[[#This Row],[EDT]])</f>
        <v>0</v>
      </c>
    </row>
    <row r="590" spans="2:7" x14ac:dyDescent="0.35">
      <c r="B590" s="48" t="s">
        <v>703</v>
      </c>
      <c r="C590" s="48" t="s">
        <v>1558</v>
      </c>
      <c r="D590" s="48" t="s">
        <v>71</v>
      </c>
      <c r="E590" s="48" t="s">
        <v>2342</v>
      </c>
      <c r="F590" s="48" t="s">
        <v>2343</v>
      </c>
      <c r="G590" s="12">
        <f>COUNTIF('Prontidão Médio Prazo'!C:C,Cronograma[[#This Row],[EDT]])</f>
        <v>0</v>
      </c>
    </row>
    <row r="591" spans="2:7" x14ac:dyDescent="0.35">
      <c r="B591" s="48" t="s">
        <v>704</v>
      </c>
      <c r="C591" s="48" t="s">
        <v>1559</v>
      </c>
      <c r="D591" s="48" t="s">
        <v>71</v>
      </c>
      <c r="E591" s="48" t="s">
        <v>2343</v>
      </c>
      <c r="F591" s="48" t="s">
        <v>2344</v>
      </c>
      <c r="G591" s="12">
        <f>COUNTIF('Prontidão Médio Prazo'!C:C,Cronograma[[#This Row],[EDT]])</f>
        <v>0</v>
      </c>
    </row>
    <row r="592" spans="2:7" x14ac:dyDescent="0.35">
      <c r="B592" s="48" t="s">
        <v>705</v>
      </c>
      <c r="C592" s="48" t="s">
        <v>1560</v>
      </c>
      <c r="D592" s="48" t="s">
        <v>81</v>
      </c>
      <c r="E592" s="48" t="s">
        <v>2344</v>
      </c>
      <c r="F592" s="48" t="s">
        <v>2327</v>
      </c>
      <c r="G592" s="13">
        <f>COUNTIF('Prontidão Médio Prazo'!C:C,Cronograma[[#This Row],[EDT]])</f>
        <v>0</v>
      </c>
    </row>
    <row r="593" spans="2:7" x14ac:dyDescent="0.35">
      <c r="B593" s="45" t="s">
        <v>706</v>
      </c>
      <c r="C593" s="45" t="s">
        <v>1464</v>
      </c>
      <c r="D593" s="45" t="s">
        <v>85</v>
      </c>
      <c r="E593" s="45" t="s">
        <v>2185</v>
      </c>
      <c r="F593" s="45" t="s">
        <v>2189</v>
      </c>
      <c r="G593" s="12">
        <f>COUNTIF('Prontidão Médio Prazo'!C:C,Cronograma[[#This Row],[EDT]])</f>
        <v>0</v>
      </c>
    </row>
    <row r="594" spans="2:7" x14ac:dyDescent="0.35">
      <c r="B594" s="48" t="s">
        <v>707</v>
      </c>
      <c r="C594" s="48" t="s">
        <v>1465</v>
      </c>
      <c r="D594" s="48" t="s">
        <v>84</v>
      </c>
      <c r="E594" s="48" t="s">
        <v>2185</v>
      </c>
      <c r="F594" s="48" t="s">
        <v>2188</v>
      </c>
      <c r="G594" s="12">
        <f>COUNTIF('Prontidão Médio Prazo'!C:C,Cronograma[[#This Row],[EDT]])</f>
        <v>0</v>
      </c>
    </row>
    <row r="595" spans="2:7" x14ac:dyDescent="0.35">
      <c r="B595" s="48" t="s">
        <v>708</v>
      </c>
      <c r="C595" s="48" t="s">
        <v>1466</v>
      </c>
      <c r="D595" s="48" t="s">
        <v>84</v>
      </c>
      <c r="E595" s="48" t="s">
        <v>2188</v>
      </c>
      <c r="F595" s="48" t="s">
        <v>2189</v>
      </c>
      <c r="G595" s="12">
        <f>COUNTIF('Prontidão Médio Prazo'!C:C,Cronograma[[#This Row],[EDT]])</f>
        <v>0</v>
      </c>
    </row>
    <row r="596" spans="2:7" x14ac:dyDescent="0.35">
      <c r="B596" s="45" t="s">
        <v>67</v>
      </c>
      <c r="C596" s="46" t="s">
        <v>1344</v>
      </c>
      <c r="D596" s="45" t="s">
        <v>2514</v>
      </c>
      <c r="E596" s="45" t="s">
        <v>2062</v>
      </c>
      <c r="F596" s="45" t="s">
        <v>2032</v>
      </c>
      <c r="G596" s="12">
        <f>COUNTIF('Prontidão Médio Prazo'!C:C,Cronograma[[#This Row],[EDT]])</f>
        <v>0</v>
      </c>
    </row>
    <row r="597" spans="2:7" x14ac:dyDescent="0.35">
      <c r="B597" s="45" t="s">
        <v>99</v>
      </c>
      <c r="C597" s="45" t="s">
        <v>1328</v>
      </c>
      <c r="D597" s="45" t="s">
        <v>2514</v>
      </c>
      <c r="E597" s="45" t="s">
        <v>2062</v>
      </c>
      <c r="F597" s="45" t="s">
        <v>2032</v>
      </c>
      <c r="G597" s="12">
        <f>COUNTIF('Prontidão Médio Prazo'!C:C,Cronograma[[#This Row],[EDT]])</f>
        <v>0</v>
      </c>
    </row>
    <row r="598" spans="2:7" x14ac:dyDescent="0.35">
      <c r="B598" s="45" t="s">
        <v>709</v>
      </c>
      <c r="C598" s="45" t="s">
        <v>1573</v>
      </c>
      <c r="D598" s="45" t="s">
        <v>1793</v>
      </c>
      <c r="E598" s="45" t="s">
        <v>2064</v>
      </c>
      <c r="F598" s="45" t="s">
        <v>1896</v>
      </c>
      <c r="G598" s="12">
        <f>COUNTIF('Prontidão Médio Prazo'!C:C,Cronograma[[#This Row],[EDT]])</f>
        <v>1</v>
      </c>
    </row>
    <row r="599" spans="2:7" x14ac:dyDescent="0.35">
      <c r="B599" s="48" t="s">
        <v>710</v>
      </c>
      <c r="C599" s="48" t="s">
        <v>1504</v>
      </c>
      <c r="D599" s="48" t="s">
        <v>1780</v>
      </c>
      <c r="E599" s="48" t="s">
        <v>2064</v>
      </c>
      <c r="F599" s="48" t="s">
        <v>2065</v>
      </c>
      <c r="G599" s="12">
        <f>COUNTIF('Prontidão Médio Prazo'!C:C,Cronograma[[#This Row],[EDT]])</f>
        <v>0</v>
      </c>
    </row>
    <row r="600" spans="2:7" x14ac:dyDescent="0.35">
      <c r="B600" s="48" t="s">
        <v>711</v>
      </c>
      <c r="C600" s="48" t="s">
        <v>1574</v>
      </c>
      <c r="D600" s="48" t="s">
        <v>71</v>
      </c>
      <c r="E600" s="48" t="s">
        <v>2065</v>
      </c>
      <c r="F600" s="48" t="s">
        <v>2066</v>
      </c>
      <c r="G600" s="12">
        <f>COUNTIF('Prontidão Médio Prazo'!C:C,Cronograma[[#This Row],[EDT]])</f>
        <v>0</v>
      </c>
    </row>
    <row r="601" spans="2:7" x14ac:dyDescent="0.35">
      <c r="B601" s="48" t="s">
        <v>712</v>
      </c>
      <c r="C601" s="48" t="s">
        <v>1575</v>
      </c>
      <c r="D601" s="48" t="s">
        <v>73</v>
      </c>
      <c r="E601" s="48" t="s">
        <v>2066</v>
      </c>
      <c r="F601" s="48" t="s">
        <v>2067</v>
      </c>
      <c r="G601" s="12">
        <f>COUNTIF('Prontidão Médio Prazo'!C:C,Cronograma[[#This Row],[EDT]])</f>
        <v>0</v>
      </c>
    </row>
    <row r="602" spans="2:7" x14ac:dyDescent="0.35">
      <c r="B602" s="48" t="s">
        <v>713</v>
      </c>
      <c r="C602" s="48" t="s">
        <v>1505</v>
      </c>
      <c r="D602" s="48" t="s">
        <v>87</v>
      </c>
      <c r="E602" s="48" t="s">
        <v>2068</v>
      </c>
      <c r="F602" s="48" t="s">
        <v>173</v>
      </c>
      <c r="G602" s="12">
        <f>COUNTIF('Prontidão Médio Prazo'!C:C,Cronograma[[#This Row],[EDT]])</f>
        <v>0</v>
      </c>
    </row>
    <row r="603" spans="2:7" x14ac:dyDescent="0.35">
      <c r="B603" s="48" t="s">
        <v>714</v>
      </c>
      <c r="C603" s="48" t="s">
        <v>1576</v>
      </c>
      <c r="D603" s="48" t="s">
        <v>76</v>
      </c>
      <c r="E603" s="48" t="s">
        <v>173</v>
      </c>
      <c r="F603" s="48" t="s">
        <v>2069</v>
      </c>
      <c r="G603" s="12">
        <f>COUNTIF('Prontidão Médio Prazo'!C:C,Cronograma[[#This Row],[EDT]])</f>
        <v>0</v>
      </c>
    </row>
    <row r="604" spans="2:7" x14ac:dyDescent="0.35">
      <c r="B604" s="48" t="s">
        <v>715</v>
      </c>
      <c r="C604" s="48" t="s">
        <v>1577</v>
      </c>
      <c r="D604" s="48" t="s">
        <v>70</v>
      </c>
      <c r="E604" s="48" t="s">
        <v>2069</v>
      </c>
      <c r="F604" s="48" t="s">
        <v>2070</v>
      </c>
      <c r="G604" s="12">
        <f>COUNTIF('Prontidão Médio Prazo'!C:C,Cronograma[[#This Row],[EDT]])</f>
        <v>0</v>
      </c>
    </row>
    <row r="605" spans="2:7" x14ac:dyDescent="0.35">
      <c r="B605" s="48" t="s">
        <v>716</v>
      </c>
      <c r="C605" s="48" t="s">
        <v>1493</v>
      </c>
      <c r="D605" s="48" t="s">
        <v>78</v>
      </c>
      <c r="E605" s="48" t="s">
        <v>2070</v>
      </c>
      <c r="F605" s="48" t="s">
        <v>158</v>
      </c>
      <c r="G605" s="12">
        <f>COUNTIF('Prontidão Médio Prazo'!C:C,Cronograma[[#This Row],[EDT]])</f>
        <v>0</v>
      </c>
    </row>
    <row r="606" spans="2:7" x14ac:dyDescent="0.35">
      <c r="B606" s="48" t="s">
        <v>717</v>
      </c>
      <c r="C606" s="48" t="s">
        <v>1494</v>
      </c>
      <c r="D606" s="48" t="s">
        <v>176</v>
      </c>
      <c r="E606" s="48" t="s">
        <v>158</v>
      </c>
      <c r="F606" s="48" t="s">
        <v>1896</v>
      </c>
      <c r="G606" s="12">
        <f>COUNTIF('Prontidão Médio Prazo'!C:C,Cronograma[[#This Row],[EDT]])</f>
        <v>0</v>
      </c>
    </row>
    <row r="607" spans="2:7" x14ac:dyDescent="0.35">
      <c r="B607" s="45" t="s">
        <v>718</v>
      </c>
      <c r="C607" s="45" t="s">
        <v>1578</v>
      </c>
      <c r="D607" s="45" t="s">
        <v>1794</v>
      </c>
      <c r="E607" s="45" t="s">
        <v>2062</v>
      </c>
      <c r="F607" s="45" t="s">
        <v>2071</v>
      </c>
      <c r="G607" s="12">
        <f>COUNTIF('Prontidão Médio Prazo'!C:C,Cronograma[[#This Row],[EDT]])</f>
        <v>1</v>
      </c>
    </row>
    <row r="608" spans="2:7" x14ac:dyDescent="0.35">
      <c r="B608" s="48" t="s">
        <v>719</v>
      </c>
      <c r="C608" s="48" t="s">
        <v>1504</v>
      </c>
      <c r="D608" s="48" t="s">
        <v>89</v>
      </c>
      <c r="E608" s="48" t="s">
        <v>2062</v>
      </c>
      <c r="F608" s="48" t="s">
        <v>2072</v>
      </c>
      <c r="G608" s="12">
        <f>COUNTIF('Prontidão Médio Prazo'!C:C,Cronograma[[#This Row],[EDT]])</f>
        <v>0</v>
      </c>
    </row>
    <row r="609" spans="2:7" x14ac:dyDescent="0.35">
      <c r="B609" s="48" t="s">
        <v>720</v>
      </c>
      <c r="C609" s="48" t="s">
        <v>1574</v>
      </c>
      <c r="D609" s="48" t="s">
        <v>69</v>
      </c>
      <c r="E609" s="48" t="s">
        <v>2073</v>
      </c>
      <c r="F609" s="48" t="s">
        <v>2074</v>
      </c>
      <c r="G609" s="12">
        <f>COUNTIF('Prontidão Médio Prazo'!C:C,Cronograma[[#This Row],[EDT]])</f>
        <v>0</v>
      </c>
    </row>
    <row r="610" spans="2:7" x14ac:dyDescent="0.35">
      <c r="B610" s="48" t="s">
        <v>721</v>
      </c>
      <c r="C610" s="48" t="s">
        <v>1505</v>
      </c>
      <c r="D610" s="48" t="s">
        <v>1763</v>
      </c>
      <c r="E610" s="48" t="s">
        <v>2069</v>
      </c>
      <c r="F610" s="48" t="s">
        <v>2075</v>
      </c>
      <c r="G610" s="12">
        <f>COUNTIF('Prontidão Médio Prazo'!C:C,Cronograma[[#This Row],[EDT]])</f>
        <v>0</v>
      </c>
    </row>
    <row r="611" spans="2:7" x14ac:dyDescent="0.35">
      <c r="B611" s="48" t="s">
        <v>722</v>
      </c>
      <c r="C611" s="48" t="s">
        <v>1576</v>
      </c>
      <c r="D611" s="48" t="s">
        <v>78</v>
      </c>
      <c r="E611" s="48" t="s">
        <v>2075</v>
      </c>
      <c r="F611" s="48" t="s">
        <v>159</v>
      </c>
      <c r="G611" s="12">
        <f>COUNTIF('Prontidão Médio Prazo'!C:C,Cronograma[[#This Row],[EDT]])</f>
        <v>0</v>
      </c>
    </row>
    <row r="612" spans="2:7" x14ac:dyDescent="0.35">
      <c r="B612" s="48" t="s">
        <v>723</v>
      </c>
      <c r="C612" s="48" t="s">
        <v>1413</v>
      </c>
      <c r="D612" s="48" t="s">
        <v>69</v>
      </c>
      <c r="E612" s="48" t="s">
        <v>159</v>
      </c>
      <c r="F612" s="48" t="s">
        <v>2076</v>
      </c>
      <c r="G612" s="12">
        <f>COUNTIF('Prontidão Médio Prazo'!C:C,Cronograma[[#This Row],[EDT]])</f>
        <v>0</v>
      </c>
    </row>
    <row r="613" spans="2:7" x14ac:dyDescent="0.35">
      <c r="B613" s="48" t="s">
        <v>724</v>
      </c>
      <c r="C613" s="48" t="s">
        <v>1493</v>
      </c>
      <c r="D613" s="48" t="s">
        <v>78</v>
      </c>
      <c r="E613" s="48" t="s">
        <v>2077</v>
      </c>
      <c r="F613" s="48" t="s">
        <v>1896</v>
      </c>
      <c r="G613" s="12">
        <f>COUNTIF('Prontidão Médio Prazo'!C:C,Cronograma[[#This Row],[EDT]])</f>
        <v>0</v>
      </c>
    </row>
    <row r="614" spans="2:7" x14ac:dyDescent="0.35">
      <c r="B614" s="48" t="s">
        <v>725</v>
      </c>
      <c r="C614" s="48" t="s">
        <v>1494</v>
      </c>
      <c r="D614" s="48" t="s">
        <v>176</v>
      </c>
      <c r="E614" s="48" t="s">
        <v>1896</v>
      </c>
      <c r="F614" s="48" t="s">
        <v>2071</v>
      </c>
      <c r="G614" s="12">
        <f>COUNTIF('Prontidão Médio Prazo'!C:C,Cronograma[[#This Row],[EDT]])</f>
        <v>0</v>
      </c>
    </row>
    <row r="615" spans="2:7" x14ac:dyDescent="0.35">
      <c r="B615" s="45" t="s">
        <v>726</v>
      </c>
      <c r="C615" s="45" t="s">
        <v>1579</v>
      </c>
      <c r="D615" s="45" t="s">
        <v>1795</v>
      </c>
      <c r="E615" s="45" t="s">
        <v>2078</v>
      </c>
      <c r="F615" s="45" t="s">
        <v>1901</v>
      </c>
      <c r="G615" s="12">
        <f>COUNTIF('Prontidão Médio Prazo'!C:C,Cronograma[[#This Row],[EDT]])</f>
        <v>1</v>
      </c>
    </row>
    <row r="616" spans="2:7" x14ac:dyDescent="0.35">
      <c r="B616" s="48" t="s">
        <v>727</v>
      </c>
      <c r="C616" s="48" t="s">
        <v>1504</v>
      </c>
      <c r="D616" s="48" t="s">
        <v>1746</v>
      </c>
      <c r="E616" s="48" t="s">
        <v>2078</v>
      </c>
      <c r="F616" s="48" t="s">
        <v>2079</v>
      </c>
      <c r="G616" s="12">
        <f>COUNTIF('Prontidão Médio Prazo'!C:C,Cronograma[[#This Row],[EDT]])</f>
        <v>0</v>
      </c>
    </row>
    <row r="617" spans="2:7" x14ac:dyDescent="0.35">
      <c r="B617" s="48" t="s">
        <v>728</v>
      </c>
      <c r="C617" s="48" t="s">
        <v>1505</v>
      </c>
      <c r="D617" s="48" t="s">
        <v>78</v>
      </c>
      <c r="E617" s="48" t="s">
        <v>159</v>
      </c>
      <c r="F617" s="48" t="s">
        <v>2080</v>
      </c>
      <c r="G617" s="12">
        <f>COUNTIF('Prontidão Médio Prazo'!C:C,Cronograma[[#This Row],[EDT]])</f>
        <v>0</v>
      </c>
    </row>
    <row r="618" spans="2:7" x14ac:dyDescent="0.35">
      <c r="B618" s="48" t="s">
        <v>729</v>
      </c>
      <c r="C618" s="48" t="s">
        <v>1492</v>
      </c>
      <c r="D618" s="48" t="s">
        <v>157</v>
      </c>
      <c r="E618" s="48" t="s">
        <v>2080</v>
      </c>
      <c r="F618" s="48" t="s">
        <v>2081</v>
      </c>
      <c r="G618" s="12">
        <f>COUNTIF('Prontidão Médio Prazo'!C:C,Cronograma[[#This Row],[EDT]])</f>
        <v>0</v>
      </c>
    </row>
    <row r="619" spans="2:7" x14ac:dyDescent="0.35">
      <c r="B619" s="48" t="s">
        <v>730</v>
      </c>
      <c r="C619" s="48" t="s">
        <v>1413</v>
      </c>
      <c r="D619" s="48" t="s">
        <v>69</v>
      </c>
      <c r="E619" s="48" t="s">
        <v>2081</v>
      </c>
      <c r="F619" s="48" t="s">
        <v>1852</v>
      </c>
      <c r="G619" s="12">
        <f>COUNTIF('Prontidão Médio Prazo'!C:C,Cronograma[[#This Row],[EDT]])</f>
        <v>0</v>
      </c>
    </row>
    <row r="620" spans="2:7" x14ac:dyDescent="0.35">
      <c r="B620" s="48" t="s">
        <v>731</v>
      </c>
      <c r="C620" s="48" t="s">
        <v>1493</v>
      </c>
      <c r="D620" s="48" t="s">
        <v>78</v>
      </c>
      <c r="E620" s="48" t="s">
        <v>1852</v>
      </c>
      <c r="F620" s="48" t="s">
        <v>1897</v>
      </c>
      <c r="G620" s="12">
        <f>COUNTIF('Prontidão Médio Prazo'!C:C,Cronograma[[#This Row],[EDT]])</f>
        <v>0</v>
      </c>
    </row>
    <row r="621" spans="2:7" x14ac:dyDescent="0.35">
      <c r="B621" s="48" t="s">
        <v>732</v>
      </c>
      <c r="C621" s="48" t="s">
        <v>1494</v>
      </c>
      <c r="D621" s="48" t="s">
        <v>176</v>
      </c>
      <c r="E621" s="48" t="s">
        <v>2071</v>
      </c>
      <c r="F621" s="48" t="s">
        <v>1901</v>
      </c>
      <c r="G621" s="12">
        <f>COUNTIF('Prontidão Médio Prazo'!C:C,Cronograma[[#This Row],[EDT]])</f>
        <v>0</v>
      </c>
    </row>
    <row r="622" spans="2:7" x14ac:dyDescent="0.35">
      <c r="B622" s="45" t="s">
        <v>733</v>
      </c>
      <c r="C622" s="45" t="s">
        <v>1580</v>
      </c>
      <c r="D622" s="45" t="s">
        <v>2515</v>
      </c>
      <c r="E622" s="45" t="s">
        <v>1893</v>
      </c>
      <c r="F622" s="45" t="s">
        <v>2345</v>
      </c>
      <c r="G622" s="12">
        <f>COUNTIF('Prontidão Médio Prazo'!C:C,Cronograma[[#This Row],[EDT]])</f>
        <v>0</v>
      </c>
    </row>
    <row r="623" spans="2:7" x14ac:dyDescent="0.35">
      <c r="B623" s="48" t="s">
        <v>734</v>
      </c>
      <c r="C623" s="48" t="s">
        <v>1504</v>
      </c>
      <c r="D623" s="48" t="s">
        <v>1796</v>
      </c>
      <c r="E623" s="48" t="s">
        <v>1893</v>
      </c>
      <c r="F623" s="48" t="s">
        <v>2082</v>
      </c>
      <c r="G623" s="12">
        <f>COUNTIF('Prontidão Médio Prazo'!C:C,Cronograma[[#This Row],[EDT]])</f>
        <v>0</v>
      </c>
    </row>
    <row r="624" spans="2:7" x14ac:dyDescent="0.35">
      <c r="B624" s="48" t="s">
        <v>735</v>
      </c>
      <c r="C624" s="48" t="s">
        <v>1505</v>
      </c>
      <c r="D624" s="48" t="s">
        <v>78</v>
      </c>
      <c r="E624" s="48" t="s">
        <v>1898</v>
      </c>
      <c r="F624" s="48" t="s">
        <v>1890</v>
      </c>
      <c r="G624" s="12">
        <f>COUNTIF('Prontidão Médio Prazo'!C:C,Cronograma[[#This Row],[EDT]])</f>
        <v>0</v>
      </c>
    </row>
    <row r="625" spans="2:7" x14ac:dyDescent="0.35">
      <c r="B625" s="48" t="s">
        <v>736</v>
      </c>
      <c r="C625" s="48" t="s">
        <v>1492</v>
      </c>
      <c r="D625" s="48" t="s">
        <v>157</v>
      </c>
      <c r="E625" s="48" t="s">
        <v>1890</v>
      </c>
      <c r="F625" s="48" t="s">
        <v>1900</v>
      </c>
      <c r="G625" s="12">
        <f>COUNTIF('Prontidão Médio Prazo'!C:C,Cronograma[[#This Row],[EDT]])</f>
        <v>0</v>
      </c>
    </row>
    <row r="626" spans="2:7" x14ac:dyDescent="0.35">
      <c r="B626" s="48" t="s">
        <v>737</v>
      </c>
      <c r="C626" s="48" t="s">
        <v>1413</v>
      </c>
      <c r="D626" s="48" t="s">
        <v>69</v>
      </c>
      <c r="E626" s="48" t="s">
        <v>1900</v>
      </c>
      <c r="F626" s="48" t="s">
        <v>2083</v>
      </c>
      <c r="G626" s="12">
        <f>COUNTIF('Prontidão Médio Prazo'!C:C,Cronograma[[#This Row],[EDT]])</f>
        <v>0</v>
      </c>
    </row>
    <row r="627" spans="2:7" x14ac:dyDescent="0.35">
      <c r="B627" s="48" t="s">
        <v>738</v>
      </c>
      <c r="C627" s="48" t="s">
        <v>1493</v>
      </c>
      <c r="D627" s="48" t="s">
        <v>78</v>
      </c>
      <c r="E627" s="48" t="s">
        <v>2083</v>
      </c>
      <c r="F627" s="48" t="s">
        <v>1903</v>
      </c>
      <c r="G627" s="12">
        <f>COUNTIF('Prontidão Médio Prazo'!C:C,Cronograma[[#This Row],[EDT]])</f>
        <v>0</v>
      </c>
    </row>
    <row r="628" spans="2:7" x14ac:dyDescent="0.35">
      <c r="B628" s="48" t="s">
        <v>739</v>
      </c>
      <c r="C628" s="48" t="s">
        <v>1494</v>
      </c>
      <c r="D628" s="48" t="s">
        <v>176</v>
      </c>
      <c r="E628" s="48" t="s">
        <v>1903</v>
      </c>
      <c r="F628" s="48" t="s">
        <v>2345</v>
      </c>
      <c r="G628" s="12">
        <f>COUNTIF('Prontidão Médio Prazo'!C:C,Cronograma[[#This Row],[EDT]])</f>
        <v>0</v>
      </c>
    </row>
    <row r="629" spans="2:7" x14ac:dyDescent="0.35">
      <c r="B629" s="45" t="s">
        <v>740</v>
      </c>
      <c r="C629" s="45" t="s">
        <v>1346</v>
      </c>
      <c r="D629" s="45" t="s">
        <v>1814</v>
      </c>
      <c r="E629" s="45" t="s">
        <v>2082</v>
      </c>
      <c r="F629" s="45" t="s">
        <v>2346</v>
      </c>
      <c r="G629" s="12">
        <f>COUNTIF('Prontidão Médio Prazo'!C:C,Cronograma[[#This Row],[EDT]])</f>
        <v>0</v>
      </c>
    </row>
    <row r="630" spans="2:7" x14ac:dyDescent="0.35">
      <c r="B630" s="48" t="s">
        <v>741</v>
      </c>
      <c r="C630" s="48" t="s">
        <v>1581</v>
      </c>
      <c r="D630" s="48" t="s">
        <v>157</v>
      </c>
      <c r="E630" s="48" t="s">
        <v>2082</v>
      </c>
      <c r="F630" s="48" t="s">
        <v>2084</v>
      </c>
      <c r="G630" s="12">
        <f>COUNTIF('Prontidão Médio Prazo'!C:C,Cronograma[[#This Row],[EDT]])</f>
        <v>0</v>
      </c>
    </row>
    <row r="631" spans="2:7" x14ac:dyDescent="0.35">
      <c r="B631" s="48" t="s">
        <v>742</v>
      </c>
      <c r="C631" s="48" t="s">
        <v>1582</v>
      </c>
      <c r="D631" s="48" t="s">
        <v>1748</v>
      </c>
      <c r="E631" s="48" t="s">
        <v>1900</v>
      </c>
      <c r="F631" s="48" t="s">
        <v>2347</v>
      </c>
      <c r="G631" s="12">
        <f>COUNTIF('Prontidão Médio Prazo'!C:C,Cronograma[[#This Row],[EDT]])</f>
        <v>0</v>
      </c>
    </row>
    <row r="632" spans="2:7" x14ac:dyDescent="0.35">
      <c r="B632" s="48" t="s">
        <v>743</v>
      </c>
      <c r="C632" s="48" t="s">
        <v>1492</v>
      </c>
      <c r="D632" s="48" t="s">
        <v>69</v>
      </c>
      <c r="E632" s="48" t="s">
        <v>2347</v>
      </c>
      <c r="F632" s="48" t="s">
        <v>2348</v>
      </c>
      <c r="G632" s="12">
        <f>COUNTIF('Prontidão Médio Prazo'!C:C,Cronograma[[#This Row],[EDT]])</f>
        <v>0</v>
      </c>
    </row>
    <row r="633" spans="2:7" x14ac:dyDescent="0.35">
      <c r="B633" s="48" t="s">
        <v>744</v>
      </c>
      <c r="C633" s="48" t="s">
        <v>1413</v>
      </c>
      <c r="D633" s="48" t="s">
        <v>69</v>
      </c>
      <c r="E633" s="48" t="s">
        <v>2348</v>
      </c>
      <c r="F633" s="48" t="s">
        <v>2345</v>
      </c>
      <c r="G633" s="12">
        <f>COUNTIF('Prontidão Médio Prazo'!C:C,Cronograma[[#This Row],[EDT]])</f>
        <v>0</v>
      </c>
    </row>
    <row r="634" spans="2:7" x14ac:dyDescent="0.35">
      <c r="B634" s="48" t="s">
        <v>745</v>
      </c>
      <c r="C634" s="48" t="s">
        <v>1493</v>
      </c>
      <c r="D634" s="48" t="s">
        <v>78</v>
      </c>
      <c r="E634" s="48" t="s">
        <v>2349</v>
      </c>
      <c r="F634" s="48" t="s">
        <v>2350</v>
      </c>
      <c r="G634" s="12">
        <f>COUNTIF('Prontidão Médio Prazo'!C:C,Cronograma[[#This Row],[EDT]])</f>
        <v>0</v>
      </c>
    </row>
    <row r="635" spans="2:7" x14ac:dyDescent="0.35">
      <c r="B635" s="48" t="s">
        <v>746</v>
      </c>
      <c r="C635" s="48" t="s">
        <v>1494</v>
      </c>
      <c r="D635" s="48" t="s">
        <v>176</v>
      </c>
      <c r="E635" s="48" t="s">
        <v>2350</v>
      </c>
      <c r="F635" s="48" t="s">
        <v>2346</v>
      </c>
      <c r="G635" s="12">
        <f>COUNTIF('Prontidão Médio Prazo'!C:C,Cronograma[[#This Row],[EDT]])</f>
        <v>0</v>
      </c>
    </row>
    <row r="636" spans="2:7" x14ac:dyDescent="0.35">
      <c r="B636" s="45" t="s">
        <v>747</v>
      </c>
      <c r="C636" s="45" t="s">
        <v>1347</v>
      </c>
      <c r="D636" s="45" t="s">
        <v>2516</v>
      </c>
      <c r="E636" s="45" t="s">
        <v>2084</v>
      </c>
      <c r="F636" s="45" t="s">
        <v>2351</v>
      </c>
      <c r="G636" s="12">
        <f>COUNTIF('Prontidão Médio Prazo'!C:C,Cronograma[[#This Row],[EDT]])</f>
        <v>0</v>
      </c>
    </row>
    <row r="637" spans="2:7" x14ac:dyDescent="0.35">
      <c r="B637" s="48" t="s">
        <v>748</v>
      </c>
      <c r="C637" s="48" t="s">
        <v>1504</v>
      </c>
      <c r="D637" s="48" t="s">
        <v>157</v>
      </c>
      <c r="E637" s="48" t="s">
        <v>2084</v>
      </c>
      <c r="F637" s="48" t="s">
        <v>2085</v>
      </c>
      <c r="G637" s="12">
        <f>COUNTIF('Prontidão Médio Prazo'!C:C,Cronograma[[#This Row],[EDT]])</f>
        <v>0</v>
      </c>
    </row>
    <row r="638" spans="2:7" x14ac:dyDescent="0.35">
      <c r="B638" s="48" t="s">
        <v>749</v>
      </c>
      <c r="C638" s="48" t="s">
        <v>1505</v>
      </c>
      <c r="D638" s="48" t="s">
        <v>105</v>
      </c>
      <c r="E638" s="48" t="s">
        <v>2346</v>
      </c>
      <c r="F638" s="48" t="s">
        <v>2352</v>
      </c>
      <c r="G638" s="12">
        <f>COUNTIF('Prontidão Médio Prazo'!C:C,Cronograma[[#This Row],[EDT]])</f>
        <v>0</v>
      </c>
    </row>
    <row r="639" spans="2:7" x14ac:dyDescent="0.35">
      <c r="B639" s="48" t="s">
        <v>750</v>
      </c>
      <c r="C639" s="48" t="s">
        <v>1492</v>
      </c>
      <c r="D639" s="48" t="s">
        <v>69</v>
      </c>
      <c r="E639" s="48" t="s">
        <v>2352</v>
      </c>
      <c r="F639" s="48" t="s">
        <v>2178</v>
      </c>
      <c r="G639" s="12">
        <f>COUNTIF('Prontidão Médio Prazo'!C:C,Cronograma[[#This Row],[EDT]])</f>
        <v>0</v>
      </c>
    </row>
    <row r="640" spans="2:7" x14ac:dyDescent="0.35">
      <c r="B640" s="48" t="s">
        <v>751</v>
      </c>
      <c r="C640" s="48" t="s">
        <v>1413</v>
      </c>
      <c r="D640" s="48" t="s">
        <v>69</v>
      </c>
      <c r="E640" s="48" t="s">
        <v>2178</v>
      </c>
      <c r="F640" s="48" t="s">
        <v>2353</v>
      </c>
      <c r="G640" s="12">
        <f>COUNTIF('Prontidão Médio Prazo'!C:C,Cronograma[[#This Row],[EDT]])</f>
        <v>0</v>
      </c>
    </row>
    <row r="641" spans="2:7" x14ac:dyDescent="0.35">
      <c r="B641" s="48" t="s">
        <v>752</v>
      </c>
      <c r="C641" s="48" t="s">
        <v>1493</v>
      </c>
      <c r="D641" s="48" t="s">
        <v>78</v>
      </c>
      <c r="E641" s="48" t="s">
        <v>2354</v>
      </c>
      <c r="F641" s="48" t="s">
        <v>2172</v>
      </c>
      <c r="G641" s="12">
        <f>COUNTIF('Prontidão Médio Prazo'!C:C,Cronograma[[#This Row],[EDT]])</f>
        <v>0</v>
      </c>
    </row>
    <row r="642" spans="2:7" x14ac:dyDescent="0.35">
      <c r="B642" s="48" t="s">
        <v>753</v>
      </c>
      <c r="C642" s="48" t="s">
        <v>1494</v>
      </c>
      <c r="D642" s="48" t="s">
        <v>176</v>
      </c>
      <c r="E642" s="48" t="s">
        <v>2172</v>
      </c>
      <c r="F642" s="48" t="s">
        <v>2351</v>
      </c>
      <c r="G642" s="12">
        <f>COUNTIF('Prontidão Médio Prazo'!C:C,Cronograma[[#This Row],[EDT]])</f>
        <v>0</v>
      </c>
    </row>
    <row r="643" spans="2:7" x14ac:dyDescent="0.35">
      <c r="B643" s="45" t="s">
        <v>754</v>
      </c>
      <c r="C643" s="45" t="s">
        <v>1583</v>
      </c>
      <c r="D643" s="45" t="s">
        <v>2517</v>
      </c>
      <c r="E643" s="45" t="s">
        <v>2087</v>
      </c>
      <c r="F643" s="45" t="s">
        <v>2139</v>
      </c>
      <c r="G643" s="12">
        <f>COUNTIF('Prontidão Médio Prazo'!C:C,Cronograma[[#This Row],[EDT]])</f>
        <v>1</v>
      </c>
    </row>
    <row r="644" spans="2:7" x14ac:dyDescent="0.35">
      <c r="B644" s="45" t="s">
        <v>755</v>
      </c>
      <c r="C644" s="45" t="s">
        <v>1584</v>
      </c>
      <c r="D644" s="45" t="s">
        <v>1797</v>
      </c>
      <c r="E644" s="45" t="s">
        <v>2087</v>
      </c>
      <c r="F644" s="45" t="s">
        <v>1888</v>
      </c>
      <c r="G644" s="12">
        <f>COUNTIF('Prontidão Médio Prazo'!C:C,Cronograma[[#This Row],[EDT]])</f>
        <v>0</v>
      </c>
    </row>
    <row r="645" spans="2:7" x14ac:dyDescent="0.35">
      <c r="B645" s="48" t="s">
        <v>756</v>
      </c>
      <c r="C645" s="48" t="s">
        <v>1585</v>
      </c>
      <c r="D645" s="48" t="s">
        <v>1798</v>
      </c>
      <c r="E645" s="48" t="s">
        <v>2087</v>
      </c>
      <c r="F645" s="48" t="s">
        <v>2088</v>
      </c>
      <c r="G645" s="12">
        <f>COUNTIF('Prontidão Médio Prazo'!C:C,Cronograma[[#This Row],[EDT]])</f>
        <v>0</v>
      </c>
    </row>
    <row r="646" spans="2:7" x14ac:dyDescent="0.35">
      <c r="B646" s="48" t="s">
        <v>757</v>
      </c>
      <c r="C646" s="48" t="s">
        <v>1586</v>
      </c>
      <c r="D646" s="48" t="s">
        <v>78</v>
      </c>
      <c r="E646" s="48" t="s">
        <v>159</v>
      </c>
      <c r="F646" s="48" t="s">
        <v>2080</v>
      </c>
      <c r="G646" s="12">
        <f>COUNTIF('Prontidão Médio Prazo'!C:C,Cronograma[[#This Row],[EDT]])</f>
        <v>0</v>
      </c>
    </row>
    <row r="647" spans="2:7" x14ac:dyDescent="0.35">
      <c r="B647" s="48" t="s">
        <v>758</v>
      </c>
      <c r="C647" s="48" t="s">
        <v>1451</v>
      </c>
      <c r="D647" s="48" t="s">
        <v>78</v>
      </c>
      <c r="E647" s="48" t="s">
        <v>2080</v>
      </c>
      <c r="F647" s="48" t="s">
        <v>1888</v>
      </c>
      <c r="G647" s="12">
        <f>COUNTIF('Prontidão Médio Prazo'!C:C,Cronograma[[#This Row],[EDT]])</f>
        <v>0</v>
      </c>
    </row>
    <row r="648" spans="2:7" x14ac:dyDescent="0.35">
      <c r="B648" s="45" t="s">
        <v>759</v>
      </c>
      <c r="C648" s="45" t="s">
        <v>1587</v>
      </c>
      <c r="D648" s="45" t="s">
        <v>2518</v>
      </c>
      <c r="E648" s="45" t="s">
        <v>1888</v>
      </c>
      <c r="F648" s="45" t="s">
        <v>2139</v>
      </c>
      <c r="G648" s="12">
        <f>COUNTIF('Prontidão Médio Prazo'!C:C,Cronograma[[#This Row],[EDT]])</f>
        <v>0</v>
      </c>
    </row>
    <row r="649" spans="2:7" x14ac:dyDescent="0.35">
      <c r="B649" s="48" t="s">
        <v>760</v>
      </c>
      <c r="C649" s="48" t="s">
        <v>1585</v>
      </c>
      <c r="D649" s="48" t="s">
        <v>1747</v>
      </c>
      <c r="E649" s="48" t="s">
        <v>1888</v>
      </c>
      <c r="F649" s="48" t="s">
        <v>2355</v>
      </c>
      <c r="G649" s="12">
        <f>COUNTIF('Prontidão Médio Prazo'!C:C,Cronograma[[#This Row],[EDT]])</f>
        <v>0</v>
      </c>
    </row>
    <row r="650" spans="2:7" x14ac:dyDescent="0.35">
      <c r="B650" s="48" t="s">
        <v>761</v>
      </c>
      <c r="C650" s="48" t="s">
        <v>1586</v>
      </c>
      <c r="D650" s="48" t="s">
        <v>157</v>
      </c>
      <c r="E650" s="48" t="s">
        <v>2355</v>
      </c>
      <c r="F650" s="48" t="s">
        <v>2345</v>
      </c>
      <c r="G650" s="12">
        <f>COUNTIF('Prontidão Médio Prazo'!C:C,Cronograma[[#This Row],[EDT]])</f>
        <v>0</v>
      </c>
    </row>
    <row r="651" spans="2:7" x14ac:dyDescent="0.35">
      <c r="B651" s="48" t="s">
        <v>762</v>
      </c>
      <c r="C651" s="48" t="s">
        <v>1451</v>
      </c>
      <c r="D651" s="48" t="s">
        <v>78</v>
      </c>
      <c r="E651" s="48" t="s">
        <v>2349</v>
      </c>
      <c r="F651" s="48" t="s">
        <v>2350</v>
      </c>
      <c r="G651" s="12">
        <f>COUNTIF('Prontidão Médio Prazo'!C:C,Cronograma[[#This Row],[EDT]])</f>
        <v>0</v>
      </c>
    </row>
    <row r="652" spans="2:7" x14ac:dyDescent="0.35">
      <c r="B652" s="48" t="s">
        <v>763</v>
      </c>
      <c r="C652" s="48" t="s">
        <v>1588</v>
      </c>
      <c r="D652" s="48" t="s">
        <v>78</v>
      </c>
      <c r="E652" s="48" t="s">
        <v>2350</v>
      </c>
      <c r="F652" s="48" t="s">
        <v>2356</v>
      </c>
      <c r="G652" s="12">
        <f>COUNTIF('Prontidão Médio Prazo'!C:C,Cronograma[[#This Row],[EDT]])</f>
        <v>0</v>
      </c>
    </row>
    <row r="653" spans="2:7" x14ac:dyDescent="0.35">
      <c r="B653" s="48" t="s">
        <v>764</v>
      </c>
      <c r="C653" s="48" t="s">
        <v>1589</v>
      </c>
      <c r="D653" s="48" t="s">
        <v>1799</v>
      </c>
      <c r="E653" s="48" t="s">
        <v>2351</v>
      </c>
      <c r="F653" s="48" t="s">
        <v>2139</v>
      </c>
      <c r="G653" s="12">
        <f>COUNTIF('Prontidão Médio Prazo'!C:C,Cronograma[[#This Row],[EDT]])</f>
        <v>0</v>
      </c>
    </row>
    <row r="654" spans="2:7" x14ac:dyDescent="0.35">
      <c r="B654" s="45" t="s">
        <v>765</v>
      </c>
      <c r="C654" s="45" t="s">
        <v>1590</v>
      </c>
      <c r="D654" s="45" t="s">
        <v>2519</v>
      </c>
      <c r="E654" s="45" t="s">
        <v>2089</v>
      </c>
      <c r="F654" s="45" t="s">
        <v>2104</v>
      </c>
      <c r="G654" s="12">
        <f>COUNTIF('Prontidão Médio Prazo'!C:C,Cronograma[[#This Row],[EDT]])</f>
        <v>1</v>
      </c>
    </row>
    <row r="655" spans="2:7" x14ac:dyDescent="0.35">
      <c r="B655" s="48" t="s">
        <v>766</v>
      </c>
      <c r="C655" s="48" t="s">
        <v>1504</v>
      </c>
      <c r="D655" s="48" t="s">
        <v>1798</v>
      </c>
      <c r="E655" s="48" t="s">
        <v>2089</v>
      </c>
      <c r="F655" s="48" t="s">
        <v>2090</v>
      </c>
      <c r="G655" s="12">
        <f>COUNTIF('Prontidão Médio Prazo'!C:C,Cronograma[[#This Row],[EDT]])</f>
        <v>0</v>
      </c>
    </row>
    <row r="656" spans="2:7" x14ac:dyDescent="0.35">
      <c r="B656" s="48" t="s">
        <v>767</v>
      </c>
      <c r="C656" s="48" t="s">
        <v>1574</v>
      </c>
      <c r="D656" s="48" t="s">
        <v>76</v>
      </c>
      <c r="E656" s="48" t="s">
        <v>2091</v>
      </c>
      <c r="F656" s="48" t="s">
        <v>2092</v>
      </c>
      <c r="G656" s="12">
        <f>COUNTIF('Prontidão Médio Prazo'!C:C,Cronograma[[#This Row],[EDT]])</f>
        <v>0</v>
      </c>
    </row>
    <row r="657" spans="2:7" x14ac:dyDescent="0.35">
      <c r="B657" s="48" t="s">
        <v>768</v>
      </c>
      <c r="C657" s="48" t="s">
        <v>1575</v>
      </c>
      <c r="D657" s="48" t="s">
        <v>84</v>
      </c>
      <c r="E657" s="48" t="s">
        <v>2093</v>
      </c>
      <c r="F657" s="48" t="s">
        <v>2092</v>
      </c>
      <c r="G657" s="12">
        <f>COUNTIF('Prontidão Médio Prazo'!C:C,Cronograma[[#This Row],[EDT]])</f>
        <v>0</v>
      </c>
    </row>
    <row r="658" spans="2:7" x14ac:dyDescent="0.35">
      <c r="B658" s="48" t="s">
        <v>769</v>
      </c>
      <c r="C658" s="48" t="s">
        <v>1505</v>
      </c>
      <c r="D658" s="48" t="s">
        <v>105</v>
      </c>
      <c r="E658" s="48" t="s">
        <v>2349</v>
      </c>
      <c r="F658" s="48" t="s">
        <v>2356</v>
      </c>
      <c r="G658" s="12">
        <f>COUNTIF('Prontidão Médio Prazo'!C:C,Cronograma[[#This Row],[EDT]])</f>
        <v>0</v>
      </c>
    </row>
    <row r="659" spans="2:7" x14ac:dyDescent="0.35">
      <c r="B659" s="48" t="s">
        <v>770</v>
      </c>
      <c r="C659" s="48" t="s">
        <v>1576</v>
      </c>
      <c r="D659" s="48" t="s">
        <v>157</v>
      </c>
      <c r="E659" s="48" t="s">
        <v>2356</v>
      </c>
      <c r="F659" s="48" t="s">
        <v>2357</v>
      </c>
      <c r="G659" s="12">
        <f>COUNTIF('Prontidão Médio Prazo'!C:C,Cronograma[[#This Row],[EDT]])</f>
        <v>0</v>
      </c>
    </row>
    <row r="660" spans="2:7" x14ac:dyDescent="0.35">
      <c r="B660" s="48" t="s">
        <v>771</v>
      </c>
      <c r="C660" s="48" t="s">
        <v>1577</v>
      </c>
      <c r="D660" s="48" t="s">
        <v>1767</v>
      </c>
      <c r="E660" s="48" t="s">
        <v>2358</v>
      </c>
      <c r="F660" s="48" t="s">
        <v>2359</v>
      </c>
      <c r="G660" s="12">
        <f>COUNTIF('Prontidão Médio Prazo'!C:C,Cronograma[[#This Row],[EDT]])</f>
        <v>0</v>
      </c>
    </row>
    <row r="661" spans="2:7" x14ac:dyDescent="0.35">
      <c r="B661" s="48" t="s">
        <v>772</v>
      </c>
      <c r="C661" s="48" t="s">
        <v>1493</v>
      </c>
      <c r="D661" s="48" t="s">
        <v>78</v>
      </c>
      <c r="E661" s="48" t="s">
        <v>2360</v>
      </c>
      <c r="F661" s="48" t="s">
        <v>2284</v>
      </c>
      <c r="G661" s="12">
        <f>COUNTIF('Prontidão Médio Prazo'!C:C,Cronograma[[#This Row],[EDT]])</f>
        <v>0</v>
      </c>
    </row>
    <row r="662" spans="2:7" x14ac:dyDescent="0.35">
      <c r="B662" s="48" t="s">
        <v>773</v>
      </c>
      <c r="C662" s="48" t="s">
        <v>1494</v>
      </c>
      <c r="D662" s="48" t="s">
        <v>1751</v>
      </c>
      <c r="E662" s="48" t="s">
        <v>2284</v>
      </c>
      <c r="F662" s="48" t="s">
        <v>2104</v>
      </c>
      <c r="G662" s="12">
        <f>COUNTIF('Prontidão Médio Prazo'!C:C,Cronograma[[#This Row],[EDT]])</f>
        <v>0</v>
      </c>
    </row>
    <row r="663" spans="2:7" x14ac:dyDescent="0.35">
      <c r="B663" s="45" t="s">
        <v>774</v>
      </c>
      <c r="C663" s="45" t="s">
        <v>1348</v>
      </c>
      <c r="D663" s="45" t="s">
        <v>2520</v>
      </c>
      <c r="E663" s="45" t="s">
        <v>2358</v>
      </c>
      <c r="F663" s="45" t="s">
        <v>2361</v>
      </c>
      <c r="G663" s="12">
        <f>COUNTIF('Prontidão Médio Prazo'!C:C,Cronograma[[#This Row],[EDT]])</f>
        <v>0</v>
      </c>
    </row>
    <row r="664" spans="2:7" x14ac:dyDescent="0.35">
      <c r="B664" s="48" t="s">
        <v>775</v>
      </c>
      <c r="C664" s="48" t="s">
        <v>1501</v>
      </c>
      <c r="D664" s="48" t="s">
        <v>157</v>
      </c>
      <c r="E664" s="48" t="s">
        <v>2358</v>
      </c>
      <c r="F664" s="48" t="s">
        <v>2028</v>
      </c>
      <c r="G664" s="12">
        <f>COUNTIF('Prontidão Médio Prazo'!C:C,Cronograma[[#This Row],[EDT]])</f>
        <v>0</v>
      </c>
    </row>
    <row r="665" spans="2:7" x14ac:dyDescent="0.35">
      <c r="B665" s="48" t="s">
        <v>776</v>
      </c>
      <c r="C665" s="48" t="s">
        <v>1413</v>
      </c>
      <c r="D665" s="48" t="s">
        <v>71</v>
      </c>
      <c r="E665" s="48" t="s">
        <v>2028</v>
      </c>
      <c r="F665" s="48" t="s">
        <v>2359</v>
      </c>
      <c r="G665" s="12">
        <f>COUNTIF('Prontidão Médio Prazo'!C:C,Cronograma[[#This Row],[EDT]])</f>
        <v>0</v>
      </c>
    </row>
    <row r="666" spans="2:7" x14ac:dyDescent="0.35">
      <c r="B666" s="48" t="s">
        <v>777</v>
      </c>
      <c r="C666" s="48" t="s">
        <v>1493</v>
      </c>
      <c r="D666" s="48" t="s">
        <v>78</v>
      </c>
      <c r="E666" s="48" t="s">
        <v>2360</v>
      </c>
      <c r="F666" s="48" t="s">
        <v>2284</v>
      </c>
      <c r="G666" s="12">
        <f>COUNTIF('Prontidão Médio Prazo'!C:C,Cronograma[[#This Row],[EDT]])</f>
        <v>0</v>
      </c>
    </row>
    <row r="667" spans="2:7" x14ac:dyDescent="0.35">
      <c r="B667" s="48" t="s">
        <v>778</v>
      </c>
      <c r="C667" s="48" t="s">
        <v>1494</v>
      </c>
      <c r="D667" s="48" t="s">
        <v>157</v>
      </c>
      <c r="E667" s="48" t="s">
        <v>2104</v>
      </c>
      <c r="F667" s="48" t="s">
        <v>2361</v>
      </c>
      <c r="G667" s="12">
        <f>COUNTIF('Prontidão Médio Prazo'!C:C,Cronograma[[#This Row],[EDT]])</f>
        <v>0</v>
      </c>
    </row>
    <row r="668" spans="2:7" x14ac:dyDescent="0.35">
      <c r="B668" s="45" t="s">
        <v>779</v>
      </c>
      <c r="C668" s="45" t="s">
        <v>1349</v>
      </c>
      <c r="D668" s="45" t="s">
        <v>2521</v>
      </c>
      <c r="E668" s="45" t="s">
        <v>2349</v>
      </c>
      <c r="F668" s="45" t="s">
        <v>2132</v>
      </c>
      <c r="G668" s="12">
        <f>COUNTIF('Prontidão Médio Prazo'!C:C,Cronograma[[#This Row],[EDT]])</f>
        <v>0</v>
      </c>
    </row>
    <row r="669" spans="2:7" x14ac:dyDescent="0.35">
      <c r="B669" s="48" t="s">
        <v>780</v>
      </c>
      <c r="C669" s="48" t="s">
        <v>1501</v>
      </c>
      <c r="D669" s="48" t="s">
        <v>157</v>
      </c>
      <c r="E669" s="48" t="s">
        <v>2349</v>
      </c>
      <c r="F669" s="48" t="s">
        <v>2362</v>
      </c>
      <c r="G669" s="12">
        <f>COUNTIF('Prontidão Médio Prazo'!C:C,Cronograma[[#This Row],[EDT]])</f>
        <v>0</v>
      </c>
    </row>
    <row r="670" spans="2:7" x14ac:dyDescent="0.35">
      <c r="B670" s="48" t="s">
        <v>781</v>
      </c>
      <c r="C670" s="48" t="s">
        <v>1492</v>
      </c>
      <c r="D670" s="48" t="s">
        <v>69</v>
      </c>
      <c r="E670" s="48" t="s">
        <v>2362</v>
      </c>
      <c r="F670" s="48" t="s">
        <v>2356</v>
      </c>
      <c r="G670" s="12">
        <f>COUNTIF('Prontidão Médio Prazo'!C:C,Cronograma[[#This Row],[EDT]])</f>
        <v>0</v>
      </c>
    </row>
    <row r="671" spans="2:7" x14ac:dyDescent="0.35">
      <c r="B671" s="48" t="s">
        <v>782</v>
      </c>
      <c r="C671" s="48" t="s">
        <v>1413</v>
      </c>
      <c r="D671" s="48" t="s">
        <v>69</v>
      </c>
      <c r="E671" s="48" t="s">
        <v>2356</v>
      </c>
      <c r="F671" s="48" t="s">
        <v>2363</v>
      </c>
      <c r="G671" s="12">
        <f>COUNTIF('Prontidão Médio Prazo'!C:C,Cronograma[[#This Row],[EDT]])</f>
        <v>0</v>
      </c>
    </row>
    <row r="672" spans="2:7" x14ac:dyDescent="0.35">
      <c r="B672" s="48" t="s">
        <v>783</v>
      </c>
      <c r="C672" s="48" t="s">
        <v>1493</v>
      </c>
      <c r="D672" s="48" t="s">
        <v>69</v>
      </c>
      <c r="E672" s="48" t="s">
        <v>2361</v>
      </c>
      <c r="F672" s="48" t="s">
        <v>2105</v>
      </c>
      <c r="G672" s="12">
        <f>COUNTIF('Prontidão Médio Prazo'!C:C,Cronograma[[#This Row],[EDT]])</f>
        <v>0</v>
      </c>
    </row>
    <row r="673" spans="2:7" x14ac:dyDescent="0.35">
      <c r="B673" s="48" t="s">
        <v>784</v>
      </c>
      <c r="C673" s="48" t="s">
        <v>1494</v>
      </c>
      <c r="D673" s="48" t="s">
        <v>78</v>
      </c>
      <c r="E673" s="48" t="s">
        <v>2105</v>
      </c>
      <c r="F673" s="48" t="s">
        <v>2132</v>
      </c>
      <c r="G673" s="12">
        <f>COUNTIF('Prontidão Médio Prazo'!C:C,Cronograma[[#This Row],[EDT]])</f>
        <v>0</v>
      </c>
    </row>
    <row r="674" spans="2:7" x14ac:dyDescent="0.35">
      <c r="B674" s="45" t="s">
        <v>785</v>
      </c>
      <c r="C674" s="45" t="s">
        <v>1350</v>
      </c>
      <c r="D674" s="45" t="s">
        <v>2522</v>
      </c>
      <c r="E674" s="45" t="s">
        <v>2356</v>
      </c>
      <c r="F674" s="45" t="s">
        <v>2138</v>
      </c>
      <c r="G674" s="12">
        <f>COUNTIF('Prontidão Médio Prazo'!C:C,Cronograma[[#This Row],[EDT]])</f>
        <v>0</v>
      </c>
    </row>
    <row r="675" spans="2:7" x14ac:dyDescent="0.35">
      <c r="B675" s="48" t="s">
        <v>786</v>
      </c>
      <c r="C675" s="48" t="s">
        <v>1501</v>
      </c>
      <c r="D675" s="48" t="s">
        <v>78</v>
      </c>
      <c r="E675" s="48" t="s">
        <v>2356</v>
      </c>
      <c r="F675" s="48" t="s">
        <v>2364</v>
      </c>
      <c r="G675" s="12">
        <f>COUNTIF('Prontidão Médio Prazo'!C:C,Cronograma[[#This Row],[EDT]])</f>
        <v>0</v>
      </c>
    </row>
    <row r="676" spans="2:7" x14ac:dyDescent="0.35">
      <c r="B676" s="48" t="s">
        <v>787</v>
      </c>
      <c r="C676" s="48" t="s">
        <v>1492</v>
      </c>
      <c r="D676" s="48" t="s">
        <v>69</v>
      </c>
      <c r="E676" s="48" t="s">
        <v>2364</v>
      </c>
      <c r="F676" s="48" t="s">
        <v>2357</v>
      </c>
      <c r="G676" s="12">
        <f>COUNTIF('Prontidão Médio Prazo'!C:C,Cronograma[[#This Row],[EDT]])</f>
        <v>0</v>
      </c>
    </row>
    <row r="677" spans="2:7" x14ac:dyDescent="0.35">
      <c r="B677" s="48" t="s">
        <v>788</v>
      </c>
      <c r="C677" s="48" t="s">
        <v>1413</v>
      </c>
      <c r="D677" s="48" t="s">
        <v>69</v>
      </c>
      <c r="E677" s="48" t="s">
        <v>2358</v>
      </c>
      <c r="F677" s="48" t="s">
        <v>2346</v>
      </c>
      <c r="G677" s="12">
        <f>COUNTIF('Prontidão Médio Prazo'!C:C,Cronograma[[#This Row],[EDT]])</f>
        <v>0</v>
      </c>
    </row>
    <row r="678" spans="2:7" x14ac:dyDescent="0.35">
      <c r="B678" s="48" t="s">
        <v>789</v>
      </c>
      <c r="C678" s="48" t="s">
        <v>1493</v>
      </c>
      <c r="D678" s="48" t="s">
        <v>69</v>
      </c>
      <c r="E678" s="48" t="s">
        <v>2346</v>
      </c>
      <c r="F678" s="48" t="s">
        <v>2365</v>
      </c>
      <c r="G678" s="12">
        <f>COUNTIF('Prontidão Médio Prazo'!C:C,Cronograma[[#This Row],[EDT]])</f>
        <v>0</v>
      </c>
    </row>
    <row r="679" spans="2:7" x14ac:dyDescent="0.35">
      <c r="B679" s="48" t="s">
        <v>790</v>
      </c>
      <c r="C679" s="48" t="s">
        <v>1494</v>
      </c>
      <c r="D679" s="48" t="s">
        <v>78</v>
      </c>
      <c r="E679" s="48" t="s">
        <v>2132</v>
      </c>
      <c r="F679" s="48" t="s">
        <v>2138</v>
      </c>
      <c r="G679" s="12">
        <f>COUNTIF('Prontidão Médio Prazo'!C:C,Cronograma[[#This Row],[EDT]])</f>
        <v>0</v>
      </c>
    </row>
    <row r="680" spans="2:7" x14ac:dyDescent="0.35">
      <c r="B680" s="45" t="s">
        <v>791</v>
      </c>
      <c r="C680" s="45" t="s">
        <v>1351</v>
      </c>
      <c r="D680" s="45" t="s">
        <v>2523</v>
      </c>
      <c r="E680" s="45" t="s">
        <v>2358</v>
      </c>
      <c r="F680" s="45" t="s">
        <v>2032</v>
      </c>
      <c r="G680" s="12">
        <f>COUNTIF('Prontidão Médio Prazo'!C:C,Cronograma[[#This Row],[EDT]])</f>
        <v>0</v>
      </c>
    </row>
    <row r="681" spans="2:7" x14ac:dyDescent="0.35">
      <c r="B681" s="48" t="s">
        <v>792</v>
      </c>
      <c r="C681" s="48" t="s">
        <v>1501</v>
      </c>
      <c r="D681" s="48" t="s">
        <v>78</v>
      </c>
      <c r="E681" s="48" t="s">
        <v>2358</v>
      </c>
      <c r="F681" s="48" t="s">
        <v>2365</v>
      </c>
      <c r="G681" s="12">
        <f>COUNTIF('Prontidão Médio Prazo'!C:C,Cronograma[[#This Row],[EDT]])</f>
        <v>0</v>
      </c>
    </row>
    <row r="682" spans="2:7" x14ac:dyDescent="0.35">
      <c r="B682" s="48" t="s">
        <v>793</v>
      </c>
      <c r="C682" s="48" t="s">
        <v>1492</v>
      </c>
      <c r="D682" s="48" t="s">
        <v>69</v>
      </c>
      <c r="E682" s="48" t="s">
        <v>2365</v>
      </c>
      <c r="F682" s="48" t="s">
        <v>2028</v>
      </c>
      <c r="G682" s="12">
        <f>COUNTIF('Prontidão Médio Prazo'!C:C,Cronograma[[#This Row],[EDT]])</f>
        <v>0</v>
      </c>
    </row>
    <row r="683" spans="2:7" x14ac:dyDescent="0.35">
      <c r="B683" s="48" t="s">
        <v>794</v>
      </c>
      <c r="C683" s="48" t="s">
        <v>1413</v>
      </c>
      <c r="D683" s="48" t="s">
        <v>69</v>
      </c>
      <c r="E683" s="48" t="s">
        <v>2028</v>
      </c>
      <c r="F683" s="48" t="s">
        <v>2366</v>
      </c>
      <c r="G683" s="12">
        <f>COUNTIF('Prontidão Médio Prazo'!C:C,Cronograma[[#This Row],[EDT]])</f>
        <v>0</v>
      </c>
    </row>
    <row r="684" spans="2:7" x14ac:dyDescent="0.35">
      <c r="B684" s="48" t="s">
        <v>795</v>
      </c>
      <c r="C684" s="48" t="s">
        <v>1493</v>
      </c>
      <c r="D684" s="48" t="s">
        <v>69</v>
      </c>
      <c r="E684" s="48" t="s">
        <v>2366</v>
      </c>
      <c r="F684" s="48" t="s">
        <v>2352</v>
      </c>
      <c r="G684" s="12">
        <f>COUNTIF('Prontidão Médio Prazo'!C:C,Cronograma[[#This Row],[EDT]])</f>
        <v>0</v>
      </c>
    </row>
    <row r="685" spans="2:7" x14ac:dyDescent="0.35">
      <c r="B685" s="48" t="s">
        <v>796</v>
      </c>
      <c r="C685" s="48" t="s">
        <v>1494</v>
      </c>
      <c r="D685" s="48" t="s">
        <v>1799</v>
      </c>
      <c r="E685" s="48" t="s">
        <v>2132</v>
      </c>
      <c r="F685" s="48" t="s">
        <v>2032</v>
      </c>
      <c r="G685" s="12">
        <f>COUNTIF('Prontidão Médio Prazo'!C:C,Cronograma[[#This Row],[EDT]])</f>
        <v>0</v>
      </c>
    </row>
    <row r="686" spans="2:7" x14ac:dyDescent="0.35">
      <c r="B686" s="45" t="s">
        <v>797</v>
      </c>
      <c r="C686" s="45" t="s">
        <v>1591</v>
      </c>
      <c r="D686" s="45" t="s">
        <v>2524</v>
      </c>
      <c r="E686" s="45" t="s">
        <v>2080</v>
      </c>
      <c r="F686" s="45" t="s">
        <v>2347</v>
      </c>
      <c r="G686" s="12">
        <f>COUNTIF('Prontidão Médio Prazo'!C:C,Cronograma[[#This Row],[EDT]])</f>
        <v>1</v>
      </c>
    </row>
    <row r="687" spans="2:7" x14ac:dyDescent="0.35">
      <c r="B687" s="48" t="s">
        <v>798</v>
      </c>
      <c r="C687" s="48" t="s">
        <v>1501</v>
      </c>
      <c r="D687" s="48" t="s">
        <v>1754</v>
      </c>
      <c r="E687" s="48" t="s">
        <v>2080</v>
      </c>
      <c r="F687" s="48" t="s">
        <v>1890</v>
      </c>
      <c r="G687" s="12">
        <f>COUNTIF('Prontidão Médio Prazo'!C:C,Cronograma[[#This Row],[EDT]])</f>
        <v>0</v>
      </c>
    </row>
    <row r="688" spans="2:7" x14ac:dyDescent="0.35">
      <c r="B688" s="48" t="s">
        <v>799</v>
      </c>
      <c r="C688" s="48" t="s">
        <v>1492</v>
      </c>
      <c r="D688" s="48" t="s">
        <v>69</v>
      </c>
      <c r="E688" s="48" t="s">
        <v>1890</v>
      </c>
      <c r="F688" s="48" t="s">
        <v>1899</v>
      </c>
      <c r="G688" s="12">
        <f>COUNTIF('Prontidão Médio Prazo'!C:C,Cronograma[[#This Row],[EDT]])</f>
        <v>0</v>
      </c>
    </row>
    <row r="689" spans="2:7" x14ac:dyDescent="0.35">
      <c r="B689" s="48" t="s">
        <v>800</v>
      </c>
      <c r="C689" s="48" t="s">
        <v>1413</v>
      </c>
      <c r="D689" s="48" t="s">
        <v>71</v>
      </c>
      <c r="E689" s="48" t="s">
        <v>1899</v>
      </c>
      <c r="F689" s="48" t="s">
        <v>1983</v>
      </c>
      <c r="G689" s="12">
        <f>COUNTIF('Prontidão Médio Prazo'!C:C,Cronograma[[#This Row],[EDT]])</f>
        <v>0</v>
      </c>
    </row>
    <row r="690" spans="2:7" x14ac:dyDescent="0.35">
      <c r="B690" s="48" t="s">
        <v>801</v>
      </c>
      <c r="C690" s="48" t="s">
        <v>1493</v>
      </c>
      <c r="D690" s="48" t="s">
        <v>78</v>
      </c>
      <c r="E690" s="48" t="s">
        <v>1984</v>
      </c>
      <c r="F690" s="48" t="s">
        <v>2095</v>
      </c>
      <c r="G690" s="12">
        <f>COUNTIF('Prontidão Médio Prazo'!C:C,Cronograma[[#This Row],[EDT]])</f>
        <v>0</v>
      </c>
    </row>
    <row r="691" spans="2:7" x14ac:dyDescent="0.35">
      <c r="B691" s="48" t="s">
        <v>802</v>
      </c>
      <c r="C691" s="48" t="s">
        <v>1494</v>
      </c>
      <c r="D691" s="48" t="s">
        <v>84</v>
      </c>
      <c r="E691" s="48" t="s">
        <v>1902</v>
      </c>
      <c r="F691" s="48" t="s">
        <v>2347</v>
      </c>
      <c r="G691" s="12">
        <f>COUNTIF('Prontidão Médio Prazo'!C:C,Cronograma[[#This Row],[EDT]])</f>
        <v>0</v>
      </c>
    </row>
    <row r="692" spans="2:7" x14ac:dyDescent="0.35">
      <c r="B692" s="45" t="s">
        <v>803</v>
      </c>
      <c r="C692" s="45" t="s">
        <v>1353</v>
      </c>
      <c r="D692" s="45" t="s">
        <v>2525</v>
      </c>
      <c r="E692" s="45" t="s">
        <v>1899</v>
      </c>
      <c r="F692" s="45" t="s">
        <v>2366</v>
      </c>
      <c r="G692" s="12">
        <f>COUNTIF('Prontidão Médio Prazo'!C:C,Cronograma[[#This Row],[EDT]])</f>
        <v>0</v>
      </c>
    </row>
    <row r="693" spans="2:7" x14ac:dyDescent="0.35">
      <c r="B693" s="48" t="s">
        <v>804</v>
      </c>
      <c r="C693" s="48" t="s">
        <v>1492</v>
      </c>
      <c r="D693" s="48" t="s">
        <v>78</v>
      </c>
      <c r="E693" s="48" t="s">
        <v>1899</v>
      </c>
      <c r="F693" s="48" t="s">
        <v>1900</v>
      </c>
      <c r="G693" s="12">
        <f>COUNTIF('Prontidão Médio Prazo'!C:C,Cronograma[[#This Row],[EDT]])</f>
        <v>0</v>
      </c>
    </row>
    <row r="694" spans="2:7" x14ac:dyDescent="0.35">
      <c r="B694" s="48" t="s">
        <v>805</v>
      </c>
      <c r="C694" s="48" t="s">
        <v>1592</v>
      </c>
      <c r="D694" s="48" t="s">
        <v>1751</v>
      </c>
      <c r="E694" s="48" t="s">
        <v>1900</v>
      </c>
      <c r="F694" s="48" t="s">
        <v>2367</v>
      </c>
      <c r="G694" s="12">
        <f>COUNTIF('Prontidão Médio Prazo'!C:C,Cronograma[[#This Row],[EDT]])</f>
        <v>0</v>
      </c>
    </row>
    <row r="695" spans="2:7" x14ac:dyDescent="0.35">
      <c r="B695" s="48" t="s">
        <v>806</v>
      </c>
      <c r="C695" s="48" t="s">
        <v>1413</v>
      </c>
      <c r="D695" s="48" t="s">
        <v>69</v>
      </c>
      <c r="E695" s="48" t="s">
        <v>2367</v>
      </c>
      <c r="F695" s="48" t="s">
        <v>2350</v>
      </c>
      <c r="G695" s="12">
        <f>COUNTIF('Prontidão Médio Prazo'!C:C,Cronograma[[#This Row],[EDT]])</f>
        <v>0</v>
      </c>
    </row>
    <row r="696" spans="2:7" x14ac:dyDescent="0.35">
      <c r="B696" s="48" t="s">
        <v>807</v>
      </c>
      <c r="C696" s="48" t="s">
        <v>1493</v>
      </c>
      <c r="D696" s="48" t="s">
        <v>157</v>
      </c>
      <c r="E696" s="48" t="s">
        <v>2350</v>
      </c>
      <c r="F696" s="48" t="s">
        <v>2363</v>
      </c>
      <c r="G696" s="12">
        <f>COUNTIF('Prontidão Médio Prazo'!C:C,Cronograma[[#This Row],[EDT]])</f>
        <v>0</v>
      </c>
    </row>
    <row r="697" spans="2:7" x14ac:dyDescent="0.35">
      <c r="B697" s="48" t="s">
        <v>808</v>
      </c>
      <c r="C697" s="48" t="s">
        <v>1494</v>
      </c>
      <c r="D697" s="48" t="s">
        <v>176</v>
      </c>
      <c r="E697" s="48" t="s">
        <v>2363</v>
      </c>
      <c r="F697" s="48" t="s">
        <v>2366</v>
      </c>
      <c r="G697" s="12">
        <f>COUNTIF('Prontidão Médio Prazo'!C:C,Cronograma[[#This Row],[EDT]])</f>
        <v>0</v>
      </c>
    </row>
    <row r="698" spans="2:7" x14ac:dyDescent="0.35">
      <c r="B698" s="45" t="s">
        <v>809</v>
      </c>
      <c r="C698" s="45" t="s">
        <v>1354</v>
      </c>
      <c r="D698" s="45" t="s">
        <v>1800</v>
      </c>
      <c r="E698" s="45" t="s">
        <v>2367</v>
      </c>
      <c r="F698" s="45" t="s">
        <v>2284</v>
      </c>
      <c r="G698" s="12">
        <f>COUNTIF('Prontidão Médio Prazo'!C:C,Cronograma[[#This Row],[EDT]])</f>
        <v>0</v>
      </c>
    </row>
    <row r="699" spans="2:7" x14ac:dyDescent="0.35">
      <c r="B699" s="48" t="s">
        <v>810</v>
      </c>
      <c r="C699" s="48" t="s">
        <v>1592</v>
      </c>
      <c r="D699" s="48" t="s">
        <v>69</v>
      </c>
      <c r="E699" s="48" t="s">
        <v>2367</v>
      </c>
      <c r="F699" s="48" t="s">
        <v>2350</v>
      </c>
      <c r="G699" s="12">
        <f>COUNTIF('Prontidão Médio Prazo'!C:C,Cronograma[[#This Row],[EDT]])</f>
        <v>0</v>
      </c>
    </row>
    <row r="700" spans="2:7" x14ac:dyDescent="0.35">
      <c r="B700" s="48" t="s">
        <v>811</v>
      </c>
      <c r="C700" s="48" t="s">
        <v>1413</v>
      </c>
      <c r="D700" s="48" t="s">
        <v>73</v>
      </c>
      <c r="E700" s="48" t="s">
        <v>2350</v>
      </c>
      <c r="F700" s="48" t="s">
        <v>2368</v>
      </c>
      <c r="G700" s="12">
        <f>COUNTIF('Prontidão Médio Prazo'!C:C,Cronograma[[#This Row],[EDT]])</f>
        <v>0</v>
      </c>
    </row>
    <row r="701" spans="2:7" x14ac:dyDescent="0.35">
      <c r="B701" s="48" t="s">
        <v>812</v>
      </c>
      <c r="C701" s="48" t="s">
        <v>1493</v>
      </c>
      <c r="D701" s="48" t="s">
        <v>157</v>
      </c>
      <c r="E701" s="48" t="s">
        <v>2368</v>
      </c>
      <c r="F701" s="48" t="s">
        <v>2369</v>
      </c>
      <c r="G701" s="12">
        <f>COUNTIF('Prontidão Médio Prazo'!C:C,Cronograma[[#This Row],[EDT]])</f>
        <v>0</v>
      </c>
    </row>
    <row r="702" spans="2:7" x14ac:dyDescent="0.35">
      <c r="B702" s="48" t="s">
        <v>813</v>
      </c>
      <c r="C702" s="48" t="s">
        <v>1494</v>
      </c>
      <c r="D702" s="48" t="s">
        <v>72</v>
      </c>
      <c r="E702" s="48" t="s">
        <v>2366</v>
      </c>
      <c r="F702" s="48" t="s">
        <v>2284</v>
      </c>
      <c r="G702" s="12">
        <f>COUNTIF('Prontidão Médio Prazo'!C:C,Cronograma[[#This Row],[EDT]])</f>
        <v>0</v>
      </c>
    </row>
    <row r="703" spans="2:7" x14ac:dyDescent="0.35">
      <c r="B703" s="45" t="s">
        <v>814</v>
      </c>
      <c r="C703" s="45" t="s">
        <v>1355</v>
      </c>
      <c r="D703" s="45" t="s">
        <v>2526</v>
      </c>
      <c r="E703" s="45" t="s">
        <v>2368</v>
      </c>
      <c r="F703" s="45" t="s">
        <v>2353</v>
      </c>
      <c r="G703" s="12">
        <f>COUNTIF('Prontidão Médio Prazo'!C:C,Cronograma[[#This Row],[EDT]])</f>
        <v>0</v>
      </c>
    </row>
    <row r="704" spans="2:7" x14ac:dyDescent="0.35">
      <c r="B704" s="48" t="s">
        <v>815</v>
      </c>
      <c r="C704" s="48" t="s">
        <v>1592</v>
      </c>
      <c r="D704" s="48" t="s">
        <v>69</v>
      </c>
      <c r="E704" s="48" t="s">
        <v>2368</v>
      </c>
      <c r="F704" s="48" t="s">
        <v>2370</v>
      </c>
      <c r="G704" s="12">
        <f>COUNTIF('Prontidão Médio Prazo'!C:C,Cronograma[[#This Row],[EDT]])</f>
        <v>0</v>
      </c>
    </row>
    <row r="705" spans="2:7" x14ac:dyDescent="0.35">
      <c r="B705" s="48" t="s">
        <v>816</v>
      </c>
      <c r="C705" s="48" t="s">
        <v>1413</v>
      </c>
      <c r="D705" s="48" t="s">
        <v>73</v>
      </c>
      <c r="E705" s="48" t="s">
        <v>2370</v>
      </c>
      <c r="F705" s="48" t="s">
        <v>2371</v>
      </c>
      <c r="G705" s="12">
        <f>COUNTIF('Prontidão Médio Prazo'!C:C,Cronograma[[#This Row],[EDT]])</f>
        <v>0</v>
      </c>
    </row>
    <row r="706" spans="2:7" x14ac:dyDescent="0.35">
      <c r="B706" s="48" t="s">
        <v>817</v>
      </c>
      <c r="C706" s="48" t="s">
        <v>1493</v>
      </c>
      <c r="D706" s="48" t="s">
        <v>157</v>
      </c>
      <c r="E706" s="48" t="s">
        <v>2372</v>
      </c>
      <c r="F706" s="48" t="s">
        <v>2373</v>
      </c>
      <c r="G706" s="12">
        <f>COUNTIF('Prontidão Médio Prazo'!C:C,Cronograma[[#This Row],[EDT]])</f>
        <v>0</v>
      </c>
    </row>
    <row r="707" spans="2:7" x14ac:dyDescent="0.35">
      <c r="B707" s="48" t="s">
        <v>818</v>
      </c>
      <c r="C707" s="48" t="s">
        <v>1494</v>
      </c>
      <c r="D707" s="48" t="s">
        <v>72</v>
      </c>
      <c r="E707" s="48" t="s">
        <v>2284</v>
      </c>
      <c r="F707" s="48" t="s">
        <v>2353</v>
      </c>
      <c r="G707" s="12">
        <f>COUNTIF('Prontidão Médio Prazo'!C:C,Cronograma[[#This Row],[EDT]])</f>
        <v>0</v>
      </c>
    </row>
    <row r="708" spans="2:7" x14ac:dyDescent="0.35">
      <c r="B708" s="45" t="s">
        <v>819</v>
      </c>
      <c r="C708" s="45" t="s">
        <v>1356</v>
      </c>
      <c r="D708" s="45" t="s">
        <v>2527</v>
      </c>
      <c r="E708" s="45" t="s">
        <v>2370</v>
      </c>
      <c r="F708" s="45" t="s">
        <v>2374</v>
      </c>
      <c r="G708" s="12">
        <f>COUNTIF('Prontidão Médio Prazo'!C:C,Cronograma[[#This Row],[EDT]])</f>
        <v>0</v>
      </c>
    </row>
    <row r="709" spans="2:7" x14ac:dyDescent="0.35">
      <c r="B709" s="48" t="s">
        <v>820</v>
      </c>
      <c r="C709" s="48" t="s">
        <v>1592</v>
      </c>
      <c r="D709" s="48" t="s">
        <v>69</v>
      </c>
      <c r="E709" s="48" t="s">
        <v>2370</v>
      </c>
      <c r="F709" s="48" t="s">
        <v>2233</v>
      </c>
      <c r="G709" s="12">
        <f>COUNTIF('Prontidão Médio Prazo'!C:C,Cronograma[[#This Row],[EDT]])</f>
        <v>0</v>
      </c>
    </row>
    <row r="710" spans="2:7" x14ac:dyDescent="0.35">
      <c r="B710" s="48" t="s">
        <v>821</v>
      </c>
      <c r="C710" s="48" t="s">
        <v>1413</v>
      </c>
      <c r="D710" s="48" t="s">
        <v>73</v>
      </c>
      <c r="E710" s="48" t="s">
        <v>2233</v>
      </c>
      <c r="F710" s="48" t="s">
        <v>2375</v>
      </c>
      <c r="G710" s="12">
        <f>COUNTIF('Prontidão Médio Prazo'!C:C,Cronograma[[#This Row],[EDT]])</f>
        <v>0</v>
      </c>
    </row>
    <row r="711" spans="2:7" x14ac:dyDescent="0.35">
      <c r="B711" s="48" t="s">
        <v>822</v>
      </c>
      <c r="C711" s="48" t="s">
        <v>1493</v>
      </c>
      <c r="D711" s="48" t="s">
        <v>157</v>
      </c>
      <c r="E711" s="48" t="s">
        <v>2375</v>
      </c>
      <c r="F711" s="48" t="s">
        <v>2376</v>
      </c>
      <c r="G711" s="12">
        <f>COUNTIF('Prontidão Médio Prazo'!C:C,Cronograma[[#This Row],[EDT]])</f>
        <v>0</v>
      </c>
    </row>
    <row r="712" spans="2:7" x14ac:dyDescent="0.35">
      <c r="B712" s="48" t="s">
        <v>823</v>
      </c>
      <c r="C712" s="48" t="s">
        <v>1494</v>
      </c>
      <c r="D712" s="48" t="s">
        <v>72</v>
      </c>
      <c r="E712" s="48" t="s">
        <v>2354</v>
      </c>
      <c r="F712" s="48" t="s">
        <v>2374</v>
      </c>
      <c r="G712" s="12">
        <f>COUNTIF('Prontidão Médio Prazo'!C:C,Cronograma[[#This Row],[EDT]])</f>
        <v>0</v>
      </c>
    </row>
    <row r="713" spans="2:7" x14ac:dyDescent="0.35">
      <c r="B713" s="45" t="s">
        <v>824</v>
      </c>
      <c r="C713" s="45" t="s">
        <v>1357</v>
      </c>
      <c r="D713" s="45" t="s">
        <v>2528</v>
      </c>
      <c r="E713" s="45" t="s">
        <v>2375</v>
      </c>
      <c r="F713" s="45" t="s">
        <v>2165</v>
      </c>
      <c r="G713" s="12">
        <f>COUNTIF('Prontidão Médio Prazo'!C:C,Cronograma[[#This Row],[EDT]])</f>
        <v>0</v>
      </c>
    </row>
    <row r="714" spans="2:7" x14ac:dyDescent="0.35">
      <c r="B714" s="48" t="s">
        <v>825</v>
      </c>
      <c r="C714" s="48" t="s">
        <v>1592</v>
      </c>
      <c r="D714" s="48" t="s">
        <v>69</v>
      </c>
      <c r="E714" s="48" t="s">
        <v>2375</v>
      </c>
      <c r="F714" s="48" t="s">
        <v>2377</v>
      </c>
      <c r="G714" s="12">
        <f>COUNTIF('Prontidão Médio Prazo'!C:C,Cronograma[[#This Row],[EDT]])</f>
        <v>0</v>
      </c>
    </row>
    <row r="715" spans="2:7" x14ac:dyDescent="0.35">
      <c r="B715" s="48" t="s">
        <v>826</v>
      </c>
      <c r="C715" s="48" t="s">
        <v>1413</v>
      </c>
      <c r="D715" s="48" t="s">
        <v>73</v>
      </c>
      <c r="E715" s="48" t="s">
        <v>2377</v>
      </c>
      <c r="F715" s="48" t="s">
        <v>2378</v>
      </c>
      <c r="G715" s="12">
        <f>COUNTIF('Prontidão Médio Prazo'!C:C,Cronograma[[#This Row],[EDT]])</f>
        <v>0</v>
      </c>
    </row>
    <row r="716" spans="2:7" x14ac:dyDescent="0.35">
      <c r="B716" s="48" t="s">
        <v>827</v>
      </c>
      <c r="C716" s="48" t="s">
        <v>1493</v>
      </c>
      <c r="D716" s="48" t="s">
        <v>157</v>
      </c>
      <c r="E716" s="48" t="s">
        <v>2378</v>
      </c>
      <c r="F716" s="48" t="s">
        <v>2379</v>
      </c>
      <c r="G716" s="12">
        <f>COUNTIF('Prontidão Médio Prazo'!C:C,Cronograma[[#This Row],[EDT]])</f>
        <v>0</v>
      </c>
    </row>
    <row r="717" spans="2:7" x14ac:dyDescent="0.35">
      <c r="B717" s="48" t="s">
        <v>828</v>
      </c>
      <c r="C717" s="48" t="s">
        <v>1494</v>
      </c>
      <c r="D717" s="48" t="s">
        <v>72</v>
      </c>
      <c r="E717" s="48" t="s">
        <v>2374</v>
      </c>
      <c r="F717" s="48" t="s">
        <v>2165</v>
      </c>
      <c r="G717" s="12">
        <f>COUNTIF('Prontidão Médio Prazo'!C:C,Cronograma[[#This Row],[EDT]])</f>
        <v>0</v>
      </c>
    </row>
    <row r="718" spans="2:7" x14ac:dyDescent="0.35">
      <c r="B718" s="45" t="s">
        <v>829</v>
      </c>
      <c r="C718" s="45" t="s">
        <v>1358</v>
      </c>
      <c r="D718" s="45" t="s">
        <v>2529</v>
      </c>
      <c r="E718" s="45" t="s">
        <v>2377</v>
      </c>
      <c r="F718" s="45" t="s">
        <v>2179</v>
      </c>
      <c r="G718" s="12">
        <f>COUNTIF('Prontidão Médio Prazo'!C:C,Cronograma[[#This Row],[EDT]])</f>
        <v>0</v>
      </c>
    </row>
    <row r="719" spans="2:7" x14ac:dyDescent="0.35">
      <c r="B719" s="48" t="s">
        <v>830</v>
      </c>
      <c r="C719" s="48" t="s">
        <v>1592</v>
      </c>
      <c r="D719" s="48" t="s">
        <v>69</v>
      </c>
      <c r="E719" s="48" t="s">
        <v>2377</v>
      </c>
      <c r="F719" s="48" t="s">
        <v>2373</v>
      </c>
      <c r="G719" s="12">
        <f>COUNTIF('Prontidão Médio Prazo'!C:C,Cronograma[[#This Row],[EDT]])</f>
        <v>0</v>
      </c>
    </row>
    <row r="720" spans="2:7" x14ac:dyDescent="0.35">
      <c r="B720" s="48" t="s">
        <v>831</v>
      </c>
      <c r="C720" s="48" t="s">
        <v>1413</v>
      </c>
      <c r="D720" s="48" t="s">
        <v>73</v>
      </c>
      <c r="E720" s="48" t="s">
        <v>2373</v>
      </c>
      <c r="F720" s="48" t="s">
        <v>2380</v>
      </c>
      <c r="G720" s="12">
        <f>COUNTIF('Prontidão Médio Prazo'!C:C,Cronograma[[#This Row],[EDT]])</f>
        <v>0</v>
      </c>
    </row>
    <row r="721" spans="2:7" x14ac:dyDescent="0.35">
      <c r="B721" s="48" t="s">
        <v>832</v>
      </c>
      <c r="C721" s="48" t="s">
        <v>1493</v>
      </c>
      <c r="D721" s="48" t="s">
        <v>157</v>
      </c>
      <c r="E721" s="48" t="s">
        <v>2380</v>
      </c>
      <c r="F721" s="48" t="s">
        <v>2030</v>
      </c>
      <c r="G721" s="12">
        <f>COUNTIF('Prontidão Médio Prazo'!C:C,Cronograma[[#This Row],[EDT]])</f>
        <v>0</v>
      </c>
    </row>
    <row r="722" spans="2:7" x14ac:dyDescent="0.35">
      <c r="B722" s="48" t="s">
        <v>833</v>
      </c>
      <c r="C722" s="48" t="s">
        <v>1494</v>
      </c>
      <c r="D722" s="48" t="s">
        <v>72</v>
      </c>
      <c r="E722" s="48" t="s">
        <v>2165</v>
      </c>
      <c r="F722" s="48" t="s">
        <v>2179</v>
      </c>
      <c r="G722" s="12">
        <f>COUNTIF('Prontidão Médio Prazo'!C:C,Cronograma[[#This Row],[EDT]])</f>
        <v>0</v>
      </c>
    </row>
    <row r="723" spans="2:7" x14ac:dyDescent="0.35">
      <c r="B723" s="45" t="s">
        <v>834</v>
      </c>
      <c r="C723" s="45" t="s">
        <v>1359</v>
      </c>
      <c r="D723" s="45" t="s">
        <v>2530</v>
      </c>
      <c r="E723" s="45" t="s">
        <v>2380</v>
      </c>
      <c r="F723" s="45" t="s">
        <v>2381</v>
      </c>
      <c r="G723" s="12">
        <f>COUNTIF('Prontidão Médio Prazo'!C:C,Cronograma[[#This Row],[EDT]])</f>
        <v>0</v>
      </c>
    </row>
    <row r="724" spans="2:7" x14ac:dyDescent="0.35">
      <c r="B724" s="48" t="s">
        <v>835</v>
      </c>
      <c r="C724" s="48" t="s">
        <v>1592</v>
      </c>
      <c r="D724" s="48" t="s">
        <v>69</v>
      </c>
      <c r="E724" s="48" t="s">
        <v>2380</v>
      </c>
      <c r="F724" s="48" t="s">
        <v>2150</v>
      </c>
      <c r="G724" s="12">
        <f>COUNTIF('Prontidão Médio Prazo'!C:C,Cronograma[[#This Row],[EDT]])</f>
        <v>0</v>
      </c>
    </row>
    <row r="725" spans="2:7" x14ac:dyDescent="0.35">
      <c r="B725" s="48" t="s">
        <v>836</v>
      </c>
      <c r="C725" s="48" t="s">
        <v>1413</v>
      </c>
      <c r="D725" s="48" t="s">
        <v>73</v>
      </c>
      <c r="E725" s="48" t="s">
        <v>2150</v>
      </c>
      <c r="F725" s="48" t="s">
        <v>2346</v>
      </c>
      <c r="G725" s="12">
        <f>COUNTIF('Prontidão Médio Prazo'!C:C,Cronograma[[#This Row],[EDT]])</f>
        <v>0</v>
      </c>
    </row>
    <row r="726" spans="2:7" x14ac:dyDescent="0.35">
      <c r="B726" s="48" t="s">
        <v>837</v>
      </c>
      <c r="C726" s="48" t="s">
        <v>1493</v>
      </c>
      <c r="D726" s="48" t="s">
        <v>157</v>
      </c>
      <c r="E726" s="48" t="s">
        <v>2346</v>
      </c>
      <c r="F726" s="48" t="s">
        <v>2366</v>
      </c>
      <c r="G726" s="12">
        <f>COUNTIF('Prontidão Médio Prazo'!C:C,Cronograma[[#This Row],[EDT]])</f>
        <v>0</v>
      </c>
    </row>
    <row r="727" spans="2:7" x14ac:dyDescent="0.35">
      <c r="B727" s="48" t="s">
        <v>838</v>
      </c>
      <c r="C727" s="48" t="s">
        <v>1494</v>
      </c>
      <c r="D727" s="48" t="s">
        <v>72</v>
      </c>
      <c r="E727" s="48" t="s">
        <v>2179</v>
      </c>
      <c r="F727" s="48" t="s">
        <v>2381</v>
      </c>
      <c r="G727" s="12">
        <f>COUNTIF('Prontidão Médio Prazo'!C:C,Cronograma[[#This Row],[EDT]])</f>
        <v>0</v>
      </c>
    </row>
    <row r="728" spans="2:7" x14ac:dyDescent="0.35">
      <c r="B728" s="45" t="s">
        <v>839</v>
      </c>
      <c r="C728" s="45" t="s">
        <v>1593</v>
      </c>
      <c r="D728" s="45" t="s">
        <v>1803</v>
      </c>
      <c r="E728" s="45" t="s">
        <v>2346</v>
      </c>
      <c r="F728" s="45" t="s">
        <v>2382</v>
      </c>
      <c r="G728" s="12">
        <f>COUNTIF('Prontidão Médio Prazo'!C:C,Cronograma[[#This Row],[EDT]])</f>
        <v>0</v>
      </c>
    </row>
    <row r="729" spans="2:7" x14ac:dyDescent="0.35">
      <c r="B729" s="48" t="s">
        <v>840</v>
      </c>
      <c r="C729" s="48" t="s">
        <v>1594</v>
      </c>
      <c r="D729" s="48" t="s">
        <v>69</v>
      </c>
      <c r="E729" s="48" t="s">
        <v>2346</v>
      </c>
      <c r="F729" s="48" t="s">
        <v>2365</v>
      </c>
      <c r="G729" s="12">
        <f>COUNTIF('Prontidão Médio Prazo'!C:C,Cronograma[[#This Row],[EDT]])</f>
        <v>0</v>
      </c>
    </row>
    <row r="730" spans="2:7" x14ac:dyDescent="0.35">
      <c r="B730" s="48" t="s">
        <v>841</v>
      </c>
      <c r="C730" s="48" t="s">
        <v>1413</v>
      </c>
      <c r="D730" s="48" t="s">
        <v>81</v>
      </c>
      <c r="E730" s="48" t="s">
        <v>2365</v>
      </c>
      <c r="F730" s="48" t="s">
        <v>2094</v>
      </c>
      <c r="G730" s="12">
        <f>COUNTIF('Prontidão Médio Prazo'!C:C,Cronograma[[#This Row],[EDT]])</f>
        <v>0</v>
      </c>
    </row>
    <row r="731" spans="2:7" x14ac:dyDescent="0.35">
      <c r="B731" s="48" t="s">
        <v>842</v>
      </c>
      <c r="C731" s="48" t="s">
        <v>1493</v>
      </c>
      <c r="D731" s="48" t="s">
        <v>157</v>
      </c>
      <c r="E731" s="48" t="s">
        <v>2094</v>
      </c>
      <c r="F731" s="48" t="s">
        <v>1870</v>
      </c>
      <c r="G731" s="12">
        <f>COUNTIF('Prontidão Médio Prazo'!C:C,Cronograma[[#This Row],[EDT]])</f>
        <v>0</v>
      </c>
    </row>
    <row r="732" spans="2:7" x14ac:dyDescent="0.35">
      <c r="B732" s="48" t="s">
        <v>843</v>
      </c>
      <c r="C732" s="48" t="s">
        <v>1494</v>
      </c>
      <c r="D732" s="48" t="s">
        <v>72</v>
      </c>
      <c r="E732" s="48" t="s">
        <v>2381</v>
      </c>
      <c r="F732" s="48" t="s">
        <v>2382</v>
      </c>
      <c r="G732" s="12">
        <f>COUNTIF('Prontidão Médio Prazo'!C:C,Cronograma[[#This Row],[EDT]])</f>
        <v>0</v>
      </c>
    </row>
    <row r="733" spans="2:7" x14ac:dyDescent="0.35">
      <c r="B733" s="45" t="s">
        <v>844</v>
      </c>
      <c r="C733" s="45" t="s">
        <v>1595</v>
      </c>
      <c r="D733" s="45" t="s">
        <v>2531</v>
      </c>
      <c r="E733" s="45" t="s">
        <v>2094</v>
      </c>
      <c r="F733" s="45" t="s">
        <v>2383</v>
      </c>
      <c r="G733" s="12">
        <f>COUNTIF('Prontidão Médio Prazo'!C:C,Cronograma[[#This Row],[EDT]])</f>
        <v>0</v>
      </c>
    </row>
    <row r="734" spans="2:7" x14ac:dyDescent="0.35">
      <c r="B734" s="48" t="s">
        <v>845</v>
      </c>
      <c r="C734" s="48" t="s">
        <v>1594</v>
      </c>
      <c r="D734" s="48" t="s">
        <v>69</v>
      </c>
      <c r="E734" s="48" t="s">
        <v>2094</v>
      </c>
      <c r="F734" s="48" t="s">
        <v>1875</v>
      </c>
      <c r="G734" s="12">
        <f>COUNTIF('Prontidão Médio Prazo'!C:C,Cronograma[[#This Row],[EDT]])</f>
        <v>0</v>
      </c>
    </row>
    <row r="735" spans="2:7" x14ac:dyDescent="0.35">
      <c r="B735" s="48" t="s">
        <v>846</v>
      </c>
      <c r="C735" s="48" t="s">
        <v>1413</v>
      </c>
      <c r="D735" s="48" t="s">
        <v>81</v>
      </c>
      <c r="E735" s="48" t="s">
        <v>1875</v>
      </c>
      <c r="F735" s="48" t="s">
        <v>2175</v>
      </c>
      <c r="G735" s="12">
        <f>COUNTIF('Prontidão Médio Prazo'!C:C,Cronograma[[#This Row],[EDT]])</f>
        <v>0</v>
      </c>
    </row>
    <row r="736" spans="2:7" x14ac:dyDescent="0.35">
      <c r="B736" s="48" t="s">
        <v>847</v>
      </c>
      <c r="C736" s="48" t="s">
        <v>1493</v>
      </c>
      <c r="D736" s="48" t="s">
        <v>157</v>
      </c>
      <c r="E736" s="48" t="s">
        <v>2175</v>
      </c>
      <c r="F736" s="48" t="s">
        <v>2384</v>
      </c>
      <c r="G736" s="12">
        <f>COUNTIF('Prontidão Médio Prazo'!C:C,Cronograma[[#This Row],[EDT]])</f>
        <v>0</v>
      </c>
    </row>
    <row r="737" spans="2:7" x14ac:dyDescent="0.35">
      <c r="B737" s="48" t="s">
        <v>848</v>
      </c>
      <c r="C737" s="48" t="s">
        <v>1494</v>
      </c>
      <c r="D737" s="48" t="s">
        <v>78</v>
      </c>
      <c r="E737" s="48" t="s">
        <v>2382</v>
      </c>
      <c r="F737" s="48" t="s">
        <v>2383</v>
      </c>
      <c r="G737" s="12">
        <f>COUNTIF('Prontidão Médio Prazo'!C:C,Cronograma[[#This Row],[EDT]])</f>
        <v>0</v>
      </c>
    </row>
    <row r="738" spans="2:7" x14ac:dyDescent="0.35">
      <c r="B738" s="45" t="s">
        <v>849</v>
      </c>
      <c r="C738" s="45" t="s">
        <v>1596</v>
      </c>
      <c r="D738" s="45" t="s">
        <v>2532</v>
      </c>
      <c r="E738" s="45" t="s">
        <v>2175</v>
      </c>
      <c r="F738" s="45" t="s">
        <v>2385</v>
      </c>
      <c r="G738" s="12">
        <f>COUNTIF('Prontidão Médio Prazo'!C:C,Cronograma[[#This Row],[EDT]])</f>
        <v>0</v>
      </c>
    </row>
    <row r="739" spans="2:7" x14ac:dyDescent="0.35">
      <c r="B739" s="48" t="s">
        <v>850</v>
      </c>
      <c r="C739" s="48" t="s">
        <v>1492</v>
      </c>
      <c r="D739" s="48" t="s">
        <v>105</v>
      </c>
      <c r="E739" s="48" t="s">
        <v>2175</v>
      </c>
      <c r="F739" s="48" t="s">
        <v>2386</v>
      </c>
      <c r="G739" s="12">
        <f>COUNTIF('Prontidão Médio Prazo'!C:C,Cronograma[[#This Row],[EDT]])</f>
        <v>0</v>
      </c>
    </row>
    <row r="740" spans="2:7" x14ac:dyDescent="0.35">
      <c r="B740" s="48" t="s">
        <v>851</v>
      </c>
      <c r="C740" s="48" t="s">
        <v>1592</v>
      </c>
      <c r="D740" s="48" t="s">
        <v>1751</v>
      </c>
      <c r="E740" s="48" t="s">
        <v>2386</v>
      </c>
      <c r="F740" s="48" t="s">
        <v>2010</v>
      </c>
      <c r="G740" s="12">
        <f>COUNTIF('Prontidão Médio Prazo'!C:C,Cronograma[[#This Row],[EDT]])</f>
        <v>0</v>
      </c>
    </row>
    <row r="741" spans="2:7" x14ac:dyDescent="0.35">
      <c r="B741" s="48" t="s">
        <v>852</v>
      </c>
      <c r="C741" s="48" t="s">
        <v>1413</v>
      </c>
      <c r="D741" s="48" t="s">
        <v>78</v>
      </c>
      <c r="E741" s="48" t="s">
        <v>2010</v>
      </c>
      <c r="F741" s="48" t="s">
        <v>2387</v>
      </c>
      <c r="G741" s="12">
        <f>COUNTIF('Prontidão Médio Prazo'!C:C,Cronograma[[#This Row],[EDT]])</f>
        <v>0</v>
      </c>
    </row>
    <row r="742" spans="2:7" x14ac:dyDescent="0.35">
      <c r="B742" s="48" t="s">
        <v>853</v>
      </c>
      <c r="C742" s="48" t="s">
        <v>1493</v>
      </c>
      <c r="D742" s="48" t="s">
        <v>78</v>
      </c>
      <c r="E742" s="48" t="s">
        <v>2388</v>
      </c>
      <c r="F742" s="48" t="s">
        <v>1970</v>
      </c>
      <c r="G742" s="12">
        <f>COUNTIF('Prontidão Médio Prazo'!C:C,Cronograma[[#This Row],[EDT]])</f>
        <v>0</v>
      </c>
    </row>
    <row r="743" spans="2:7" x14ac:dyDescent="0.35">
      <c r="B743" s="48" t="s">
        <v>854</v>
      </c>
      <c r="C743" s="48" t="s">
        <v>1494</v>
      </c>
      <c r="D743" s="48" t="s">
        <v>176</v>
      </c>
      <c r="E743" s="48" t="s">
        <v>1970</v>
      </c>
      <c r="F743" s="48" t="s">
        <v>2385</v>
      </c>
      <c r="G743" s="12">
        <f>COUNTIF('Prontidão Médio Prazo'!C:C,Cronograma[[#This Row],[EDT]])</f>
        <v>0</v>
      </c>
    </row>
    <row r="744" spans="2:7" x14ac:dyDescent="0.35">
      <c r="B744" s="45" t="s">
        <v>100</v>
      </c>
      <c r="C744" s="45" t="s">
        <v>1597</v>
      </c>
      <c r="D744" s="45" t="s">
        <v>2533</v>
      </c>
      <c r="E744" s="45" t="s">
        <v>2106</v>
      </c>
      <c r="F744" s="45" t="s">
        <v>2389</v>
      </c>
      <c r="G744" s="12">
        <f>COUNTIF('Prontidão Médio Prazo'!C:C,Cronograma[[#This Row],[EDT]])</f>
        <v>0</v>
      </c>
    </row>
    <row r="745" spans="2:7" x14ac:dyDescent="0.35">
      <c r="B745" s="45" t="s">
        <v>855</v>
      </c>
      <c r="C745" s="45" t="s">
        <v>1361</v>
      </c>
      <c r="D745" s="45" t="s">
        <v>1804</v>
      </c>
      <c r="E745" s="45" t="s">
        <v>2106</v>
      </c>
      <c r="F745" s="45" t="s">
        <v>2108</v>
      </c>
      <c r="G745" s="12">
        <f>COUNTIF('Prontidão Médio Prazo'!C:C,Cronograma[[#This Row],[EDT]])</f>
        <v>0</v>
      </c>
    </row>
    <row r="746" spans="2:7" x14ac:dyDescent="0.35">
      <c r="B746" s="48" t="s">
        <v>856</v>
      </c>
      <c r="C746" s="48" t="s">
        <v>1598</v>
      </c>
      <c r="D746" s="48" t="s">
        <v>83</v>
      </c>
      <c r="E746" s="48" t="s">
        <v>2106</v>
      </c>
      <c r="F746" s="48" t="s">
        <v>2106</v>
      </c>
      <c r="G746" s="12">
        <f>COUNTIF('Prontidão Médio Prazo'!C:C,Cronograma[[#This Row],[EDT]])</f>
        <v>0</v>
      </c>
    </row>
    <row r="747" spans="2:7" x14ac:dyDescent="0.35">
      <c r="B747" s="48" t="s">
        <v>857</v>
      </c>
      <c r="C747" s="48" t="s">
        <v>1599</v>
      </c>
      <c r="D747" s="48" t="s">
        <v>1788</v>
      </c>
      <c r="E747" s="48" t="s">
        <v>2106</v>
      </c>
      <c r="F747" s="48" t="s">
        <v>2109</v>
      </c>
      <c r="G747" s="12">
        <f>COUNTIF('Prontidão Médio Prazo'!C:C,Cronograma[[#This Row],[EDT]])</f>
        <v>0</v>
      </c>
    </row>
    <row r="748" spans="2:7" x14ac:dyDescent="0.35">
      <c r="B748" s="48" t="s">
        <v>858</v>
      </c>
      <c r="C748" s="48" t="s">
        <v>1600</v>
      </c>
      <c r="D748" s="48" t="s">
        <v>1788</v>
      </c>
      <c r="E748" s="48" t="s">
        <v>2109</v>
      </c>
      <c r="F748" s="48" t="s">
        <v>2110</v>
      </c>
      <c r="G748" s="12">
        <f>COUNTIF('Prontidão Médio Prazo'!C:C,Cronograma[[#This Row],[EDT]])</f>
        <v>0</v>
      </c>
    </row>
    <row r="749" spans="2:7" x14ac:dyDescent="0.35">
      <c r="B749" s="48" t="s">
        <v>859</v>
      </c>
      <c r="C749" s="48" t="s">
        <v>1601</v>
      </c>
      <c r="D749" s="48" t="s">
        <v>70</v>
      </c>
      <c r="E749" s="48" t="s">
        <v>2110</v>
      </c>
      <c r="F749" s="48" t="s">
        <v>2108</v>
      </c>
      <c r="G749" s="12">
        <f>COUNTIF('Prontidão Médio Prazo'!C:C,Cronograma[[#This Row],[EDT]])</f>
        <v>0</v>
      </c>
    </row>
    <row r="750" spans="2:7" x14ac:dyDescent="0.35">
      <c r="B750" s="48" t="s">
        <v>860</v>
      </c>
      <c r="C750" s="48" t="s">
        <v>1413</v>
      </c>
      <c r="D750" s="48" t="s">
        <v>83</v>
      </c>
      <c r="E750" s="48" t="s">
        <v>2108</v>
      </c>
      <c r="F750" s="48" t="s">
        <v>2108</v>
      </c>
      <c r="G750" s="12">
        <f>COUNTIF('Prontidão Médio Prazo'!C:C,Cronograma[[#This Row],[EDT]])</f>
        <v>0</v>
      </c>
    </row>
    <row r="751" spans="2:7" x14ac:dyDescent="0.35">
      <c r="B751" s="45" t="s">
        <v>861</v>
      </c>
      <c r="C751" s="45" t="s">
        <v>1362</v>
      </c>
      <c r="D751" s="45" t="s">
        <v>1789</v>
      </c>
      <c r="E751" s="45" t="s">
        <v>2111</v>
      </c>
      <c r="F751" s="45" t="s">
        <v>2112</v>
      </c>
      <c r="G751" s="12">
        <f>COUNTIF('Prontidão Médio Prazo'!C:C,Cronograma[[#This Row],[EDT]])</f>
        <v>0</v>
      </c>
    </row>
    <row r="752" spans="2:7" x14ac:dyDescent="0.35">
      <c r="B752" s="48" t="s">
        <v>862</v>
      </c>
      <c r="C752" s="48" t="s">
        <v>1598</v>
      </c>
      <c r="D752" s="48" t="s">
        <v>83</v>
      </c>
      <c r="E752" s="48" t="s">
        <v>2111</v>
      </c>
      <c r="F752" s="48" t="s">
        <v>2111</v>
      </c>
      <c r="G752" s="12">
        <f>COUNTIF('Prontidão Médio Prazo'!C:C,Cronograma[[#This Row],[EDT]])</f>
        <v>0</v>
      </c>
    </row>
    <row r="753" spans="2:7" x14ac:dyDescent="0.35">
      <c r="B753" s="48" t="s">
        <v>863</v>
      </c>
      <c r="C753" s="48" t="s">
        <v>1599</v>
      </c>
      <c r="D753" s="48" t="s">
        <v>1788</v>
      </c>
      <c r="E753" s="48" t="s">
        <v>2111</v>
      </c>
      <c r="F753" s="48" t="s">
        <v>2113</v>
      </c>
      <c r="G753" s="12">
        <f>COUNTIF('Prontidão Médio Prazo'!C:C,Cronograma[[#This Row],[EDT]])</f>
        <v>0</v>
      </c>
    </row>
    <row r="754" spans="2:7" x14ac:dyDescent="0.35">
      <c r="B754" s="48" t="s">
        <v>864</v>
      </c>
      <c r="C754" s="48" t="s">
        <v>1600</v>
      </c>
      <c r="D754" s="48" t="s">
        <v>1788</v>
      </c>
      <c r="E754" s="48" t="s">
        <v>2113</v>
      </c>
      <c r="F754" s="48" t="s">
        <v>2114</v>
      </c>
      <c r="G754" s="12">
        <f>COUNTIF('Prontidão Médio Prazo'!C:C,Cronograma[[#This Row],[EDT]])</f>
        <v>0</v>
      </c>
    </row>
    <row r="755" spans="2:7" x14ac:dyDescent="0.35">
      <c r="B755" s="48" t="s">
        <v>865</v>
      </c>
      <c r="C755" s="48" t="s">
        <v>1601</v>
      </c>
      <c r="D755" s="48" t="s">
        <v>73</v>
      </c>
      <c r="E755" s="48" t="s">
        <v>2114</v>
      </c>
      <c r="F755" s="48" t="s">
        <v>2115</v>
      </c>
      <c r="G755" s="12">
        <f>COUNTIF('Prontidão Médio Prazo'!C:C,Cronograma[[#This Row],[EDT]])</f>
        <v>0</v>
      </c>
    </row>
    <row r="756" spans="2:7" x14ac:dyDescent="0.35">
      <c r="B756" s="48" t="s">
        <v>866</v>
      </c>
      <c r="C756" s="48" t="s">
        <v>1413</v>
      </c>
      <c r="D756" s="48" t="s">
        <v>81</v>
      </c>
      <c r="E756" s="48" t="s">
        <v>2115</v>
      </c>
      <c r="F756" s="48" t="s">
        <v>2112</v>
      </c>
      <c r="G756" s="12">
        <f>COUNTIF('Prontidão Médio Prazo'!C:C,Cronograma[[#This Row],[EDT]])</f>
        <v>0</v>
      </c>
    </row>
    <row r="757" spans="2:7" x14ac:dyDescent="0.35">
      <c r="B757" s="45" t="s">
        <v>867</v>
      </c>
      <c r="C757" s="45" t="s">
        <v>1363</v>
      </c>
      <c r="D757" s="45" t="s">
        <v>1789</v>
      </c>
      <c r="E757" s="45" t="s">
        <v>2116</v>
      </c>
      <c r="F757" s="45" t="s">
        <v>2117</v>
      </c>
      <c r="G757" s="12">
        <f>COUNTIF('Prontidão Médio Prazo'!C:C,Cronograma[[#This Row],[EDT]])</f>
        <v>0</v>
      </c>
    </row>
    <row r="758" spans="2:7" x14ac:dyDescent="0.35">
      <c r="B758" s="48" t="s">
        <v>868</v>
      </c>
      <c r="C758" s="48" t="s">
        <v>1598</v>
      </c>
      <c r="D758" s="48" t="s">
        <v>83</v>
      </c>
      <c r="E758" s="48" t="s">
        <v>2116</v>
      </c>
      <c r="F758" s="48" t="s">
        <v>2116</v>
      </c>
      <c r="G758" s="12">
        <f>COUNTIF('Prontidão Médio Prazo'!C:C,Cronograma[[#This Row],[EDT]])</f>
        <v>0</v>
      </c>
    </row>
    <row r="759" spans="2:7" x14ac:dyDescent="0.35">
      <c r="B759" s="48" t="s">
        <v>869</v>
      </c>
      <c r="C759" s="48" t="s">
        <v>1599</v>
      </c>
      <c r="D759" s="48" t="s">
        <v>1788</v>
      </c>
      <c r="E759" s="48" t="s">
        <v>2116</v>
      </c>
      <c r="F759" s="48" t="s">
        <v>2118</v>
      </c>
      <c r="G759" s="12">
        <f>COUNTIF('Prontidão Médio Prazo'!C:C,Cronograma[[#This Row],[EDT]])</f>
        <v>0</v>
      </c>
    </row>
    <row r="760" spans="2:7" x14ac:dyDescent="0.35">
      <c r="B760" s="48" t="s">
        <v>870</v>
      </c>
      <c r="C760" s="48" t="s">
        <v>1600</v>
      </c>
      <c r="D760" s="48" t="s">
        <v>1788</v>
      </c>
      <c r="E760" s="48" t="s">
        <v>2118</v>
      </c>
      <c r="F760" s="48" t="s">
        <v>2119</v>
      </c>
      <c r="G760" s="12">
        <f>COUNTIF('Prontidão Médio Prazo'!C:C,Cronograma[[#This Row],[EDT]])</f>
        <v>0</v>
      </c>
    </row>
    <row r="761" spans="2:7" x14ac:dyDescent="0.35">
      <c r="B761" s="48" t="s">
        <v>871</v>
      </c>
      <c r="C761" s="48" t="s">
        <v>1601</v>
      </c>
      <c r="D761" s="48" t="s">
        <v>73</v>
      </c>
      <c r="E761" s="48" t="s">
        <v>2119</v>
      </c>
      <c r="F761" s="48" t="s">
        <v>2120</v>
      </c>
      <c r="G761" s="12">
        <f>COUNTIF('Prontidão Médio Prazo'!C:C,Cronograma[[#This Row],[EDT]])</f>
        <v>0</v>
      </c>
    </row>
    <row r="762" spans="2:7" x14ac:dyDescent="0.35">
      <c r="B762" s="48" t="s">
        <v>872</v>
      </c>
      <c r="C762" s="48" t="s">
        <v>1413</v>
      </c>
      <c r="D762" s="48" t="s">
        <v>81</v>
      </c>
      <c r="E762" s="48" t="s">
        <v>2120</v>
      </c>
      <c r="F762" s="48" t="s">
        <v>2117</v>
      </c>
      <c r="G762" s="12">
        <f>COUNTIF('Prontidão Médio Prazo'!C:C,Cronograma[[#This Row],[EDT]])</f>
        <v>0</v>
      </c>
    </row>
    <row r="763" spans="2:7" x14ac:dyDescent="0.35">
      <c r="B763" s="45" t="s">
        <v>873</v>
      </c>
      <c r="C763" s="45" t="s">
        <v>1364</v>
      </c>
      <c r="D763" s="45" t="s">
        <v>88</v>
      </c>
      <c r="E763" s="45" t="s">
        <v>1912</v>
      </c>
      <c r="F763" s="45" t="s">
        <v>2121</v>
      </c>
      <c r="G763" s="12">
        <f>COUNTIF('Prontidão Médio Prazo'!C:C,Cronograma[[#This Row],[EDT]])</f>
        <v>0</v>
      </c>
    </row>
    <row r="764" spans="2:7" x14ac:dyDescent="0.35">
      <c r="B764" s="48" t="s">
        <v>874</v>
      </c>
      <c r="C764" s="48" t="s">
        <v>1602</v>
      </c>
      <c r="D764" s="48" t="s">
        <v>74</v>
      </c>
      <c r="E764" s="48" t="s">
        <v>1912</v>
      </c>
      <c r="F764" s="48" t="s">
        <v>1912</v>
      </c>
      <c r="G764" s="12">
        <f>COUNTIF('Prontidão Médio Prazo'!C:C,Cronograma[[#This Row],[EDT]])</f>
        <v>0</v>
      </c>
    </row>
    <row r="765" spans="2:7" x14ac:dyDescent="0.35">
      <c r="B765" s="48" t="s">
        <v>875</v>
      </c>
      <c r="C765" s="48" t="s">
        <v>1603</v>
      </c>
      <c r="D765" s="48" t="s">
        <v>73</v>
      </c>
      <c r="E765" s="48" t="s">
        <v>1912</v>
      </c>
      <c r="F765" s="48" t="s">
        <v>1900</v>
      </c>
      <c r="G765" s="12">
        <f>COUNTIF('Prontidão Médio Prazo'!C:C,Cronograma[[#This Row],[EDT]])</f>
        <v>0</v>
      </c>
    </row>
    <row r="766" spans="2:7" x14ac:dyDescent="0.35">
      <c r="B766" s="48" t="s">
        <v>876</v>
      </c>
      <c r="C766" s="48" t="s">
        <v>1604</v>
      </c>
      <c r="D766" s="48" t="s">
        <v>79</v>
      </c>
      <c r="E766" s="48" t="s">
        <v>1900</v>
      </c>
      <c r="F766" s="48" t="s">
        <v>2122</v>
      </c>
      <c r="G766" s="12">
        <f>COUNTIF('Prontidão Médio Prazo'!C:C,Cronograma[[#This Row],[EDT]])</f>
        <v>0</v>
      </c>
    </row>
    <row r="767" spans="2:7" x14ac:dyDescent="0.35">
      <c r="B767" s="48" t="s">
        <v>877</v>
      </c>
      <c r="C767" s="48" t="s">
        <v>1413</v>
      </c>
      <c r="D767" s="48" t="s">
        <v>73</v>
      </c>
      <c r="E767" s="48" t="s">
        <v>2122</v>
      </c>
      <c r="F767" s="48" t="s">
        <v>2123</v>
      </c>
      <c r="G767" s="12">
        <f>COUNTIF('Prontidão Médio Prazo'!C:C,Cronograma[[#This Row],[EDT]])</f>
        <v>0</v>
      </c>
    </row>
    <row r="768" spans="2:7" x14ac:dyDescent="0.35">
      <c r="B768" s="48" t="s">
        <v>878</v>
      </c>
      <c r="C768" s="48" t="s">
        <v>1605</v>
      </c>
      <c r="D768" s="48" t="s">
        <v>73</v>
      </c>
      <c r="E768" s="48" t="s">
        <v>2123</v>
      </c>
      <c r="F768" s="48" t="s">
        <v>2121</v>
      </c>
      <c r="G768" s="12">
        <f>COUNTIF('Prontidão Médio Prazo'!C:C,Cronograma[[#This Row],[EDT]])</f>
        <v>0</v>
      </c>
    </row>
    <row r="769" spans="2:7" x14ac:dyDescent="0.35">
      <c r="B769" s="48" t="s">
        <v>879</v>
      </c>
      <c r="C769" s="48" t="s">
        <v>1514</v>
      </c>
      <c r="D769" s="48" t="s">
        <v>74</v>
      </c>
      <c r="E769" s="48" t="s">
        <v>2121</v>
      </c>
      <c r="F769" s="48" t="s">
        <v>2121</v>
      </c>
      <c r="G769" s="12">
        <f>COUNTIF('Prontidão Médio Prazo'!C:C,Cronograma[[#This Row],[EDT]])</f>
        <v>0</v>
      </c>
    </row>
    <row r="770" spans="2:7" x14ac:dyDescent="0.35">
      <c r="B770" s="45" t="s">
        <v>880</v>
      </c>
      <c r="C770" s="45" t="s">
        <v>1365</v>
      </c>
      <c r="D770" s="45" t="s">
        <v>1805</v>
      </c>
      <c r="E770" s="45" t="s">
        <v>1913</v>
      </c>
      <c r="F770" s="45" t="s">
        <v>2124</v>
      </c>
      <c r="G770" s="12">
        <f>COUNTIF('Prontidão Médio Prazo'!C:C,Cronograma[[#This Row],[EDT]])</f>
        <v>0</v>
      </c>
    </row>
    <row r="771" spans="2:7" x14ac:dyDescent="0.35">
      <c r="B771" s="48" t="s">
        <v>881</v>
      </c>
      <c r="C771" s="48" t="s">
        <v>1602</v>
      </c>
      <c r="D771" s="48" t="s">
        <v>74</v>
      </c>
      <c r="E771" s="48" t="s">
        <v>1913</v>
      </c>
      <c r="F771" s="48" t="s">
        <v>1913</v>
      </c>
      <c r="G771" s="12">
        <f>COUNTIF('Prontidão Médio Prazo'!C:C,Cronograma[[#This Row],[EDT]])</f>
        <v>0</v>
      </c>
    </row>
    <row r="772" spans="2:7" x14ac:dyDescent="0.35">
      <c r="B772" s="48" t="s">
        <v>882</v>
      </c>
      <c r="C772" s="48" t="s">
        <v>1603</v>
      </c>
      <c r="D772" s="48" t="s">
        <v>81</v>
      </c>
      <c r="E772" s="48" t="s">
        <v>1913</v>
      </c>
      <c r="F772" s="48" t="s">
        <v>2123</v>
      </c>
      <c r="G772" s="12">
        <f>COUNTIF('Prontidão Médio Prazo'!C:C,Cronograma[[#This Row],[EDT]])</f>
        <v>0</v>
      </c>
    </row>
    <row r="773" spans="2:7" x14ac:dyDescent="0.35">
      <c r="B773" s="48" t="s">
        <v>883</v>
      </c>
      <c r="C773" s="48" t="s">
        <v>1604</v>
      </c>
      <c r="D773" s="48" t="s">
        <v>71</v>
      </c>
      <c r="E773" s="48" t="s">
        <v>2123</v>
      </c>
      <c r="F773" s="48" t="s">
        <v>2125</v>
      </c>
      <c r="G773" s="12">
        <f>COUNTIF('Prontidão Médio Prazo'!C:C,Cronograma[[#This Row],[EDT]])</f>
        <v>0</v>
      </c>
    </row>
    <row r="774" spans="2:7" x14ac:dyDescent="0.35">
      <c r="B774" s="48" t="s">
        <v>884</v>
      </c>
      <c r="C774" s="48" t="s">
        <v>1413</v>
      </c>
      <c r="D774" s="48" t="s">
        <v>73</v>
      </c>
      <c r="E774" s="48" t="s">
        <v>2125</v>
      </c>
      <c r="F774" s="48" t="s">
        <v>2126</v>
      </c>
      <c r="G774" s="12">
        <f>COUNTIF('Prontidão Médio Prazo'!C:C,Cronograma[[#This Row],[EDT]])</f>
        <v>0</v>
      </c>
    </row>
    <row r="775" spans="2:7" x14ac:dyDescent="0.35">
      <c r="B775" s="48" t="s">
        <v>885</v>
      </c>
      <c r="C775" s="48" t="s">
        <v>1605</v>
      </c>
      <c r="D775" s="48" t="s">
        <v>73</v>
      </c>
      <c r="E775" s="48" t="s">
        <v>2126</v>
      </c>
      <c r="F775" s="48" t="s">
        <v>2124</v>
      </c>
      <c r="G775" s="12">
        <f>COUNTIF('Prontidão Médio Prazo'!C:C,Cronograma[[#This Row],[EDT]])</f>
        <v>0</v>
      </c>
    </row>
    <row r="776" spans="2:7" x14ac:dyDescent="0.35">
      <c r="B776" s="48" t="s">
        <v>886</v>
      </c>
      <c r="C776" s="48" t="s">
        <v>1514</v>
      </c>
      <c r="D776" s="48" t="s">
        <v>74</v>
      </c>
      <c r="E776" s="48" t="s">
        <v>2124</v>
      </c>
      <c r="F776" s="48" t="s">
        <v>2124</v>
      </c>
      <c r="G776" s="12">
        <f>COUNTIF('Prontidão Médio Prazo'!C:C,Cronograma[[#This Row],[EDT]])</f>
        <v>0</v>
      </c>
    </row>
    <row r="777" spans="2:7" x14ac:dyDescent="0.35">
      <c r="B777" s="45" t="s">
        <v>887</v>
      </c>
      <c r="C777" s="45" t="s">
        <v>1366</v>
      </c>
      <c r="D777" s="45" t="s">
        <v>86</v>
      </c>
      <c r="E777" s="45" t="s">
        <v>2124</v>
      </c>
      <c r="F777" s="45" t="s">
        <v>1903</v>
      </c>
      <c r="G777" s="12">
        <f>COUNTIF('Prontidão Médio Prazo'!C:C,Cronograma[[#This Row],[EDT]])</f>
        <v>0</v>
      </c>
    </row>
    <row r="778" spans="2:7" x14ac:dyDescent="0.35">
      <c r="B778" s="48" t="s">
        <v>888</v>
      </c>
      <c r="C778" s="48" t="s">
        <v>1602</v>
      </c>
      <c r="D778" s="48" t="s">
        <v>74</v>
      </c>
      <c r="E778" s="48" t="s">
        <v>2124</v>
      </c>
      <c r="F778" s="48" t="s">
        <v>2124</v>
      </c>
      <c r="G778" s="12">
        <f>COUNTIF('Prontidão Médio Prazo'!C:C,Cronograma[[#This Row],[EDT]])</f>
        <v>0</v>
      </c>
    </row>
    <row r="779" spans="2:7" x14ac:dyDescent="0.35">
      <c r="B779" s="48" t="s">
        <v>889</v>
      </c>
      <c r="C779" s="48" t="s">
        <v>1603</v>
      </c>
      <c r="D779" s="48" t="s">
        <v>81</v>
      </c>
      <c r="E779" s="48" t="s">
        <v>2124</v>
      </c>
      <c r="F779" s="48" t="s">
        <v>1901</v>
      </c>
      <c r="G779" s="12">
        <f>COUNTIF('Prontidão Médio Prazo'!C:C,Cronograma[[#This Row],[EDT]])</f>
        <v>0</v>
      </c>
    </row>
    <row r="780" spans="2:7" x14ac:dyDescent="0.35">
      <c r="B780" s="48" t="s">
        <v>890</v>
      </c>
      <c r="C780" s="48" t="s">
        <v>1604</v>
      </c>
      <c r="D780" s="48" t="s">
        <v>71</v>
      </c>
      <c r="E780" s="48" t="s">
        <v>1902</v>
      </c>
      <c r="F780" s="48" t="s">
        <v>2127</v>
      </c>
      <c r="G780" s="12">
        <f>COUNTIF('Prontidão Médio Prazo'!C:C,Cronograma[[#This Row],[EDT]])</f>
        <v>0</v>
      </c>
    </row>
    <row r="781" spans="2:7" x14ac:dyDescent="0.35">
      <c r="B781" s="48" t="s">
        <v>891</v>
      </c>
      <c r="C781" s="48" t="s">
        <v>1413</v>
      </c>
      <c r="D781" s="48" t="s">
        <v>73</v>
      </c>
      <c r="E781" s="48" t="s">
        <v>2127</v>
      </c>
      <c r="F781" s="48" t="s">
        <v>1915</v>
      </c>
      <c r="G781" s="12">
        <f>COUNTIF('Prontidão Médio Prazo'!C:C,Cronograma[[#This Row],[EDT]])</f>
        <v>0</v>
      </c>
    </row>
    <row r="782" spans="2:7" x14ac:dyDescent="0.35">
      <c r="B782" s="48" t="s">
        <v>892</v>
      </c>
      <c r="C782" s="48" t="s">
        <v>1605</v>
      </c>
      <c r="D782" s="48" t="s">
        <v>73</v>
      </c>
      <c r="E782" s="48" t="s">
        <v>1915</v>
      </c>
      <c r="F782" s="48" t="s">
        <v>1903</v>
      </c>
      <c r="G782" s="12">
        <f>COUNTIF('Prontidão Médio Prazo'!C:C,Cronograma[[#This Row],[EDT]])</f>
        <v>0</v>
      </c>
    </row>
    <row r="783" spans="2:7" x14ac:dyDescent="0.35">
      <c r="B783" s="48" t="s">
        <v>893</v>
      </c>
      <c r="C783" s="48" t="s">
        <v>1514</v>
      </c>
      <c r="D783" s="48" t="s">
        <v>74</v>
      </c>
      <c r="E783" s="48" t="s">
        <v>1903</v>
      </c>
      <c r="F783" s="48" t="s">
        <v>1903</v>
      </c>
      <c r="G783" s="12">
        <f>COUNTIF('Prontidão Médio Prazo'!C:C,Cronograma[[#This Row],[EDT]])</f>
        <v>0</v>
      </c>
    </row>
    <row r="784" spans="2:7" x14ac:dyDescent="0.35">
      <c r="B784" s="45" t="s">
        <v>894</v>
      </c>
      <c r="C784" s="45" t="s">
        <v>1367</v>
      </c>
      <c r="D784" s="45" t="s">
        <v>1806</v>
      </c>
      <c r="E784" s="45" t="s">
        <v>1903</v>
      </c>
      <c r="F784" s="45" t="s">
        <v>2128</v>
      </c>
      <c r="G784" s="12">
        <f>COUNTIF('Prontidão Médio Prazo'!C:C,Cronograma[[#This Row],[EDT]])</f>
        <v>0</v>
      </c>
    </row>
    <row r="785" spans="2:7" x14ac:dyDescent="0.35">
      <c r="B785" s="48" t="s">
        <v>895</v>
      </c>
      <c r="C785" s="48" t="s">
        <v>1602</v>
      </c>
      <c r="D785" s="48" t="s">
        <v>74</v>
      </c>
      <c r="E785" s="48" t="s">
        <v>1903</v>
      </c>
      <c r="F785" s="48" t="s">
        <v>1903</v>
      </c>
      <c r="G785" s="12">
        <f>COUNTIF('Prontidão Médio Prazo'!C:C,Cronograma[[#This Row],[EDT]])</f>
        <v>0</v>
      </c>
    </row>
    <row r="786" spans="2:7" x14ac:dyDescent="0.35">
      <c r="B786" s="48" t="s">
        <v>896</v>
      </c>
      <c r="C786" s="48" t="s">
        <v>1603</v>
      </c>
      <c r="D786" s="48" t="s">
        <v>81</v>
      </c>
      <c r="E786" s="48" t="s">
        <v>1903</v>
      </c>
      <c r="F786" s="48" t="s">
        <v>2129</v>
      </c>
      <c r="G786" s="12">
        <f>COUNTIF('Prontidão Médio Prazo'!C:C,Cronograma[[#This Row],[EDT]])</f>
        <v>0</v>
      </c>
    </row>
    <row r="787" spans="2:7" x14ac:dyDescent="0.35">
      <c r="B787" s="48" t="s">
        <v>897</v>
      </c>
      <c r="C787" s="48" t="s">
        <v>1604</v>
      </c>
      <c r="D787" s="48" t="s">
        <v>71</v>
      </c>
      <c r="E787" s="48" t="s">
        <v>2129</v>
      </c>
      <c r="F787" s="48" t="s">
        <v>2130</v>
      </c>
      <c r="G787" s="12">
        <f>COUNTIF('Prontidão Médio Prazo'!C:C,Cronograma[[#This Row],[EDT]])</f>
        <v>0</v>
      </c>
    </row>
    <row r="788" spans="2:7" x14ac:dyDescent="0.35">
      <c r="B788" s="48" t="s">
        <v>898</v>
      </c>
      <c r="C788" s="48" t="s">
        <v>1413</v>
      </c>
      <c r="D788" s="48" t="s">
        <v>73</v>
      </c>
      <c r="E788" s="48" t="s">
        <v>2130</v>
      </c>
      <c r="F788" s="48" t="s">
        <v>2131</v>
      </c>
      <c r="G788" s="12">
        <f>COUNTIF('Prontidão Médio Prazo'!C:C,Cronograma[[#This Row],[EDT]])</f>
        <v>0</v>
      </c>
    </row>
    <row r="789" spans="2:7" x14ac:dyDescent="0.35">
      <c r="B789" s="48" t="s">
        <v>899</v>
      </c>
      <c r="C789" s="48" t="s">
        <v>1605</v>
      </c>
      <c r="D789" s="48" t="s">
        <v>73</v>
      </c>
      <c r="E789" s="48" t="s">
        <v>2131</v>
      </c>
      <c r="F789" s="48" t="s">
        <v>2128</v>
      </c>
      <c r="G789" s="12">
        <f>COUNTIF('Prontidão Médio Prazo'!C:C,Cronograma[[#This Row],[EDT]])</f>
        <v>0</v>
      </c>
    </row>
    <row r="790" spans="2:7" x14ac:dyDescent="0.35">
      <c r="B790" s="48" t="s">
        <v>900</v>
      </c>
      <c r="C790" s="48" t="s">
        <v>1514</v>
      </c>
      <c r="D790" s="48" t="s">
        <v>74</v>
      </c>
      <c r="E790" s="48" t="s">
        <v>2128</v>
      </c>
      <c r="F790" s="48" t="s">
        <v>2128</v>
      </c>
      <c r="G790" s="12">
        <f>COUNTIF('Prontidão Médio Prazo'!C:C,Cronograma[[#This Row],[EDT]])</f>
        <v>0</v>
      </c>
    </row>
    <row r="791" spans="2:7" x14ac:dyDescent="0.35">
      <c r="B791" s="45" t="s">
        <v>901</v>
      </c>
      <c r="C791" s="45" t="s">
        <v>1368</v>
      </c>
      <c r="D791" s="45" t="s">
        <v>2534</v>
      </c>
      <c r="E791" s="45" t="s">
        <v>1976</v>
      </c>
      <c r="F791" s="45" t="s">
        <v>1978</v>
      </c>
      <c r="G791" s="12">
        <f>COUNTIF('Prontidão Médio Prazo'!C:C,Cronograma[[#This Row],[EDT]])</f>
        <v>0</v>
      </c>
    </row>
    <row r="792" spans="2:7" x14ac:dyDescent="0.35">
      <c r="B792" s="48" t="s">
        <v>902</v>
      </c>
      <c r="C792" s="48" t="s">
        <v>1606</v>
      </c>
      <c r="D792" s="48" t="s">
        <v>74</v>
      </c>
      <c r="E792" s="48" t="s">
        <v>1976</v>
      </c>
      <c r="F792" s="48" t="s">
        <v>1976</v>
      </c>
      <c r="G792" s="12">
        <f>COUNTIF('Prontidão Médio Prazo'!C:C,Cronograma[[#This Row],[EDT]])</f>
        <v>0</v>
      </c>
    </row>
    <row r="793" spans="2:7" x14ac:dyDescent="0.35">
      <c r="B793" s="48" t="s">
        <v>903</v>
      </c>
      <c r="C793" s="48" t="s">
        <v>1607</v>
      </c>
      <c r="D793" s="48" t="s">
        <v>81</v>
      </c>
      <c r="E793" s="48" t="s">
        <v>1976</v>
      </c>
      <c r="F793" s="48" t="s">
        <v>1975</v>
      </c>
      <c r="G793" s="12">
        <f>COUNTIF('Prontidão Médio Prazo'!C:C,Cronograma[[#This Row],[EDT]])</f>
        <v>0</v>
      </c>
    </row>
    <row r="794" spans="2:7" x14ac:dyDescent="0.35">
      <c r="B794" s="48" t="s">
        <v>904</v>
      </c>
      <c r="C794" s="48" t="s">
        <v>1532</v>
      </c>
      <c r="D794" s="48" t="s">
        <v>81</v>
      </c>
      <c r="E794" s="48" t="s">
        <v>1975</v>
      </c>
      <c r="F794" s="48" t="s">
        <v>2013</v>
      </c>
      <c r="G794" s="12">
        <f>COUNTIF('Prontidão Médio Prazo'!C:C,Cronograma[[#This Row],[EDT]])</f>
        <v>0</v>
      </c>
    </row>
    <row r="795" spans="2:7" x14ac:dyDescent="0.35">
      <c r="B795" s="48" t="s">
        <v>905</v>
      </c>
      <c r="C795" s="48" t="s">
        <v>1608</v>
      </c>
      <c r="D795" s="48" t="s">
        <v>73</v>
      </c>
      <c r="E795" s="48" t="s">
        <v>2014</v>
      </c>
      <c r="F795" s="48" t="s">
        <v>1977</v>
      </c>
      <c r="G795" s="12">
        <f>COUNTIF('Prontidão Médio Prazo'!C:C,Cronograma[[#This Row],[EDT]])</f>
        <v>0</v>
      </c>
    </row>
    <row r="796" spans="2:7" x14ac:dyDescent="0.35">
      <c r="B796" s="48" t="s">
        <v>906</v>
      </c>
      <c r="C796" s="48" t="s">
        <v>1609</v>
      </c>
      <c r="D796" s="48" t="s">
        <v>81</v>
      </c>
      <c r="E796" s="48" t="s">
        <v>1977</v>
      </c>
      <c r="F796" s="48" t="s">
        <v>1978</v>
      </c>
      <c r="G796" s="12">
        <f>COUNTIF('Prontidão Médio Prazo'!C:C,Cronograma[[#This Row],[EDT]])</f>
        <v>0</v>
      </c>
    </row>
    <row r="797" spans="2:7" x14ac:dyDescent="0.35">
      <c r="B797" s="48" t="s">
        <v>907</v>
      </c>
      <c r="C797" s="48" t="s">
        <v>1610</v>
      </c>
      <c r="D797" s="48" t="s">
        <v>74</v>
      </c>
      <c r="E797" s="48" t="s">
        <v>1978</v>
      </c>
      <c r="F797" s="48" t="s">
        <v>1978</v>
      </c>
      <c r="G797" s="12">
        <f>COUNTIF('Prontidão Médio Prazo'!C:C,Cronograma[[#This Row],[EDT]])</f>
        <v>0</v>
      </c>
    </row>
    <row r="798" spans="2:7" x14ac:dyDescent="0.35">
      <c r="B798" s="45" t="s">
        <v>908</v>
      </c>
      <c r="C798" s="45" t="s">
        <v>1369</v>
      </c>
      <c r="D798" s="45" t="s">
        <v>75</v>
      </c>
      <c r="E798" s="45" t="s">
        <v>1978</v>
      </c>
      <c r="F798" s="45" t="s">
        <v>2002</v>
      </c>
      <c r="G798" s="12">
        <f>COUNTIF('Prontidão Médio Prazo'!C:C,Cronograma[[#This Row],[EDT]])</f>
        <v>0</v>
      </c>
    </row>
    <row r="799" spans="2:7" x14ac:dyDescent="0.35">
      <c r="B799" s="48" t="s">
        <v>909</v>
      </c>
      <c r="C799" s="48" t="s">
        <v>1611</v>
      </c>
      <c r="D799" s="48" t="s">
        <v>74</v>
      </c>
      <c r="E799" s="48" t="s">
        <v>1978</v>
      </c>
      <c r="F799" s="48" t="s">
        <v>1978</v>
      </c>
      <c r="G799" s="12">
        <f>COUNTIF('Prontidão Médio Prazo'!C:C,Cronograma[[#This Row],[EDT]])</f>
        <v>0</v>
      </c>
    </row>
    <row r="800" spans="2:7" x14ac:dyDescent="0.35">
      <c r="B800" s="48" t="s">
        <v>910</v>
      </c>
      <c r="C800" s="48" t="s">
        <v>1607</v>
      </c>
      <c r="D800" s="48" t="s">
        <v>81</v>
      </c>
      <c r="E800" s="48" t="s">
        <v>1978</v>
      </c>
      <c r="F800" s="48" t="s">
        <v>1938</v>
      </c>
      <c r="G800" s="12">
        <f>COUNTIF('Prontidão Médio Prazo'!C:C,Cronograma[[#This Row],[EDT]])</f>
        <v>0</v>
      </c>
    </row>
    <row r="801" spans="2:7" x14ac:dyDescent="0.35">
      <c r="B801" s="48" t="s">
        <v>911</v>
      </c>
      <c r="C801" s="48" t="s">
        <v>1532</v>
      </c>
      <c r="D801" s="48" t="s">
        <v>81</v>
      </c>
      <c r="E801" s="48" t="s">
        <v>1938</v>
      </c>
      <c r="F801" s="48" t="s">
        <v>2137</v>
      </c>
      <c r="G801" s="12">
        <f>COUNTIF('Prontidão Médio Prazo'!C:C,Cronograma[[#This Row],[EDT]])</f>
        <v>0</v>
      </c>
    </row>
    <row r="802" spans="2:7" x14ac:dyDescent="0.35">
      <c r="B802" s="48" t="s">
        <v>912</v>
      </c>
      <c r="C802" s="48" t="s">
        <v>1608</v>
      </c>
      <c r="D802" s="48" t="s">
        <v>73</v>
      </c>
      <c r="E802" s="48" t="s">
        <v>2137</v>
      </c>
      <c r="F802" s="48" t="s">
        <v>2298</v>
      </c>
      <c r="G802" s="12">
        <f>COUNTIF('Prontidão Médio Prazo'!C:C,Cronograma[[#This Row],[EDT]])</f>
        <v>0</v>
      </c>
    </row>
    <row r="803" spans="2:7" x14ac:dyDescent="0.35">
      <c r="B803" s="48" t="s">
        <v>913</v>
      </c>
      <c r="C803" s="48" t="s">
        <v>1609</v>
      </c>
      <c r="D803" s="48" t="s">
        <v>81</v>
      </c>
      <c r="E803" s="48" t="s">
        <v>2299</v>
      </c>
      <c r="F803" s="48" t="s">
        <v>2002</v>
      </c>
      <c r="G803" s="12">
        <f>COUNTIF('Prontidão Médio Prazo'!C:C,Cronograma[[#This Row],[EDT]])</f>
        <v>0</v>
      </c>
    </row>
    <row r="804" spans="2:7" x14ac:dyDescent="0.35">
      <c r="B804" s="48" t="s">
        <v>914</v>
      </c>
      <c r="C804" s="48" t="s">
        <v>1612</v>
      </c>
      <c r="D804" s="48" t="s">
        <v>74</v>
      </c>
      <c r="E804" s="48" t="s">
        <v>2002</v>
      </c>
      <c r="F804" s="48" t="s">
        <v>2002</v>
      </c>
      <c r="G804" s="12">
        <f>COUNTIF('Prontidão Médio Prazo'!C:C,Cronograma[[#This Row],[EDT]])</f>
        <v>0</v>
      </c>
    </row>
    <row r="805" spans="2:7" x14ac:dyDescent="0.35">
      <c r="B805" s="45" t="s">
        <v>915</v>
      </c>
      <c r="C805" s="45" t="s">
        <v>1370</v>
      </c>
      <c r="D805" s="45" t="s">
        <v>1774</v>
      </c>
      <c r="E805" s="45" t="s">
        <v>2002</v>
      </c>
      <c r="F805" s="45" t="s">
        <v>2141</v>
      </c>
      <c r="G805" s="12">
        <f>COUNTIF('Prontidão Médio Prazo'!C:C,Cronograma[[#This Row],[EDT]])</f>
        <v>0</v>
      </c>
    </row>
    <row r="806" spans="2:7" x14ac:dyDescent="0.35">
      <c r="B806" s="48" t="s">
        <v>916</v>
      </c>
      <c r="C806" s="48" t="s">
        <v>1613</v>
      </c>
      <c r="D806" s="48" t="s">
        <v>74</v>
      </c>
      <c r="E806" s="48" t="s">
        <v>2002</v>
      </c>
      <c r="F806" s="48" t="s">
        <v>2002</v>
      </c>
      <c r="G806" s="12">
        <f>COUNTIF('Prontidão Médio Prazo'!C:C,Cronograma[[#This Row],[EDT]])</f>
        <v>0</v>
      </c>
    </row>
    <row r="807" spans="2:7" x14ac:dyDescent="0.35">
      <c r="B807" s="48" t="s">
        <v>917</v>
      </c>
      <c r="C807" s="48" t="s">
        <v>1607</v>
      </c>
      <c r="D807" s="48" t="s">
        <v>81</v>
      </c>
      <c r="E807" s="48" t="s">
        <v>2002</v>
      </c>
      <c r="F807" s="48" t="s">
        <v>2136</v>
      </c>
      <c r="G807" s="12">
        <f>COUNTIF('Prontidão Médio Prazo'!C:C,Cronograma[[#This Row],[EDT]])</f>
        <v>0</v>
      </c>
    </row>
    <row r="808" spans="2:7" x14ac:dyDescent="0.35">
      <c r="B808" s="48" t="s">
        <v>918</v>
      </c>
      <c r="C808" s="48" t="s">
        <v>1532</v>
      </c>
      <c r="D808" s="48" t="s">
        <v>81</v>
      </c>
      <c r="E808" s="48" t="s">
        <v>2136</v>
      </c>
      <c r="F808" s="48" t="s">
        <v>2139</v>
      </c>
      <c r="G808" s="12">
        <f>COUNTIF('Prontidão Médio Prazo'!C:C,Cronograma[[#This Row],[EDT]])</f>
        <v>0</v>
      </c>
    </row>
    <row r="809" spans="2:7" x14ac:dyDescent="0.35">
      <c r="B809" s="48" t="s">
        <v>919</v>
      </c>
      <c r="C809" s="48" t="s">
        <v>1608</v>
      </c>
      <c r="D809" s="48" t="s">
        <v>73</v>
      </c>
      <c r="E809" s="48" t="s">
        <v>2139</v>
      </c>
      <c r="F809" s="48" t="s">
        <v>2015</v>
      </c>
      <c r="G809" s="12">
        <f>COUNTIF('Prontidão Médio Prazo'!C:C,Cronograma[[#This Row],[EDT]])</f>
        <v>0</v>
      </c>
    </row>
    <row r="810" spans="2:7" x14ac:dyDescent="0.35">
      <c r="B810" s="48" t="s">
        <v>920</v>
      </c>
      <c r="C810" s="48" t="s">
        <v>1609</v>
      </c>
      <c r="D810" s="48" t="s">
        <v>81</v>
      </c>
      <c r="E810" s="48" t="s">
        <v>2015</v>
      </c>
      <c r="F810" s="48" t="s">
        <v>2141</v>
      </c>
      <c r="G810" s="12">
        <f>COUNTIF('Prontidão Médio Prazo'!C:C,Cronograma[[#This Row],[EDT]])</f>
        <v>0</v>
      </c>
    </row>
    <row r="811" spans="2:7" x14ac:dyDescent="0.35">
      <c r="B811" s="48" t="s">
        <v>921</v>
      </c>
      <c r="C811" s="48" t="s">
        <v>1614</v>
      </c>
      <c r="D811" s="48" t="s">
        <v>74</v>
      </c>
      <c r="E811" s="48" t="s">
        <v>2141</v>
      </c>
      <c r="F811" s="48" t="s">
        <v>2141</v>
      </c>
      <c r="G811" s="12">
        <f>COUNTIF('Prontidão Médio Prazo'!C:C,Cronograma[[#This Row],[EDT]])</f>
        <v>0</v>
      </c>
    </row>
    <row r="812" spans="2:7" x14ac:dyDescent="0.35">
      <c r="B812" s="45" t="s">
        <v>922</v>
      </c>
      <c r="C812" s="45" t="s">
        <v>1371</v>
      </c>
      <c r="D812" s="45" t="s">
        <v>75</v>
      </c>
      <c r="E812" s="45" t="s">
        <v>2141</v>
      </c>
      <c r="F812" s="45" t="s">
        <v>2390</v>
      </c>
      <c r="G812" s="12">
        <f>COUNTIF('Prontidão Médio Prazo'!C:C,Cronograma[[#This Row],[EDT]])</f>
        <v>0</v>
      </c>
    </row>
    <row r="813" spans="2:7" x14ac:dyDescent="0.35">
      <c r="B813" s="48" t="s">
        <v>923</v>
      </c>
      <c r="C813" s="48" t="s">
        <v>1615</v>
      </c>
      <c r="D813" s="48" t="s">
        <v>74</v>
      </c>
      <c r="E813" s="48" t="s">
        <v>2141</v>
      </c>
      <c r="F813" s="48" t="s">
        <v>2141</v>
      </c>
      <c r="G813" s="12">
        <f>COUNTIF('Prontidão Médio Prazo'!C:C,Cronograma[[#This Row],[EDT]])</f>
        <v>0</v>
      </c>
    </row>
    <row r="814" spans="2:7" x14ac:dyDescent="0.35">
      <c r="B814" s="48" t="s">
        <v>924</v>
      </c>
      <c r="C814" s="48" t="s">
        <v>1607</v>
      </c>
      <c r="D814" s="48" t="s">
        <v>81</v>
      </c>
      <c r="E814" s="48" t="s">
        <v>2141</v>
      </c>
      <c r="F814" s="48" t="s">
        <v>2107</v>
      </c>
      <c r="G814" s="12">
        <f>COUNTIF('Prontidão Médio Prazo'!C:C,Cronograma[[#This Row],[EDT]])</f>
        <v>0</v>
      </c>
    </row>
    <row r="815" spans="2:7" x14ac:dyDescent="0.35">
      <c r="B815" s="48" t="s">
        <v>925</v>
      </c>
      <c r="C815" s="48" t="s">
        <v>1532</v>
      </c>
      <c r="D815" s="48" t="s">
        <v>81</v>
      </c>
      <c r="E815" s="48" t="s">
        <v>2391</v>
      </c>
      <c r="F815" s="48" t="s">
        <v>2288</v>
      </c>
      <c r="G815" s="12">
        <f>COUNTIF('Prontidão Médio Prazo'!C:C,Cronograma[[#This Row],[EDT]])</f>
        <v>0</v>
      </c>
    </row>
    <row r="816" spans="2:7" x14ac:dyDescent="0.35">
      <c r="B816" s="48" t="s">
        <v>926</v>
      </c>
      <c r="C816" s="48" t="s">
        <v>1608</v>
      </c>
      <c r="D816" s="48" t="s">
        <v>73</v>
      </c>
      <c r="E816" s="48" t="s">
        <v>2288</v>
      </c>
      <c r="F816" s="48" t="s">
        <v>2392</v>
      </c>
      <c r="G816" s="12">
        <f>COUNTIF('Prontidão Médio Prazo'!C:C,Cronograma[[#This Row],[EDT]])</f>
        <v>0</v>
      </c>
    </row>
    <row r="817" spans="2:7" x14ac:dyDescent="0.35">
      <c r="B817" s="48" t="s">
        <v>927</v>
      </c>
      <c r="C817" s="48" t="s">
        <v>1609</v>
      </c>
      <c r="D817" s="48" t="s">
        <v>81</v>
      </c>
      <c r="E817" s="48" t="s">
        <v>2392</v>
      </c>
      <c r="F817" s="48" t="s">
        <v>2390</v>
      </c>
      <c r="G817" s="12">
        <f>COUNTIF('Prontidão Médio Prazo'!C:C,Cronograma[[#This Row],[EDT]])</f>
        <v>0</v>
      </c>
    </row>
    <row r="818" spans="2:7" x14ac:dyDescent="0.35">
      <c r="B818" s="48" t="s">
        <v>928</v>
      </c>
      <c r="C818" s="48" t="s">
        <v>1616</v>
      </c>
      <c r="D818" s="48" t="s">
        <v>74</v>
      </c>
      <c r="E818" s="48" t="s">
        <v>2390</v>
      </c>
      <c r="F818" s="48" t="s">
        <v>2390</v>
      </c>
      <c r="G818" s="12">
        <f>COUNTIF('Prontidão Médio Prazo'!C:C,Cronograma[[#This Row],[EDT]])</f>
        <v>0</v>
      </c>
    </row>
    <row r="819" spans="2:7" x14ac:dyDescent="0.35">
      <c r="B819" s="45" t="s">
        <v>929</v>
      </c>
      <c r="C819" s="45" t="s">
        <v>1372</v>
      </c>
      <c r="D819" s="45" t="s">
        <v>2535</v>
      </c>
      <c r="E819" s="45" t="s">
        <v>2390</v>
      </c>
      <c r="F819" s="45" t="s">
        <v>2007</v>
      </c>
      <c r="G819" s="12">
        <f>COUNTIF('Prontidão Médio Prazo'!C:C,Cronograma[[#This Row],[EDT]])</f>
        <v>0</v>
      </c>
    </row>
    <row r="820" spans="2:7" x14ac:dyDescent="0.35">
      <c r="B820" s="48" t="s">
        <v>930</v>
      </c>
      <c r="C820" s="48" t="s">
        <v>1617</v>
      </c>
      <c r="D820" s="48" t="s">
        <v>74</v>
      </c>
      <c r="E820" s="48" t="s">
        <v>2390</v>
      </c>
      <c r="F820" s="48" t="s">
        <v>2390</v>
      </c>
      <c r="G820" s="12">
        <f>COUNTIF('Prontidão Médio Prazo'!C:C,Cronograma[[#This Row],[EDT]])</f>
        <v>0</v>
      </c>
    </row>
    <row r="821" spans="2:7" x14ac:dyDescent="0.35">
      <c r="B821" s="48" t="s">
        <v>931</v>
      </c>
      <c r="C821" s="48" t="s">
        <v>1607</v>
      </c>
      <c r="D821" s="48" t="s">
        <v>81</v>
      </c>
      <c r="E821" s="48" t="s">
        <v>2390</v>
      </c>
      <c r="F821" s="48" t="s">
        <v>2300</v>
      </c>
      <c r="G821" s="12">
        <f>COUNTIF('Prontidão Médio Prazo'!C:C,Cronograma[[#This Row],[EDT]])</f>
        <v>0</v>
      </c>
    </row>
    <row r="822" spans="2:7" x14ac:dyDescent="0.35">
      <c r="B822" s="48" t="s">
        <v>932</v>
      </c>
      <c r="C822" s="48" t="s">
        <v>1532</v>
      </c>
      <c r="D822" s="48" t="s">
        <v>81</v>
      </c>
      <c r="E822" s="48" t="s">
        <v>2300</v>
      </c>
      <c r="F822" s="48" t="s">
        <v>2006</v>
      </c>
      <c r="G822" s="12">
        <f>COUNTIF('Prontidão Médio Prazo'!C:C,Cronograma[[#This Row],[EDT]])</f>
        <v>0</v>
      </c>
    </row>
    <row r="823" spans="2:7" x14ac:dyDescent="0.35">
      <c r="B823" s="48" t="s">
        <v>933</v>
      </c>
      <c r="C823" s="48" t="s">
        <v>1608</v>
      </c>
      <c r="D823" s="48" t="s">
        <v>73</v>
      </c>
      <c r="E823" s="48" t="s">
        <v>2006</v>
      </c>
      <c r="F823" s="48" t="s">
        <v>2393</v>
      </c>
      <c r="G823" s="12">
        <f>COUNTIF('Prontidão Médio Prazo'!C:C,Cronograma[[#This Row],[EDT]])</f>
        <v>0</v>
      </c>
    </row>
    <row r="824" spans="2:7" x14ac:dyDescent="0.35">
      <c r="B824" s="48" t="s">
        <v>934</v>
      </c>
      <c r="C824" s="48" t="s">
        <v>1609</v>
      </c>
      <c r="D824" s="48" t="s">
        <v>81</v>
      </c>
      <c r="E824" s="48" t="s">
        <v>2393</v>
      </c>
      <c r="F824" s="48" t="s">
        <v>2007</v>
      </c>
      <c r="G824" s="12">
        <f>COUNTIF('Prontidão Médio Prazo'!C:C,Cronograma[[#This Row],[EDT]])</f>
        <v>0</v>
      </c>
    </row>
    <row r="825" spans="2:7" x14ac:dyDescent="0.35">
      <c r="B825" s="48" t="s">
        <v>935</v>
      </c>
      <c r="C825" s="48" t="s">
        <v>1618</v>
      </c>
      <c r="D825" s="48" t="s">
        <v>74</v>
      </c>
      <c r="E825" s="48" t="s">
        <v>2007</v>
      </c>
      <c r="F825" s="48" t="s">
        <v>2007</v>
      </c>
      <c r="G825" s="12">
        <f>COUNTIF('Prontidão Médio Prazo'!C:C,Cronograma[[#This Row],[EDT]])</f>
        <v>0</v>
      </c>
    </row>
    <row r="826" spans="2:7" x14ac:dyDescent="0.35">
      <c r="B826" s="45" t="s">
        <v>936</v>
      </c>
      <c r="C826" s="45" t="s">
        <v>1373</v>
      </c>
      <c r="D826" s="45" t="s">
        <v>1774</v>
      </c>
      <c r="E826" s="45" t="s">
        <v>2007</v>
      </c>
      <c r="F826" s="45" t="s">
        <v>2389</v>
      </c>
      <c r="G826" s="12">
        <f>COUNTIF('Prontidão Médio Prazo'!C:C,Cronograma[[#This Row],[EDT]])</f>
        <v>0</v>
      </c>
    </row>
    <row r="827" spans="2:7" x14ac:dyDescent="0.35">
      <c r="B827" s="48" t="s">
        <v>937</v>
      </c>
      <c r="C827" s="48" t="s">
        <v>1619</v>
      </c>
      <c r="D827" s="48" t="s">
        <v>74</v>
      </c>
      <c r="E827" s="48" t="s">
        <v>2007</v>
      </c>
      <c r="F827" s="48" t="s">
        <v>2007</v>
      </c>
      <c r="G827" s="12">
        <f>COUNTIF('Prontidão Médio Prazo'!C:C,Cronograma[[#This Row],[EDT]])</f>
        <v>0</v>
      </c>
    </row>
    <row r="828" spans="2:7" x14ac:dyDescent="0.35">
      <c r="B828" s="48" t="s">
        <v>938</v>
      </c>
      <c r="C828" s="48" t="s">
        <v>1607</v>
      </c>
      <c r="D828" s="48" t="s">
        <v>81</v>
      </c>
      <c r="E828" s="48" t="s">
        <v>2007</v>
      </c>
      <c r="F828" s="48" t="s">
        <v>2394</v>
      </c>
      <c r="G828" s="12">
        <f>COUNTIF('Prontidão Médio Prazo'!C:C,Cronograma[[#This Row],[EDT]])</f>
        <v>0</v>
      </c>
    </row>
    <row r="829" spans="2:7" x14ac:dyDescent="0.35">
      <c r="B829" s="48" t="s">
        <v>939</v>
      </c>
      <c r="C829" s="48" t="s">
        <v>1532</v>
      </c>
      <c r="D829" s="48" t="s">
        <v>81</v>
      </c>
      <c r="E829" s="48" t="s">
        <v>2394</v>
      </c>
      <c r="F829" s="48" t="s">
        <v>2004</v>
      </c>
      <c r="G829" s="12">
        <f>COUNTIF('Prontidão Médio Prazo'!C:C,Cronograma[[#This Row],[EDT]])</f>
        <v>0</v>
      </c>
    </row>
    <row r="830" spans="2:7" x14ac:dyDescent="0.35">
      <c r="B830" s="48" t="s">
        <v>940</v>
      </c>
      <c r="C830" s="48" t="s">
        <v>1608</v>
      </c>
      <c r="D830" s="48" t="s">
        <v>73</v>
      </c>
      <c r="E830" s="48" t="s">
        <v>2004</v>
      </c>
      <c r="F830" s="48" t="s">
        <v>2016</v>
      </c>
      <c r="G830" s="12">
        <f>COUNTIF('Prontidão Médio Prazo'!C:C,Cronograma[[#This Row],[EDT]])</f>
        <v>0</v>
      </c>
    </row>
    <row r="831" spans="2:7" x14ac:dyDescent="0.35">
      <c r="B831" s="48" t="s">
        <v>941</v>
      </c>
      <c r="C831" s="48" t="s">
        <v>1609</v>
      </c>
      <c r="D831" s="48" t="s">
        <v>81</v>
      </c>
      <c r="E831" s="48" t="s">
        <v>2016</v>
      </c>
      <c r="F831" s="48" t="s">
        <v>2389</v>
      </c>
      <c r="G831" s="12">
        <f>COUNTIF('Prontidão Médio Prazo'!C:C,Cronograma[[#This Row],[EDT]])</f>
        <v>0</v>
      </c>
    </row>
    <row r="832" spans="2:7" x14ac:dyDescent="0.35">
      <c r="B832" s="48" t="s">
        <v>942</v>
      </c>
      <c r="C832" s="48" t="s">
        <v>1620</v>
      </c>
      <c r="D832" s="48" t="s">
        <v>74</v>
      </c>
      <c r="E832" s="48" t="s">
        <v>2389</v>
      </c>
      <c r="F832" s="48" t="s">
        <v>2389</v>
      </c>
      <c r="G832" s="12">
        <f>COUNTIF('Prontidão Médio Prazo'!C:C,Cronograma[[#This Row],[EDT]])</f>
        <v>0</v>
      </c>
    </row>
    <row r="833" spans="2:7" x14ac:dyDescent="0.35">
      <c r="B833" s="45" t="s">
        <v>68</v>
      </c>
      <c r="C833" s="46" t="s">
        <v>1323</v>
      </c>
      <c r="D833" s="45" t="s">
        <v>2536</v>
      </c>
      <c r="E833" s="45" t="s">
        <v>2142</v>
      </c>
      <c r="F833" s="45" t="s">
        <v>2395</v>
      </c>
      <c r="G833" s="12">
        <f>COUNTIF('Prontidão Médio Prazo'!C:C,Cronograma[[#This Row],[EDT]])</f>
        <v>0</v>
      </c>
    </row>
    <row r="834" spans="2:7" x14ac:dyDescent="0.35">
      <c r="B834" s="45" t="s">
        <v>101</v>
      </c>
      <c r="C834" s="46" t="s">
        <v>1621</v>
      </c>
      <c r="D834" s="45" t="s">
        <v>2537</v>
      </c>
      <c r="E834" s="45" t="s">
        <v>2297</v>
      </c>
      <c r="F834" s="45" t="s">
        <v>2396</v>
      </c>
      <c r="G834" s="12">
        <f>COUNTIF('Prontidão Médio Prazo'!C:C,Cronograma[[#This Row],[EDT]])</f>
        <v>0</v>
      </c>
    </row>
    <row r="835" spans="2:7" x14ac:dyDescent="0.35">
      <c r="B835" s="48" t="s">
        <v>943</v>
      </c>
      <c r="C835" s="48" t="s">
        <v>1622</v>
      </c>
      <c r="D835" s="48" t="s">
        <v>1807</v>
      </c>
      <c r="E835" s="48" t="s">
        <v>2297</v>
      </c>
      <c r="F835" s="48" t="s">
        <v>2396</v>
      </c>
      <c r="G835" s="12">
        <f>COUNTIF('Prontidão Médio Prazo'!C:C,Cronograma[[#This Row],[EDT]])</f>
        <v>0</v>
      </c>
    </row>
    <row r="836" spans="2:7" x14ac:dyDescent="0.35">
      <c r="B836" s="45" t="s">
        <v>102</v>
      </c>
      <c r="C836" s="46" t="s">
        <v>1328</v>
      </c>
      <c r="D836" s="45" t="s">
        <v>2538</v>
      </c>
      <c r="E836" s="45" t="s">
        <v>2142</v>
      </c>
      <c r="F836" s="45" t="s">
        <v>2304</v>
      </c>
      <c r="G836" s="12">
        <f>COUNTIF('Prontidão Médio Prazo'!C:C,Cronograma[[#This Row],[EDT]])</f>
        <v>0</v>
      </c>
    </row>
    <row r="837" spans="2:7" x14ac:dyDescent="0.35">
      <c r="B837" s="45" t="s">
        <v>944</v>
      </c>
      <c r="C837" s="46" t="s">
        <v>1623</v>
      </c>
      <c r="D837" s="45" t="s">
        <v>2539</v>
      </c>
      <c r="E837" s="45" t="s">
        <v>2142</v>
      </c>
      <c r="F837" s="45" t="s">
        <v>2397</v>
      </c>
      <c r="G837" s="12">
        <f>COUNTIF('Prontidão Médio Prazo'!C:C,Cronograma[[#This Row],[EDT]])</f>
        <v>0</v>
      </c>
    </row>
    <row r="838" spans="2:7" x14ac:dyDescent="0.35">
      <c r="B838" s="45" t="s">
        <v>945</v>
      </c>
      <c r="C838" s="46" t="s">
        <v>1624</v>
      </c>
      <c r="D838" s="45" t="s">
        <v>2540</v>
      </c>
      <c r="E838" s="45" t="s">
        <v>2145</v>
      </c>
      <c r="F838" s="45" t="s">
        <v>2280</v>
      </c>
      <c r="G838" s="12">
        <f>COUNTIF('Prontidão Médio Prazo'!C:C,Cronograma[[#This Row],[EDT]])</f>
        <v>1</v>
      </c>
    </row>
    <row r="839" spans="2:7" x14ac:dyDescent="0.35">
      <c r="B839" s="45" t="s">
        <v>946</v>
      </c>
      <c r="C839" s="46" t="s">
        <v>1625</v>
      </c>
      <c r="D839" s="45" t="s">
        <v>1764</v>
      </c>
      <c r="E839" s="45" t="s">
        <v>2145</v>
      </c>
      <c r="F839" s="45" t="s">
        <v>2398</v>
      </c>
      <c r="G839" s="12">
        <f>COUNTIF('Prontidão Médio Prazo'!C:C,Cronograma[[#This Row],[EDT]])</f>
        <v>0</v>
      </c>
    </row>
    <row r="840" spans="2:7" x14ac:dyDescent="0.35">
      <c r="B840" s="48" t="s">
        <v>947</v>
      </c>
      <c r="C840" s="48" t="s">
        <v>1626</v>
      </c>
      <c r="D840" s="48" t="s">
        <v>2541</v>
      </c>
      <c r="E840" s="48" t="s">
        <v>2145</v>
      </c>
      <c r="F840" s="48" t="s">
        <v>2398</v>
      </c>
      <c r="G840" s="12">
        <f>COUNTIF('Prontidão Médio Prazo'!C:C,Cronograma[[#This Row],[EDT]])</f>
        <v>0</v>
      </c>
    </row>
    <row r="841" spans="2:7" x14ac:dyDescent="0.35">
      <c r="B841" s="48" t="s">
        <v>948</v>
      </c>
      <c r="C841" s="48" t="s">
        <v>1627</v>
      </c>
      <c r="D841" s="48" t="s">
        <v>2542</v>
      </c>
      <c r="E841" s="48" t="s">
        <v>2147</v>
      </c>
      <c r="F841" s="48" t="s">
        <v>2399</v>
      </c>
      <c r="G841" s="12">
        <f>COUNTIF('Prontidão Médio Prazo'!C:C,Cronograma[[#This Row],[EDT]])</f>
        <v>0</v>
      </c>
    </row>
    <row r="842" spans="2:7" x14ac:dyDescent="0.35">
      <c r="B842" s="45" t="s">
        <v>949</v>
      </c>
      <c r="C842" s="46" t="s">
        <v>1628</v>
      </c>
      <c r="D842" s="45" t="s">
        <v>2543</v>
      </c>
      <c r="E842" s="45" t="s">
        <v>2148</v>
      </c>
      <c r="F842" s="45" t="s">
        <v>2400</v>
      </c>
      <c r="G842" s="12">
        <f>COUNTIF('Prontidão Médio Prazo'!C:C,Cronograma[[#This Row],[EDT]])</f>
        <v>0</v>
      </c>
    </row>
    <row r="843" spans="2:7" x14ac:dyDescent="0.35">
      <c r="B843" s="48" t="s">
        <v>950</v>
      </c>
      <c r="C843" s="48" t="s">
        <v>1627</v>
      </c>
      <c r="D843" s="48" t="s">
        <v>1747</v>
      </c>
      <c r="E843" s="48" t="s">
        <v>2148</v>
      </c>
      <c r="F843" s="48" t="s">
        <v>2400</v>
      </c>
      <c r="G843" s="12">
        <f>COUNTIF('Prontidão Médio Prazo'!C:C,Cronograma[[#This Row],[EDT]])</f>
        <v>0</v>
      </c>
    </row>
    <row r="844" spans="2:7" x14ac:dyDescent="0.35">
      <c r="B844" s="45" t="s">
        <v>951</v>
      </c>
      <c r="C844" s="46" t="s">
        <v>1629</v>
      </c>
      <c r="D844" s="45" t="s">
        <v>2544</v>
      </c>
      <c r="E844" s="45" t="s">
        <v>2400</v>
      </c>
      <c r="F844" s="45" t="s">
        <v>2280</v>
      </c>
      <c r="G844" s="12">
        <f>COUNTIF('Prontidão Médio Prazo'!C:C,Cronograma[[#This Row],[EDT]])</f>
        <v>0</v>
      </c>
    </row>
    <row r="845" spans="2:7" x14ac:dyDescent="0.35">
      <c r="B845" s="48" t="s">
        <v>952</v>
      </c>
      <c r="C845" s="48" t="s">
        <v>1630</v>
      </c>
      <c r="D845" s="48" t="s">
        <v>105</v>
      </c>
      <c r="E845" s="48" t="s">
        <v>2400</v>
      </c>
      <c r="F845" s="48" t="s">
        <v>2401</v>
      </c>
      <c r="G845" s="12">
        <f>COUNTIF('Prontidão Médio Prazo'!C:C,Cronograma[[#This Row],[EDT]])</f>
        <v>0</v>
      </c>
    </row>
    <row r="846" spans="2:7" x14ac:dyDescent="0.35">
      <c r="B846" s="48" t="s">
        <v>953</v>
      </c>
      <c r="C846" s="48" t="s">
        <v>1627</v>
      </c>
      <c r="D846" s="48" t="s">
        <v>1754</v>
      </c>
      <c r="E846" s="48" t="s">
        <v>2402</v>
      </c>
      <c r="F846" s="48" t="s">
        <v>2280</v>
      </c>
      <c r="G846" s="12">
        <f>COUNTIF('Prontidão Médio Prazo'!C:C,Cronograma[[#This Row],[EDT]])</f>
        <v>0</v>
      </c>
    </row>
    <row r="847" spans="2:7" x14ac:dyDescent="0.35">
      <c r="B847" s="48" t="s">
        <v>954</v>
      </c>
      <c r="C847" s="49" t="s">
        <v>1493</v>
      </c>
      <c r="D847" s="49" t="s">
        <v>78</v>
      </c>
      <c r="E847" s="48" t="s">
        <v>2280</v>
      </c>
      <c r="F847" s="48" t="s">
        <v>2403</v>
      </c>
      <c r="G847" s="12">
        <f>COUNTIF('Prontidão Médio Prazo'!C:C,Cronograma[[#This Row],[EDT]])</f>
        <v>0</v>
      </c>
    </row>
    <row r="848" spans="2:7" x14ac:dyDescent="0.35">
      <c r="B848" s="48" t="s">
        <v>955</v>
      </c>
      <c r="C848" s="49" t="s">
        <v>1494</v>
      </c>
      <c r="D848" s="49" t="s">
        <v>1751</v>
      </c>
      <c r="E848" s="48" t="s">
        <v>2403</v>
      </c>
      <c r="F848" s="48" t="s">
        <v>2102</v>
      </c>
      <c r="G848" s="12">
        <f>COUNTIF('Prontidão Médio Prazo'!C:C,Cronograma[[#This Row],[EDT]])</f>
        <v>0</v>
      </c>
    </row>
    <row r="849" spans="2:7" x14ac:dyDescent="0.35">
      <c r="B849" s="45" t="s">
        <v>956</v>
      </c>
      <c r="C849" s="46" t="s">
        <v>1631</v>
      </c>
      <c r="D849" s="45" t="s">
        <v>2539</v>
      </c>
      <c r="E849" s="45" t="s">
        <v>2142</v>
      </c>
      <c r="F849" s="45" t="s">
        <v>2397</v>
      </c>
      <c r="G849" s="12">
        <f>COUNTIF('Prontidão Médio Prazo'!C:C,Cronograma[[#This Row],[EDT]])</f>
        <v>0</v>
      </c>
    </row>
    <row r="850" spans="2:7" x14ac:dyDescent="0.35">
      <c r="B850" s="45" t="s">
        <v>957</v>
      </c>
      <c r="C850" s="46" t="s">
        <v>1632</v>
      </c>
      <c r="D850" s="45" t="s">
        <v>2539</v>
      </c>
      <c r="E850" s="45" t="s">
        <v>2142</v>
      </c>
      <c r="F850" s="45" t="s">
        <v>2397</v>
      </c>
      <c r="G850" s="12">
        <f>COUNTIF('Prontidão Médio Prazo'!C:C,Cronograma[[#This Row],[EDT]])</f>
        <v>0</v>
      </c>
    </row>
    <row r="851" spans="2:7" x14ac:dyDescent="0.35">
      <c r="B851" s="48" t="s">
        <v>958</v>
      </c>
      <c r="C851" s="48" t="s">
        <v>1633</v>
      </c>
      <c r="D851" s="48" t="s">
        <v>82</v>
      </c>
      <c r="E851" s="48" t="s">
        <v>2142</v>
      </c>
      <c r="F851" s="48" t="s">
        <v>2151</v>
      </c>
      <c r="G851" s="12">
        <f>COUNTIF('Prontidão Médio Prazo'!C:C,Cronograma[[#This Row],[EDT]])</f>
        <v>0</v>
      </c>
    </row>
    <row r="852" spans="2:7" x14ac:dyDescent="0.35">
      <c r="B852" s="48" t="s">
        <v>959</v>
      </c>
      <c r="C852" s="49" t="s">
        <v>1634</v>
      </c>
      <c r="D852" s="49" t="s">
        <v>1808</v>
      </c>
      <c r="E852" s="48" t="s">
        <v>2268</v>
      </c>
      <c r="F852" s="48" t="s">
        <v>2158</v>
      </c>
      <c r="G852" s="12">
        <f>COUNTIF('Prontidão Médio Prazo'!C:C,Cronograma[[#This Row],[EDT]])</f>
        <v>0</v>
      </c>
    </row>
    <row r="853" spans="2:7" x14ac:dyDescent="0.35">
      <c r="B853" s="48" t="s">
        <v>960</v>
      </c>
      <c r="C853" s="49" t="s">
        <v>1635</v>
      </c>
      <c r="D853" s="49" t="s">
        <v>157</v>
      </c>
      <c r="E853" s="48" t="s">
        <v>2158</v>
      </c>
      <c r="F853" s="48" t="s">
        <v>2156</v>
      </c>
      <c r="G853" s="12">
        <f>COUNTIF('Prontidão Médio Prazo'!C:C,Cronograma[[#This Row],[EDT]])</f>
        <v>0</v>
      </c>
    </row>
    <row r="854" spans="2:7" x14ac:dyDescent="0.35">
      <c r="B854" s="48" t="s">
        <v>961</v>
      </c>
      <c r="C854" s="49" t="s">
        <v>1636</v>
      </c>
      <c r="D854" s="49" t="s">
        <v>1747</v>
      </c>
      <c r="E854" s="48" t="s">
        <v>2156</v>
      </c>
      <c r="F854" s="48" t="s">
        <v>2397</v>
      </c>
      <c r="G854" s="12">
        <f>COUNTIF('Prontidão Médio Prazo'!C:C,Cronograma[[#This Row],[EDT]])</f>
        <v>0</v>
      </c>
    </row>
    <row r="855" spans="2:7" x14ac:dyDescent="0.35">
      <c r="B855" s="45" t="s">
        <v>962</v>
      </c>
      <c r="C855" s="46" t="s">
        <v>1637</v>
      </c>
      <c r="D855" s="45" t="s">
        <v>2545</v>
      </c>
      <c r="E855" s="45" t="s">
        <v>2158</v>
      </c>
      <c r="F855" s="45" t="s">
        <v>2404</v>
      </c>
      <c r="G855" s="12">
        <f>COUNTIF('Prontidão Médio Prazo'!C:C,Cronograma[[#This Row],[EDT]])</f>
        <v>0</v>
      </c>
    </row>
    <row r="856" spans="2:7" x14ac:dyDescent="0.35">
      <c r="B856" s="45" t="s">
        <v>963</v>
      </c>
      <c r="C856" s="46" t="s">
        <v>1638</v>
      </c>
      <c r="D856" s="45" t="s">
        <v>2508</v>
      </c>
      <c r="E856" s="45" t="s">
        <v>2158</v>
      </c>
      <c r="F856" s="45" t="s">
        <v>2405</v>
      </c>
      <c r="G856" s="12">
        <f>COUNTIF('Prontidão Médio Prazo'!C:C,Cronograma[[#This Row],[EDT]])</f>
        <v>0</v>
      </c>
    </row>
    <row r="857" spans="2:7" x14ac:dyDescent="0.35">
      <c r="B857" s="48" t="s">
        <v>964</v>
      </c>
      <c r="C857" s="49" t="s">
        <v>1639</v>
      </c>
      <c r="D857" s="49" t="s">
        <v>84</v>
      </c>
      <c r="E857" s="48" t="s">
        <v>2158</v>
      </c>
      <c r="F857" s="48" t="s">
        <v>2406</v>
      </c>
      <c r="G857" s="12">
        <f>COUNTIF('Prontidão Médio Prazo'!C:C,Cronograma[[#This Row],[EDT]])</f>
        <v>0</v>
      </c>
    </row>
    <row r="858" spans="2:7" x14ac:dyDescent="0.35">
      <c r="B858" s="48" t="s">
        <v>965</v>
      </c>
      <c r="C858" s="49" t="s">
        <v>1588</v>
      </c>
      <c r="D858" s="49" t="s">
        <v>78</v>
      </c>
      <c r="E858" s="48" t="s">
        <v>2406</v>
      </c>
      <c r="F858" s="48" t="s">
        <v>2407</v>
      </c>
      <c r="G858" s="12">
        <f>COUNTIF('Prontidão Médio Prazo'!C:C,Cronograma[[#This Row],[EDT]])</f>
        <v>0</v>
      </c>
    </row>
    <row r="859" spans="2:7" x14ac:dyDescent="0.35">
      <c r="B859" s="48" t="s">
        <v>966</v>
      </c>
      <c r="C859" s="49" t="s">
        <v>1589</v>
      </c>
      <c r="D859" s="49" t="s">
        <v>157</v>
      </c>
      <c r="E859" s="48" t="s">
        <v>2397</v>
      </c>
      <c r="F859" s="48" t="s">
        <v>2405</v>
      </c>
      <c r="G859" s="12">
        <f>COUNTIF('Prontidão Médio Prazo'!C:C,Cronograma[[#This Row],[EDT]])</f>
        <v>0</v>
      </c>
    </row>
    <row r="860" spans="2:7" x14ac:dyDescent="0.35">
      <c r="B860" s="45" t="s">
        <v>967</v>
      </c>
      <c r="C860" s="46" t="s">
        <v>1640</v>
      </c>
      <c r="D860" s="45" t="s">
        <v>2546</v>
      </c>
      <c r="E860" s="45" t="s">
        <v>2406</v>
      </c>
      <c r="F860" s="45" t="s">
        <v>2404</v>
      </c>
      <c r="G860" s="12">
        <f>COUNTIF('Prontidão Médio Prazo'!C:C,Cronograma[[#This Row],[EDT]])</f>
        <v>0</v>
      </c>
    </row>
    <row r="861" spans="2:7" x14ac:dyDescent="0.35">
      <c r="B861" s="48" t="s">
        <v>968</v>
      </c>
      <c r="C861" s="49" t="s">
        <v>1641</v>
      </c>
      <c r="D861" s="49" t="s">
        <v>84</v>
      </c>
      <c r="E861" s="48" t="s">
        <v>2406</v>
      </c>
      <c r="F861" s="48" t="s">
        <v>2408</v>
      </c>
      <c r="G861" s="12">
        <f>COUNTIF('Prontidão Médio Prazo'!C:C,Cronograma[[#This Row],[EDT]])</f>
        <v>0</v>
      </c>
    </row>
    <row r="862" spans="2:7" x14ac:dyDescent="0.35">
      <c r="B862" s="48" t="s">
        <v>969</v>
      </c>
      <c r="C862" s="49" t="s">
        <v>1588</v>
      </c>
      <c r="D862" s="49" t="s">
        <v>78</v>
      </c>
      <c r="E862" s="48" t="s">
        <v>2408</v>
      </c>
      <c r="F862" s="48" t="s">
        <v>2409</v>
      </c>
      <c r="G862" s="12">
        <f>COUNTIF('Prontidão Médio Prazo'!C:C,Cronograma[[#This Row],[EDT]])</f>
        <v>0</v>
      </c>
    </row>
    <row r="863" spans="2:7" x14ac:dyDescent="0.35">
      <c r="B863" s="48" t="s">
        <v>970</v>
      </c>
      <c r="C863" s="49" t="s">
        <v>1589</v>
      </c>
      <c r="D863" s="49" t="s">
        <v>157</v>
      </c>
      <c r="E863" s="48" t="s">
        <v>2405</v>
      </c>
      <c r="F863" s="48" t="s">
        <v>2404</v>
      </c>
      <c r="G863" s="12">
        <f>COUNTIF('Prontidão Médio Prazo'!C:C,Cronograma[[#This Row],[EDT]])</f>
        <v>0</v>
      </c>
    </row>
    <row r="864" spans="2:7" x14ac:dyDescent="0.35">
      <c r="B864" s="45" t="s">
        <v>971</v>
      </c>
      <c r="C864" s="46" t="s">
        <v>1642</v>
      </c>
      <c r="D864" s="45" t="s">
        <v>2491</v>
      </c>
      <c r="E864" s="45" t="s">
        <v>2297</v>
      </c>
      <c r="F864" s="45" t="s">
        <v>2304</v>
      </c>
      <c r="G864" s="12">
        <f>COUNTIF('Prontidão Médio Prazo'!C:C,Cronograma[[#This Row],[EDT]])</f>
        <v>0</v>
      </c>
    </row>
    <row r="865" spans="2:7" x14ac:dyDescent="0.35">
      <c r="B865" s="45" t="s">
        <v>972</v>
      </c>
      <c r="C865" s="46" t="s">
        <v>1643</v>
      </c>
      <c r="D865" s="45" t="s">
        <v>2491</v>
      </c>
      <c r="E865" s="45" t="s">
        <v>2297</v>
      </c>
      <c r="F865" s="45" t="s">
        <v>2304</v>
      </c>
      <c r="G865" s="12">
        <f>COUNTIF('Prontidão Médio Prazo'!C:C,Cronograma[[#This Row],[EDT]])</f>
        <v>0</v>
      </c>
    </row>
    <row r="866" spans="2:7" x14ac:dyDescent="0.35">
      <c r="B866" s="48" t="s">
        <v>973</v>
      </c>
      <c r="C866" s="49" t="s">
        <v>1644</v>
      </c>
      <c r="D866" s="49" t="s">
        <v>1748</v>
      </c>
      <c r="E866" s="48" t="s">
        <v>2297</v>
      </c>
      <c r="F866" s="48" t="s">
        <v>2007</v>
      </c>
      <c r="G866" s="12">
        <f>COUNTIF('Prontidão Médio Prazo'!C:C,Cronograma[[#This Row],[EDT]])</f>
        <v>0</v>
      </c>
    </row>
    <row r="867" spans="2:7" x14ac:dyDescent="0.35">
      <c r="B867" s="48" t="s">
        <v>974</v>
      </c>
      <c r="C867" s="49" t="s">
        <v>1588</v>
      </c>
      <c r="D867" s="49" t="s">
        <v>157</v>
      </c>
      <c r="E867" s="48" t="s">
        <v>2007</v>
      </c>
      <c r="F867" s="48" t="s">
        <v>2321</v>
      </c>
      <c r="G867" s="12">
        <f>COUNTIF('Prontidão Médio Prazo'!C:C,Cronograma[[#This Row],[EDT]])</f>
        <v>0</v>
      </c>
    </row>
    <row r="868" spans="2:7" x14ac:dyDescent="0.35">
      <c r="B868" s="48" t="s">
        <v>975</v>
      </c>
      <c r="C868" s="49" t="s">
        <v>1589</v>
      </c>
      <c r="D868" s="49" t="s">
        <v>84</v>
      </c>
      <c r="E868" s="48" t="s">
        <v>2321</v>
      </c>
      <c r="F868" s="48" t="s">
        <v>2304</v>
      </c>
      <c r="G868" s="12">
        <f>COUNTIF('Prontidão Médio Prazo'!C:C,Cronograma[[#This Row],[EDT]])</f>
        <v>0</v>
      </c>
    </row>
    <row r="869" spans="2:7" x14ac:dyDescent="0.35">
      <c r="B869" s="45" t="s">
        <v>976</v>
      </c>
      <c r="C869" s="46" t="s">
        <v>1645</v>
      </c>
      <c r="D869" s="45" t="s">
        <v>1783</v>
      </c>
      <c r="E869" s="45" t="s">
        <v>2007</v>
      </c>
      <c r="F869" s="45" t="s">
        <v>2410</v>
      </c>
      <c r="G869" s="12">
        <f>COUNTIF('Prontidão Médio Prazo'!C:C,Cronograma[[#This Row],[EDT]])</f>
        <v>0</v>
      </c>
    </row>
    <row r="870" spans="2:7" x14ac:dyDescent="0.35">
      <c r="B870" s="48" t="s">
        <v>977</v>
      </c>
      <c r="C870" s="49" t="s">
        <v>1646</v>
      </c>
      <c r="D870" s="49" t="s">
        <v>157</v>
      </c>
      <c r="E870" s="48" t="s">
        <v>2007</v>
      </c>
      <c r="F870" s="48" t="s">
        <v>2321</v>
      </c>
      <c r="G870" s="12">
        <f>COUNTIF('Prontidão Médio Prazo'!C:C,Cronograma[[#This Row],[EDT]])</f>
        <v>0</v>
      </c>
    </row>
    <row r="871" spans="2:7" x14ac:dyDescent="0.35">
      <c r="B871" s="48" t="s">
        <v>978</v>
      </c>
      <c r="C871" s="49" t="s">
        <v>1588</v>
      </c>
      <c r="D871" s="49" t="s">
        <v>69</v>
      </c>
      <c r="E871" s="48" t="s">
        <v>2321</v>
      </c>
      <c r="F871" s="48" t="s">
        <v>2181</v>
      </c>
      <c r="G871" s="12">
        <f>COUNTIF('Prontidão Médio Prazo'!C:C,Cronograma[[#This Row],[EDT]])</f>
        <v>0</v>
      </c>
    </row>
    <row r="872" spans="2:7" x14ac:dyDescent="0.35">
      <c r="B872" s="48" t="s">
        <v>979</v>
      </c>
      <c r="C872" s="49" t="s">
        <v>1589</v>
      </c>
      <c r="D872" s="49" t="s">
        <v>157</v>
      </c>
      <c r="E872" s="48" t="s">
        <v>2181</v>
      </c>
      <c r="F872" s="48" t="s">
        <v>2410</v>
      </c>
      <c r="G872" s="12">
        <f>COUNTIF('Prontidão Médio Prazo'!C:C,Cronograma[[#This Row],[EDT]])</f>
        <v>0</v>
      </c>
    </row>
    <row r="873" spans="2:7" x14ac:dyDescent="0.35">
      <c r="B873" s="45" t="s">
        <v>103</v>
      </c>
      <c r="C873" s="46" t="s">
        <v>1597</v>
      </c>
      <c r="D873" s="45" t="s">
        <v>2547</v>
      </c>
      <c r="E873" s="45" t="s">
        <v>2128</v>
      </c>
      <c r="F873" s="45" t="s">
        <v>2035</v>
      </c>
      <c r="G873" s="12">
        <f>COUNTIF('Prontidão Médio Prazo'!C:C,Cronograma[[#This Row],[EDT]])</f>
        <v>0</v>
      </c>
    </row>
    <row r="874" spans="2:7" x14ac:dyDescent="0.35">
      <c r="B874" s="45" t="s">
        <v>980</v>
      </c>
      <c r="C874" s="45" t="s">
        <v>1337</v>
      </c>
      <c r="D874" s="45" t="s">
        <v>86</v>
      </c>
      <c r="E874" s="45" t="s">
        <v>2156</v>
      </c>
      <c r="F874" s="45" t="s">
        <v>2411</v>
      </c>
      <c r="G874" s="12">
        <f>COUNTIF('Prontidão Médio Prazo'!C:C,Cronograma[[#This Row],[EDT]])</f>
        <v>0</v>
      </c>
    </row>
    <row r="875" spans="2:7" x14ac:dyDescent="0.35">
      <c r="B875" s="48" t="s">
        <v>981</v>
      </c>
      <c r="C875" s="48" t="s">
        <v>1602</v>
      </c>
      <c r="D875" s="48" t="s">
        <v>74</v>
      </c>
      <c r="E875" s="48" t="s">
        <v>2156</v>
      </c>
      <c r="F875" s="48" t="s">
        <v>2156</v>
      </c>
      <c r="G875" s="12">
        <f>COUNTIF('Prontidão Médio Prazo'!C:C,Cronograma[[#This Row],[EDT]])</f>
        <v>0</v>
      </c>
    </row>
    <row r="876" spans="2:7" x14ac:dyDescent="0.35">
      <c r="B876" s="48" t="s">
        <v>982</v>
      </c>
      <c r="C876" s="48" t="s">
        <v>1647</v>
      </c>
      <c r="D876" s="48" t="s">
        <v>73</v>
      </c>
      <c r="E876" s="48" t="s">
        <v>2156</v>
      </c>
      <c r="F876" s="48" t="s">
        <v>2152</v>
      </c>
      <c r="G876" s="12">
        <f>COUNTIF('Prontidão Médio Prazo'!C:C,Cronograma[[#This Row],[EDT]])</f>
        <v>0</v>
      </c>
    </row>
    <row r="877" spans="2:7" x14ac:dyDescent="0.35">
      <c r="B877" s="48" t="s">
        <v>983</v>
      </c>
      <c r="C877" s="48" t="s">
        <v>1648</v>
      </c>
      <c r="D877" s="48" t="s">
        <v>71</v>
      </c>
      <c r="E877" s="48" t="s">
        <v>2152</v>
      </c>
      <c r="F877" s="48" t="s">
        <v>2412</v>
      </c>
      <c r="G877" s="12">
        <f>COUNTIF('Prontidão Médio Prazo'!C:C,Cronograma[[#This Row],[EDT]])</f>
        <v>0</v>
      </c>
    </row>
    <row r="878" spans="2:7" x14ac:dyDescent="0.35">
      <c r="B878" s="48" t="s">
        <v>984</v>
      </c>
      <c r="C878" s="48" t="s">
        <v>1413</v>
      </c>
      <c r="D878" s="48" t="s">
        <v>81</v>
      </c>
      <c r="E878" s="48" t="s">
        <v>2412</v>
      </c>
      <c r="F878" s="48" t="s">
        <v>2413</v>
      </c>
      <c r="G878" s="12">
        <f>COUNTIF('Prontidão Médio Prazo'!C:C,Cronograma[[#This Row],[EDT]])</f>
        <v>0</v>
      </c>
    </row>
    <row r="879" spans="2:7" x14ac:dyDescent="0.35">
      <c r="B879" s="48" t="s">
        <v>985</v>
      </c>
      <c r="C879" s="48" t="s">
        <v>1649</v>
      </c>
      <c r="D879" s="48" t="s">
        <v>73</v>
      </c>
      <c r="E879" s="48" t="s">
        <v>2413</v>
      </c>
      <c r="F879" s="48" t="s">
        <v>2411</v>
      </c>
      <c r="G879" s="12">
        <f>COUNTIF('Prontidão Médio Prazo'!C:C,Cronograma[[#This Row],[EDT]])</f>
        <v>0</v>
      </c>
    </row>
    <row r="880" spans="2:7" x14ac:dyDescent="0.35">
      <c r="B880" s="48" t="s">
        <v>986</v>
      </c>
      <c r="C880" s="48" t="s">
        <v>1650</v>
      </c>
      <c r="D880" s="48" t="s">
        <v>74</v>
      </c>
      <c r="E880" s="48" t="s">
        <v>2411</v>
      </c>
      <c r="F880" s="48" t="s">
        <v>2411</v>
      </c>
      <c r="G880" s="12">
        <f>COUNTIF('Prontidão Médio Prazo'!C:C,Cronograma[[#This Row],[EDT]])</f>
        <v>0</v>
      </c>
    </row>
    <row r="881" spans="2:7" x14ac:dyDescent="0.35">
      <c r="B881" s="45" t="s">
        <v>987</v>
      </c>
      <c r="C881" s="45" t="s">
        <v>1338</v>
      </c>
      <c r="D881" s="45" t="s">
        <v>7</v>
      </c>
      <c r="E881" s="45" t="s">
        <v>2156</v>
      </c>
      <c r="F881" s="45" t="s">
        <v>2413</v>
      </c>
      <c r="G881" s="12">
        <f>COUNTIF('Prontidão Médio Prazo'!C:C,Cronograma[[#This Row],[EDT]])</f>
        <v>0</v>
      </c>
    </row>
    <row r="882" spans="2:7" x14ac:dyDescent="0.35">
      <c r="B882" s="48" t="s">
        <v>988</v>
      </c>
      <c r="C882" s="48" t="s">
        <v>1602</v>
      </c>
      <c r="D882" s="48" t="s">
        <v>74</v>
      </c>
      <c r="E882" s="48" t="s">
        <v>2156</v>
      </c>
      <c r="F882" s="48" t="s">
        <v>2156</v>
      </c>
      <c r="G882" s="12">
        <f>COUNTIF('Prontidão Médio Prazo'!C:C,Cronograma[[#This Row],[EDT]])</f>
        <v>0</v>
      </c>
    </row>
    <row r="883" spans="2:7" x14ac:dyDescent="0.35">
      <c r="B883" s="48" t="s">
        <v>989</v>
      </c>
      <c r="C883" s="48" t="s">
        <v>1651</v>
      </c>
      <c r="D883" s="48" t="s">
        <v>73</v>
      </c>
      <c r="E883" s="48" t="s">
        <v>2156</v>
      </c>
      <c r="F883" s="48" t="s">
        <v>2152</v>
      </c>
      <c r="G883" s="12">
        <f>COUNTIF('Prontidão Médio Prazo'!C:C,Cronograma[[#This Row],[EDT]])</f>
        <v>0</v>
      </c>
    </row>
    <row r="884" spans="2:7" x14ac:dyDescent="0.35">
      <c r="B884" s="48" t="s">
        <v>990</v>
      </c>
      <c r="C884" s="48" t="s">
        <v>1652</v>
      </c>
      <c r="D884" s="48" t="s">
        <v>71</v>
      </c>
      <c r="E884" s="48" t="s">
        <v>2152</v>
      </c>
      <c r="F884" s="48" t="s">
        <v>2412</v>
      </c>
      <c r="G884" s="12">
        <f>COUNTIF('Prontidão Médio Prazo'!C:C,Cronograma[[#This Row],[EDT]])</f>
        <v>0</v>
      </c>
    </row>
    <row r="885" spans="2:7" x14ac:dyDescent="0.35">
      <c r="B885" s="48" t="s">
        <v>991</v>
      </c>
      <c r="C885" s="48" t="s">
        <v>1413</v>
      </c>
      <c r="D885" s="48" t="s">
        <v>81</v>
      </c>
      <c r="E885" s="48" t="s">
        <v>2412</v>
      </c>
      <c r="F885" s="48" t="s">
        <v>2413</v>
      </c>
      <c r="G885" s="12">
        <f>COUNTIF('Prontidão Médio Prazo'!C:C,Cronograma[[#This Row],[EDT]])</f>
        <v>0</v>
      </c>
    </row>
    <row r="886" spans="2:7" x14ac:dyDescent="0.35">
      <c r="B886" s="48" t="s">
        <v>992</v>
      </c>
      <c r="C886" s="48" t="s">
        <v>1650</v>
      </c>
      <c r="D886" s="48" t="s">
        <v>74</v>
      </c>
      <c r="E886" s="48" t="s">
        <v>2413</v>
      </c>
      <c r="F886" s="48" t="s">
        <v>2413</v>
      </c>
      <c r="G886" s="12">
        <f>COUNTIF('Prontidão Médio Prazo'!C:C,Cronograma[[#This Row],[EDT]])</f>
        <v>0</v>
      </c>
    </row>
    <row r="887" spans="2:7" x14ac:dyDescent="0.35">
      <c r="B887" s="45" t="s">
        <v>993</v>
      </c>
      <c r="C887" s="45" t="s">
        <v>1653</v>
      </c>
      <c r="D887" s="45" t="s">
        <v>1809</v>
      </c>
      <c r="E887" s="45" t="s">
        <v>2156</v>
      </c>
      <c r="F887" s="45" t="s">
        <v>2152</v>
      </c>
      <c r="G887" s="12">
        <f>COUNTIF('Prontidão Médio Prazo'!C:C,Cronograma[[#This Row],[EDT]])</f>
        <v>1</v>
      </c>
    </row>
    <row r="888" spans="2:7" x14ac:dyDescent="0.35">
      <c r="B888" s="48" t="s">
        <v>994</v>
      </c>
      <c r="C888" s="48" t="s">
        <v>1654</v>
      </c>
      <c r="D888" s="48" t="s">
        <v>74</v>
      </c>
      <c r="E888" s="48" t="s">
        <v>2156</v>
      </c>
      <c r="F888" s="48" t="s">
        <v>2156</v>
      </c>
      <c r="G888" s="12">
        <f>COUNTIF('Prontidão Médio Prazo'!C:C,Cronograma[[#This Row],[EDT]])</f>
        <v>0</v>
      </c>
    </row>
    <row r="889" spans="2:7" x14ac:dyDescent="0.35">
      <c r="B889" s="48" t="s">
        <v>995</v>
      </c>
      <c r="C889" s="48" t="s">
        <v>1655</v>
      </c>
      <c r="D889" s="48" t="s">
        <v>81</v>
      </c>
      <c r="E889" s="48" t="s">
        <v>2156</v>
      </c>
      <c r="F889" s="48" t="s">
        <v>2414</v>
      </c>
      <c r="G889" s="12">
        <f>COUNTIF('Prontidão Médio Prazo'!C:C,Cronograma[[#This Row],[EDT]])</f>
        <v>0</v>
      </c>
    </row>
    <row r="890" spans="2:7" x14ac:dyDescent="0.35">
      <c r="B890" s="48" t="s">
        <v>996</v>
      </c>
      <c r="C890" s="48" t="s">
        <v>1656</v>
      </c>
      <c r="D890" s="48" t="s">
        <v>81</v>
      </c>
      <c r="E890" s="48" t="s">
        <v>2414</v>
      </c>
      <c r="F890" s="48" t="s">
        <v>2152</v>
      </c>
      <c r="G890" s="12">
        <f>COUNTIF('Prontidão Médio Prazo'!C:C,Cronograma[[#This Row],[EDT]])</f>
        <v>0</v>
      </c>
    </row>
    <row r="891" spans="2:7" x14ac:dyDescent="0.35">
      <c r="B891" s="48" t="s">
        <v>997</v>
      </c>
      <c r="C891" s="48" t="s">
        <v>1514</v>
      </c>
      <c r="D891" s="48" t="s">
        <v>74</v>
      </c>
      <c r="E891" s="48" t="s">
        <v>2152</v>
      </c>
      <c r="F891" s="48" t="s">
        <v>2152</v>
      </c>
      <c r="G891" s="12">
        <f>COUNTIF('Prontidão Médio Prazo'!C:C,Cronograma[[#This Row],[EDT]])</f>
        <v>0</v>
      </c>
    </row>
    <row r="892" spans="2:7" x14ac:dyDescent="0.35">
      <c r="B892" s="45" t="s">
        <v>998</v>
      </c>
      <c r="C892" s="45" t="s">
        <v>1339</v>
      </c>
      <c r="D892" s="45" t="s">
        <v>1774</v>
      </c>
      <c r="E892" s="45" t="s">
        <v>2411</v>
      </c>
      <c r="F892" s="45" t="s">
        <v>2415</v>
      </c>
      <c r="G892" s="12">
        <f>COUNTIF('Prontidão Médio Prazo'!C:C,Cronograma[[#This Row],[EDT]])</f>
        <v>0</v>
      </c>
    </row>
    <row r="893" spans="2:7" x14ac:dyDescent="0.35">
      <c r="B893" s="48" t="s">
        <v>999</v>
      </c>
      <c r="C893" s="48" t="s">
        <v>1602</v>
      </c>
      <c r="D893" s="48" t="s">
        <v>74</v>
      </c>
      <c r="E893" s="48" t="s">
        <v>2411</v>
      </c>
      <c r="F893" s="48" t="s">
        <v>2411</v>
      </c>
      <c r="G893" s="12">
        <f>COUNTIF('Prontidão Médio Prazo'!C:C,Cronograma[[#This Row],[EDT]])</f>
        <v>0</v>
      </c>
    </row>
    <row r="894" spans="2:7" x14ac:dyDescent="0.35">
      <c r="B894" s="48" t="s">
        <v>1000</v>
      </c>
      <c r="C894" s="48" t="s">
        <v>1657</v>
      </c>
      <c r="D894" s="48" t="s">
        <v>81</v>
      </c>
      <c r="E894" s="48" t="s">
        <v>2411</v>
      </c>
      <c r="F894" s="48" t="s">
        <v>2416</v>
      </c>
      <c r="G894" s="12">
        <f>COUNTIF('Prontidão Médio Prazo'!C:C,Cronograma[[#This Row],[EDT]])</f>
        <v>0</v>
      </c>
    </row>
    <row r="895" spans="2:7" x14ac:dyDescent="0.35">
      <c r="B895" s="48" t="s">
        <v>1001</v>
      </c>
      <c r="C895" s="48" t="s">
        <v>1658</v>
      </c>
      <c r="D895" s="48" t="s">
        <v>73</v>
      </c>
      <c r="E895" s="48" t="s">
        <v>2416</v>
      </c>
      <c r="F895" s="48" t="s">
        <v>2417</v>
      </c>
      <c r="G895" s="12">
        <f>COUNTIF('Prontidão Médio Prazo'!C:C,Cronograma[[#This Row],[EDT]])</f>
        <v>0</v>
      </c>
    </row>
    <row r="896" spans="2:7" x14ac:dyDescent="0.35">
      <c r="B896" s="48" t="s">
        <v>1002</v>
      </c>
      <c r="C896" s="48" t="s">
        <v>1413</v>
      </c>
      <c r="D896" s="48" t="s">
        <v>81</v>
      </c>
      <c r="E896" s="48" t="s">
        <v>2417</v>
      </c>
      <c r="F896" s="48" t="s">
        <v>2418</v>
      </c>
      <c r="G896" s="12">
        <f>COUNTIF('Prontidão Médio Prazo'!C:C,Cronograma[[#This Row],[EDT]])</f>
        <v>0</v>
      </c>
    </row>
    <row r="897" spans="2:7" x14ac:dyDescent="0.35">
      <c r="B897" s="48" t="s">
        <v>1003</v>
      </c>
      <c r="C897" s="48" t="s">
        <v>1659</v>
      </c>
      <c r="D897" s="48" t="s">
        <v>81</v>
      </c>
      <c r="E897" s="48" t="s">
        <v>2418</v>
      </c>
      <c r="F897" s="48" t="s">
        <v>2415</v>
      </c>
      <c r="G897" s="12">
        <f>COUNTIF('Prontidão Médio Prazo'!C:C,Cronograma[[#This Row],[EDT]])</f>
        <v>0</v>
      </c>
    </row>
    <row r="898" spans="2:7" x14ac:dyDescent="0.35">
      <c r="B898" s="48" t="s">
        <v>1004</v>
      </c>
      <c r="C898" s="48" t="s">
        <v>1650</v>
      </c>
      <c r="D898" s="48" t="s">
        <v>74</v>
      </c>
      <c r="E898" s="48" t="s">
        <v>2415</v>
      </c>
      <c r="F898" s="48" t="s">
        <v>2415</v>
      </c>
      <c r="G898" s="12">
        <f>COUNTIF('Prontidão Médio Prazo'!C:C,Cronograma[[#This Row],[EDT]])</f>
        <v>0</v>
      </c>
    </row>
    <row r="899" spans="2:7" x14ac:dyDescent="0.35">
      <c r="B899" s="45" t="s">
        <v>1005</v>
      </c>
      <c r="C899" s="45" t="s">
        <v>1340</v>
      </c>
      <c r="D899" s="45" t="s">
        <v>1744</v>
      </c>
      <c r="E899" s="45" t="s">
        <v>2158</v>
      </c>
      <c r="F899" s="45" t="s">
        <v>2159</v>
      </c>
      <c r="G899" s="12">
        <f>COUNTIF('Prontidão Médio Prazo'!C:C,Cronograma[[#This Row],[EDT]])</f>
        <v>0</v>
      </c>
    </row>
    <row r="900" spans="2:7" x14ac:dyDescent="0.35">
      <c r="B900" s="48" t="s">
        <v>1006</v>
      </c>
      <c r="C900" s="48" t="s">
        <v>1602</v>
      </c>
      <c r="D900" s="48" t="s">
        <v>74</v>
      </c>
      <c r="E900" s="48" t="s">
        <v>2158</v>
      </c>
      <c r="F900" s="48" t="s">
        <v>2158</v>
      </c>
      <c r="G900" s="12">
        <f>COUNTIF('Prontidão Médio Prazo'!C:C,Cronograma[[#This Row],[EDT]])</f>
        <v>0</v>
      </c>
    </row>
    <row r="901" spans="2:7" x14ac:dyDescent="0.35">
      <c r="B901" s="48" t="s">
        <v>1007</v>
      </c>
      <c r="C901" s="48" t="s">
        <v>1660</v>
      </c>
      <c r="D901" s="48" t="s">
        <v>79</v>
      </c>
      <c r="E901" s="48" t="s">
        <v>2158</v>
      </c>
      <c r="F901" s="48" t="s">
        <v>1985</v>
      </c>
      <c r="G901" s="12">
        <f>COUNTIF('Prontidão Médio Prazo'!C:C,Cronograma[[#This Row],[EDT]])</f>
        <v>0</v>
      </c>
    </row>
    <row r="902" spans="2:7" x14ac:dyDescent="0.35">
      <c r="B902" s="48" t="s">
        <v>1008</v>
      </c>
      <c r="C902" s="48" t="s">
        <v>1609</v>
      </c>
      <c r="D902" s="48" t="s">
        <v>81</v>
      </c>
      <c r="E902" s="48" t="s">
        <v>1985</v>
      </c>
      <c r="F902" s="48" t="s">
        <v>2419</v>
      </c>
      <c r="G902" s="12">
        <f>COUNTIF('Prontidão Médio Prazo'!C:C,Cronograma[[#This Row],[EDT]])</f>
        <v>0</v>
      </c>
    </row>
    <row r="903" spans="2:7" x14ac:dyDescent="0.35">
      <c r="B903" s="48" t="s">
        <v>1009</v>
      </c>
      <c r="C903" s="48" t="s">
        <v>1661</v>
      </c>
      <c r="D903" s="48" t="s">
        <v>73</v>
      </c>
      <c r="E903" s="48" t="s">
        <v>2419</v>
      </c>
      <c r="F903" s="48" t="s">
        <v>2159</v>
      </c>
      <c r="G903" s="12">
        <f>COUNTIF('Prontidão Médio Prazo'!C:C,Cronograma[[#This Row],[EDT]])</f>
        <v>0</v>
      </c>
    </row>
    <row r="904" spans="2:7" x14ac:dyDescent="0.35">
      <c r="B904" s="48" t="s">
        <v>1010</v>
      </c>
      <c r="C904" s="48" t="s">
        <v>1650</v>
      </c>
      <c r="D904" s="48" t="s">
        <v>74</v>
      </c>
      <c r="E904" s="48" t="s">
        <v>2159</v>
      </c>
      <c r="F904" s="48" t="s">
        <v>2159</v>
      </c>
      <c r="G904" s="12">
        <f>COUNTIF('Prontidão Médio Prazo'!C:C,Cronograma[[#This Row],[EDT]])</f>
        <v>0</v>
      </c>
    </row>
    <row r="905" spans="2:7" x14ac:dyDescent="0.35">
      <c r="B905" s="45" t="s">
        <v>1011</v>
      </c>
      <c r="C905" s="45" t="s">
        <v>1335</v>
      </c>
      <c r="D905" s="45" t="s">
        <v>1744</v>
      </c>
      <c r="E905" s="45" t="s">
        <v>2159</v>
      </c>
      <c r="F905" s="45" t="s">
        <v>2155</v>
      </c>
      <c r="G905" s="12">
        <f>COUNTIF('Prontidão Médio Prazo'!C:C,Cronograma[[#This Row],[EDT]])</f>
        <v>1</v>
      </c>
    </row>
    <row r="906" spans="2:7" x14ac:dyDescent="0.35">
      <c r="B906" s="48" t="s">
        <v>1012</v>
      </c>
      <c r="C906" s="48" t="s">
        <v>1602</v>
      </c>
      <c r="D906" s="48" t="s">
        <v>74</v>
      </c>
      <c r="E906" s="48" t="s">
        <v>2159</v>
      </c>
      <c r="F906" s="48" t="s">
        <v>2159</v>
      </c>
      <c r="G906" s="12">
        <f>COUNTIF('Prontidão Médio Prazo'!C:C,Cronograma[[#This Row],[EDT]])</f>
        <v>0</v>
      </c>
    </row>
    <row r="907" spans="2:7" x14ac:dyDescent="0.35">
      <c r="B907" s="48" t="s">
        <v>1013</v>
      </c>
      <c r="C907" s="48" t="s">
        <v>1660</v>
      </c>
      <c r="D907" s="48" t="s">
        <v>79</v>
      </c>
      <c r="E907" s="48" t="s">
        <v>2159</v>
      </c>
      <c r="F907" s="48" t="s">
        <v>2420</v>
      </c>
      <c r="G907" s="12">
        <f>COUNTIF('Prontidão Médio Prazo'!C:C,Cronograma[[#This Row],[EDT]])</f>
        <v>0</v>
      </c>
    </row>
    <row r="908" spans="2:7" x14ac:dyDescent="0.35">
      <c r="B908" s="48" t="s">
        <v>1014</v>
      </c>
      <c r="C908" s="48" t="s">
        <v>1609</v>
      </c>
      <c r="D908" s="48" t="s">
        <v>81</v>
      </c>
      <c r="E908" s="48" t="s">
        <v>2420</v>
      </c>
      <c r="F908" s="48" t="s">
        <v>2421</v>
      </c>
      <c r="G908" s="12">
        <f>COUNTIF('Prontidão Médio Prazo'!C:C,Cronograma[[#This Row],[EDT]])</f>
        <v>0</v>
      </c>
    </row>
    <row r="909" spans="2:7" x14ac:dyDescent="0.35">
      <c r="B909" s="48" t="s">
        <v>1015</v>
      </c>
      <c r="C909" s="48" t="s">
        <v>1661</v>
      </c>
      <c r="D909" s="48" t="s">
        <v>73</v>
      </c>
      <c r="E909" s="48" t="s">
        <v>2421</v>
      </c>
      <c r="F909" s="48" t="s">
        <v>2155</v>
      </c>
      <c r="G909" s="12">
        <f>COUNTIF('Prontidão Médio Prazo'!C:C,Cronograma[[#This Row],[EDT]])</f>
        <v>0</v>
      </c>
    </row>
    <row r="910" spans="2:7" x14ac:dyDescent="0.35">
      <c r="B910" s="48" t="s">
        <v>1016</v>
      </c>
      <c r="C910" s="48" t="s">
        <v>1650</v>
      </c>
      <c r="D910" s="48" t="s">
        <v>74</v>
      </c>
      <c r="E910" s="48" t="s">
        <v>2155</v>
      </c>
      <c r="F910" s="48" t="s">
        <v>2155</v>
      </c>
      <c r="G910" s="12">
        <f>COUNTIF('Prontidão Médio Prazo'!C:C,Cronograma[[#This Row],[EDT]])</f>
        <v>0</v>
      </c>
    </row>
    <row r="911" spans="2:7" x14ac:dyDescent="0.35">
      <c r="B911" s="45" t="s">
        <v>1017</v>
      </c>
      <c r="C911" s="45" t="s">
        <v>1336</v>
      </c>
      <c r="D911" s="45" t="s">
        <v>2548</v>
      </c>
      <c r="E911" s="45" t="s">
        <v>2155</v>
      </c>
      <c r="F911" s="45" t="s">
        <v>2156</v>
      </c>
      <c r="G911" s="12">
        <f>COUNTIF('Prontidão Médio Prazo'!C:C,Cronograma[[#This Row],[EDT]])</f>
        <v>1</v>
      </c>
    </row>
    <row r="912" spans="2:7" x14ac:dyDescent="0.35">
      <c r="B912" s="48" t="s">
        <v>1018</v>
      </c>
      <c r="C912" s="48" t="s">
        <v>1602</v>
      </c>
      <c r="D912" s="48" t="s">
        <v>74</v>
      </c>
      <c r="E912" s="48" t="s">
        <v>2155</v>
      </c>
      <c r="F912" s="48" t="s">
        <v>2155</v>
      </c>
      <c r="G912" s="12">
        <f>COUNTIF('Prontidão Médio Prazo'!C:C,Cronograma[[#This Row],[EDT]])</f>
        <v>0</v>
      </c>
    </row>
    <row r="913" spans="2:7" x14ac:dyDescent="0.35">
      <c r="B913" s="48" t="s">
        <v>1019</v>
      </c>
      <c r="C913" s="48" t="s">
        <v>1660</v>
      </c>
      <c r="D913" s="48" t="s">
        <v>79</v>
      </c>
      <c r="E913" s="48" t="s">
        <v>2155</v>
      </c>
      <c r="F913" s="48" t="s">
        <v>2422</v>
      </c>
      <c r="G913" s="12">
        <f>COUNTIF('Prontidão Médio Prazo'!C:C,Cronograma[[#This Row],[EDT]])</f>
        <v>0</v>
      </c>
    </row>
    <row r="914" spans="2:7" x14ac:dyDescent="0.35">
      <c r="B914" s="48" t="s">
        <v>1020</v>
      </c>
      <c r="C914" s="48" t="s">
        <v>1609</v>
      </c>
      <c r="D914" s="48" t="s">
        <v>81</v>
      </c>
      <c r="E914" s="48" t="s">
        <v>2422</v>
      </c>
      <c r="F914" s="48" t="s">
        <v>2157</v>
      </c>
      <c r="G914" s="12">
        <f>COUNTIF('Prontidão Médio Prazo'!C:C,Cronograma[[#This Row],[EDT]])</f>
        <v>0</v>
      </c>
    </row>
    <row r="915" spans="2:7" x14ac:dyDescent="0.35">
      <c r="B915" s="48" t="s">
        <v>1021</v>
      </c>
      <c r="C915" s="48" t="s">
        <v>1661</v>
      </c>
      <c r="D915" s="48" t="s">
        <v>73</v>
      </c>
      <c r="E915" s="48" t="s">
        <v>2157</v>
      </c>
      <c r="F915" s="48" t="s">
        <v>2156</v>
      </c>
      <c r="G915" s="12">
        <f>COUNTIF('Prontidão Médio Prazo'!C:C,Cronograma[[#This Row],[EDT]])</f>
        <v>0</v>
      </c>
    </row>
    <row r="916" spans="2:7" x14ac:dyDescent="0.35">
      <c r="B916" s="48" t="s">
        <v>1022</v>
      </c>
      <c r="C916" s="48" t="s">
        <v>1650</v>
      </c>
      <c r="D916" s="48" t="s">
        <v>74</v>
      </c>
      <c r="E916" s="48" t="s">
        <v>2156</v>
      </c>
      <c r="F916" s="48" t="s">
        <v>2156</v>
      </c>
      <c r="G916" s="12">
        <f>COUNTIF('Prontidão Médio Prazo'!C:C,Cronograma[[#This Row],[EDT]])</f>
        <v>0</v>
      </c>
    </row>
    <row r="917" spans="2:7" x14ac:dyDescent="0.35">
      <c r="B917" s="45" t="s">
        <v>1023</v>
      </c>
      <c r="C917" s="45" t="s">
        <v>1662</v>
      </c>
      <c r="D917" s="45" t="s">
        <v>2548</v>
      </c>
      <c r="E917" s="45" t="s">
        <v>2007</v>
      </c>
      <c r="F917" s="45" t="s">
        <v>2035</v>
      </c>
      <c r="G917" s="12">
        <f>COUNTIF('Prontidão Médio Prazo'!C:C,Cronograma[[#This Row],[EDT]])</f>
        <v>0</v>
      </c>
    </row>
    <row r="918" spans="2:7" x14ac:dyDescent="0.35">
      <c r="B918" s="48" t="s">
        <v>1024</v>
      </c>
      <c r="C918" s="48" t="s">
        <v>1602</v>
      </c>
      <c r="D918" s="48" t="s">
        <v>74</v>
      </c>
      <c r="E918" s="48" t="s">
        <v>2007</v>
      </c>
      <c r="F918" s="48" t="s">
        <v>2007</v>
      </c>
      <c r="G918" s="12">
        <f>COUNTIF('Prontidão Médio Prazo'!C:C,Cronograma[[#This Row],[EDT]])</f>
        <v>0</v>
      </c>
    </row>
    <row r="919" spans="2:7" x14ac:dyDescent="0.35">
      <c r="B919" s="48" t="s">
        <v>1025</v>
      </c>
      <c r="C919" s="48" t="s">
        <v>1663</v>
      </c>
      <c r="D919" s="48" t="s">
        <v>79</v>
      </c>
      <c r="E919" s="48" t="s">
        <v>2007</v>
      </c>
      <c r="F919" s="48" t="s">
        <v>2389</v>
      </c>
      <c r="G919" s="12">
        <f>COUNTIF('Prontidão Médio Prazo'!C:C,Cronograma[[#This Row],[EDT]])</f>
        <v>0</v>
      </c>
    </row>
    <row r="920" spans="2:7" x14ac:dyDescent="0.35">
      <c r="B920" s="48" t="s">
        <v>1026</v>
      </c>
      <c r="C920" s="48" t="s">
        <v>1609</v>
      </c>
      <c r="D920" s="48" t="s">
        <v>81</v>
      </c>
      <c r="E920" s="48" t="s">
        <v>2423</v>
      </c>
      <c r="F920" s="48" t="s">
        <v>2008</v>
      </c>
      <c r="G920" s="12">
        <f>COUNTIF('Prontidão Médio Prazo'!C:C,Cronograma[[#This Row],[EDT]])</f>
        <v>0</v>
      </c>
    </row>
    <row r="921" spans="2:7" x14ac:dyDescent="0.35">
      <c r="B921" s="48" t="s">
        <v>1027</v>
      </c>
      <c r="C921" s="48" t="s">
        <v>1664</v>
      </c>
      <c r="D921" s="48" t="s">
        <v>73</v>
      </c>
      <c r="E921" s="48" t="s">
        <v>2008</v>
      </c>
      <c r="F921" s="48" t="s">
        <v>2035</v>
      </c>
      <c r="G921" s="12">
        <f>COUNTIF('Prontidão Médio Prazo'!C:C,Cronograma[[#This Row],[EDT]])</f>
        <v>0</v>
      </c>
    </row>
    <row r="922" spans="2:7" x14ac:dyDescent="0.35">
      <c r="B922" s="48" t="s">
        <v>1028</v>
      </c>
      <c r="C922" s="48" t="s">
        <v>1514</v>
      </c>
      <c r="D922" s="48" t="s">
        <v>74</v>
      </c>
      <c r="E922" s="48" t="s">
        <v>2035</v>
      </c>
      <c r="F922" s="48" t="s">
        <v>2035</v>
      </c>
      <c r="G922" s="12">
        <f>COUNTIF('Prontidão Médio Prazo'!C:C,Cronograma[[#This Row],[EDT]])</f>
        <v>0</v>
      </c>
    </row>
    <row r="923" spans="2:7" x14ac:dyDescent="0.35">
      <c r="B923" s="45" t="s">
        <v>1029</v>
      </c>
      <c r="C923" s="45" t="s">
        <v>1665</v>
      </c>
      <c r="D923" s="45" t="s">
        <v>75</v>
      </c>
      <c r="E923" s="45" t="s">
        <v>1930</v>
      </c>
      <c r="F923" s="45" t="s">
        <v>1919</v>
      </c>
      <c r="G923" s="12">
        <f>COUNTIF('Prontidão Médio Prazo'!C:C,Cronograma[[#This Row],[EDT]])</f>
        <v>1</v>
      </c>
    </row>
    <row r="924" spans="2:7" x14ac:dyDescent="0.35">
      <c r="B924" s="48" t="s">
        <v>1030</v>
      </c>
      <c r="C924" s="48" t="s">
        <v>1666</v>
      </c>
      <c r="D924" s="48" t="s">
        <v>74</v>
      </c>
      <c r="E924" s="48" t="s">
        <v>1930</v>
      </c>
      <c r="F924" s="48" t="s">
        <v>1930</v>
      </c>
      <c r="G924" s="12">
        <f>COUNTIF('Prontidão Médio Prazo'!C:C,Cronograma[[#This Row],[EDT]])</f>
        <v>0</v>
      </c>
    </row>
    <row r="925" spans="2:7" x14ac:dyDescent="0.35">
      <c r="B925" s="48" t="s">
        <v>1031</v>
      </c>
      <c r="C925" s="48" t="s">
        <v>1603</v>
      </c>
      <c r="D925" s="48" t="s">
        <v>81</v>
      </c>
      <c r="E925" s="48" t="s">
        <v>1930</v>
      </c>
      <c r="F925" s="48" t="s">
        <v>2160</v>
      </c>
      <c r="G925" s="12">
        <f>COUNTIF('Prontidão Médio Prazo'!C:C,Cronograma[[#This Row],[EDT]])</f>
        <v>0</v>
      </c>
    </row>
    <row r="926" spans="2:7" x14ac:dyDescent="0.35">
      <c r="B926" s="48" t="s">
        <v>1032</v>
      </c>
      <c r="C926" s="48" t="s">
        <v>1667</v>
      </c>
      <c r="D926" s="48" t="s">
        <v>73</v>
      </c>
      <c r="E926" s="48" t="s">
        <v>2160</v>
      </c>
      <c r="F926" s="48" t="s">
        <v>2161</v>
      </c>
      <c r="G926" s="12">
        <f>COUNTIF('Prontidão Médio Prazo'!C:C,Cronograma[[#This Row],[EDT]])</f>
        <v>0</v>
      </c>
    </row>
    <row r="927" spans="2:7" x14ac:dyDescent="0.35">
      <c r="B927" s="48" t="s">
        <v>1033</v>
      </c>
      <c r="C927" s="48" t="s">
        <v>1668</v>
      </c>
      <c r="D927" s="48" t="s">
        <v>73</v>
      </c>
      <c r="E927" s="48" t="s">
        <v>2162</v>
      </c>
      <c r="F927" s="48" t="s">
        <v>2163</v>
      </c>
      <c r="G927" s="12">
        <f>COUNTIF('Prontidão Médio Prazo'!C:C,Cronograma[[#This Row],[EDT]])</f>
        <v>0</v>
      </c>
    </row>
    <row r="928" spans="2:7" x14ac:dyDescent="0.35">
      <c r="B928" s="48" t="s">
        <v>1034</v>
      </c>
      <c r="C928" s="48" t="s">
        <v>1413</v>
      </c>
      <c r="D928" s="48" t="s">
        <v>81</v>
      </c>
      <c r="E928" s="48" t="s">
        <v>2163</v>
      </c>
      <c r="F928" s="48" t="s">
        <v>1919</v>
      </c>
      <c r="G928" s="12">
        <f>COUNTIF('Prontidão Médio Prazo'!C:C,Cronograma[[#This Row],[EDT]])</f>
        <v>0</v>
      </c>
    </row>
    <row r="929" spans="2:7" x14ac:dyDescent="0.35">
      <c r="B929" s="48" t="s">
        <v>1035</v>
      </c>
      <c r="C929" s="48" t="s">
        <v>1514</v>
      </c>
      <c r="D929" s="48" t="s">
        <v>74</v>
      </c>
      <c r="E929" s="48" t="s">
        <v>1919</v>
      </c>
      <c r="F929" s="48" t="s">
        <v>1919</v>
      </c>
      <c r="G929" s="12">
        <f>COUNTIF('Prontidão Médio Prazo'!C:C,Cronograma[[#This Row],[EDT]])</f>
        <v>0</v>
      </c>
    </row>
    <row r="930" spans="2:7" x14ac:dyDescent="0.35">
      <c r="B930" s="45" t="s">
        <v>1036</v>
      </c>
      <c r="C930" s="45" t="s">
        <v>1343</v>
      </c>
      <c r="D930" s="45" t="s">
        <v>27</v>
      </c>
      <c r="E930" s="45" t="s">
        <v>2128</v>
      </c>
      <c r="F930" s="45" t="s">
        <v>2164</v>
      </c>
      <c r="G930" s="12">
        <f>COUNTIF('Prontidão Médio Prazo'!C:C,Cronograma[[#This Row],[EDT]])</f>
        <v>0</v>
      </c>
    </row>
    <row r="931" spans="2:7" x14ac:dyDescent="0.35">
      <c r="B931" s="48" t="s">
        <v>1037</v>
      </c>
      <c r="C931" s="48" t="s">
        <v>1669</v>
      </c>
      <c r="D931" s="48" t="s">
        <v>74</v>
      </c>
      <c r="E931" s="48" t="s">
        <v>2128</v>
      </c>
      <c r="F931" s="48" t="s">
        <v>2128</v>
      </c>
      <c r="G931" s="12">
        <f>COUNTIF('Prontidão Médio Prazo'!C:C,Cronograma[[#This Row],[EDT]])</f>
        <v>0</v>
      </c>
    </row>
    <row r="932" spans="2:7" x14ac:dyDescent="0.35">
      <c r="B932" s="48" t="s">
        <v>1038</v>
      </c>
      <c r="C932" s="48" t="s">
        <v>1603</v>
      </c>
      <c r="D932" s="48" t="s">
        <v>81</v>
      </c>
      <c r="E932" s="48" t="s">
        <v>2128</v>
      </c>
      <c r="F932" s="48" t="s">
        <v>2166</v>
      </c>
      <c r="G932" s="12">
        <f>COUNTIF('Prontidão Médio Prazo'!C:C,Cronograma[[#This Row],[EDT]])</f>
        <v>0</v>
      </c>
    </row>
    <row r="933" spans="2:7" x14ac:dyDescent="0.35">
      <c r="B933" s="48" t="s">
        <v>1039</v>
      </c>
      <c r="C933" s="48" t="s">
        <v>1670</v>
      </c>
      <c r="D933" s="48" t="s">
        <v>73</v>
      </c>
      <c r="E933" s="48" t="s">
        <v>2166</v>
      </c>
      <c r="F933" s="48" t="s">
        <v>2424</v>
      </c>
      <c r="G933" s="12">
        <f>COUNTIF('Prontidão Médio Prazo'!C:C,Cronograma[[#This Row],[EDT]])</f>
        <v>0</v>
      </c>
    </row>
    <row r="934" spans="2:7" x14ac:dyDescent="0.35">
      <c r="B934" s="48" t="s">
        <v>1040</v>
      </c>
      <c r="C934" s="48" t="s">
        <v>1668</v>
      </c>
      <c r="D934" s="48" t="s">
        <v>77</v>
      </c>
      <c r="E934" s="48" t="s">
        <v>2424</v>
      </c>
      <c r="F934" s="48" t="s">
        <v>1918</v>
      </c>
      <c r="G934" s="12">
        <f>COUNTIF('Prontidão Médio Prazo'!C:C,Cronograma[[#This Row],[EDT]])</f>
        <v>0</v>
      </c>
    </row>
    <row r="935" spans="2:7" x14ac:dyDescent="0.35">
      <c r="B935" s="48" t="s">
        <v>1041</v>
      </c>
      <c r="C935" s="48" t="s">
        <v>1413</v>
      </c>
      <c r="D935" s="48" t="s">
        <v>81</v>
      </c>
      <c r="E935" s="48" t="s">
        <v>1918</v>
      </c>
      <c r="F935" s="48" t="s">
        <v>2164</v>
      </c>
      <c r="G935" s="12">
        <f>COUNTIF('Prontidão Médio Prazo'!C:C,Cronograma[[#This Row],[EDT]])</f>
        <v>0</v>
      </c>
    </row>
    <row r="936" spans="2:7" x14ac:dyDescent="0.35">
      <c r="B936" s="48" t="s">
        <v>1042</v>
      </c>
      <c r="C936" s="48" t="s">
        <v>1514</v>
      </c>
      <c r="D936" s="48" t="s">
        <v>74</v>
      </c>
      <c r="E936" s="48" t="s">
        <v>2164</v>
      </c>
      <c r="F936" s="48" t="s">
        <v>2164</v>
      </c>
      <c r="G936" s="12">
        <f>COUNTIF('Prontidão Médio Prazo'!C:C,Cronograma[[#This Row],[EDT]])</f>
        <v>0</v>
      </c>
    </row>
    <row r="937" spans="2:7" x14ac:dyDescent="0.35">
      <c r="B937" s="45" t="s">
        <v>104</v>
      </c>
      <c r="C937" s="46" t="s">
        <v>1464</v>
      </c>
      <c r="D937" s="45" t="s">
        <v>1810</v>
      </c>
      <c r="E937" s="45" t="s">
        <v>2181</v>
      </c>
      <c r="F937" s="45" t="s">
        <v>2395</v>
      </c>
      <c r="G937" s="12">
        <f>COUNTIF('Prontidão Médio Prazo'!C:C,Cronograma[[#This Row],[EDT]])</f>
        <v>0</v>
      </c>
    </row>
    <row r="938" spans="2:7" x14ac:dyDescent="0.35">
      <c r="B938" s="48" t="s">
        <v>1043</v>
      </c>
      <c r="C938" s="48" t="s">
        <v>1465</v>
      </c>
      <c r="D938" s="48" t="s">
        <v>1796</v>
      </c>
      <c r="E938" s="48" t="s">
        <v>2181</v>
      </c>
      <c r="F938" s="48" t="s">
        <v>2425</v>
      </c>
      <c r="G938" s="12">
        <f>COUNTIF('Prontidão Médio Prazo'!C:C,Cronograma[[#This Row],[EDT]])</f>
        <v>0</v>
      </c>
    </row>
    <row r="939" spans="2:7" x14ac:dyDescent="0.35">
      <c r="B939" s="48" t="s">
        <v>1044</v>
      </c>
      <c r="C939" s="48" t="s">
        <v>1466</v>
      </c>
      <c r="D939" s="48" t="s">
        <v>84</v>
      </c>
      <c r="E939" s="48" t="s">
        <v>2425</v>
      </c>
      <c r="F939" s="48" t="s">
        <v>2395</v>
      </c>
      <c r="G939" s="12">
        <f>COUNTIF('Prontidão Médio Prazo'!C:C,Cronograma[[#This Row],[EDT]])</f>
        <v>0</v>
      </c>
    </row>
    <row r="940" spans="2:7" x14ac:dyDescent="0.35">
      <c r="B940" s="45" t="s">
        <v>1045</v>
      </c>
      <c r="C940" s="46" t="s">
        <v>1671</v>
      </c>
      <c r="D940" s="45" t="s">
        <v>2549</v>
      </c>
      <c r="E940" s="45" t="s">
        <v>2426</v>
      </c>
      <c r="F940" s="45" t="s">
        <v>2259</v>
      </c>
      <c r="G940" s="12">
        <f>COUNTIF('Prontidão Médio Prazo'!C:C,Cronograma[[#This Row],[EDT]])</f>
        <v>0</v>
      </c>
    </row>
    <row r="941" spans="2:7" x14ac:dyDescent="0.35">
      <c r="B941" s="45" t="s">
        <v>1046</v>
      </c>
      <c r="C941" s="45" t="s">
        <v>1672</v>
      </c>
      <c r="D941" s="45" t="s">
        <v>2550</v>
      </c>
      <c r="E941" s="45" t="s">
        <v>2426</v>
      </c>
      <c r="F941" s="45" t="s">
        <v>1919</v>
      </c>
      <c r="G941" s="12">
        <f>COUNTIF('Prontidão Médio Prazo'!C:C,Cronograma[[#This Row],[EDT]])</f>
        <v>0</v>
      </c>
    </row>
    <row r="942" spans="2:7" x14ac:dyDescent="0.35">
      <c r="B942" s="48" t="s">
        <v>1047</v>
      </c>
      <c r="C942" s="48" t="s">
        <v>1673</v>
      </c>
      <c r="D942" s="48" t="s">
        <v>74</v>
      </c>
      <c r="E942" s="48" t="s">
        <v>2426</v>
      </c>
      <c r="F942" s="48" t="s">
        <v>2426</v>
      </c>
      <c r="G942" s="12">
        <f>COUNTIF('Prontidão Médio Prazo'!C:C,Cronograma[[#This Row],[EDT]])</f>
        <v>1</v>
      </c>
    </row>
    <row r="943" spans="2:7" x14ac:dyDescent="0.35">
      <c r="B943" s="48" t="s">
        <v>1048</v>
      </c>
      <c r="C943" s="48" t="s">
        <v>1674</v>
      </c>
      <c r="D943" s="48" t="s">
        <v>78</v>
      </c>
      <c r="E943" s="48" t="s">
        <v>2426</v>
      </c>
      <c r="F943" s="48" t="s">
        <v>2427</v>
      </c>
      <c r="G943" s="12">
        <f>COUNTIF('Prontidão Médio Prazo'!C:C,Cronograma[[#This Row],[EDT]])</f>
        <v>1</v>
      </c>
    </row>
    <row r="944" spans="2:7" ht="28.8" x14ac:dyDescent="0.35">
      <c r="B944" s="48" t="s">
        <v>1049</v>
      </c>
      <c r="C944" s="48" t="s">
        <v>1675</v>
      </c>
      <c r="D944" s="48" t="s">
        <v>69</v>
      </c>
      <c r="E944" s="48" t="s">
        <v>2427</v>
      </c>
      <c r="F944" s="48" t="s">
        <v>2428</v>
      </c>
      <c r="G944" s="12">
        <f>COUNTIF('Prontidão Médio Prazo'!C:C,Cronograma[[#This Row],[EDT]])</f>
        <v>0</v>
      </c>
    </row>
    <row r="945" spans="2:7" x14ac:dyDescent="0.35">
      <c r="B945" s="48" t="s">
        <v>1050</v>
      </c>
      <c r="C945" s="48" t="s">
        <v>1676</v>
      </c>
      <c r="D945" s="48" t="s">
        <v>69</v>
      </c>
      <c r="E945" s="48" t="s">
        <v>2428</v>
      </c>
      <c r="F945" s="48" t="s">
        <v>2253</v>
      </c>
      <c r="G945" s="12">
        <f>COUNTIF('Prontidão Médio Prazo'!C:C,Cronograma[[#This Row],[EDT]])</f>
        <v>0</v>
      </c>
    </row>
    <row r="946" spans="2:7" x14ac:dyDescent="0.35">
      <c r="B946" s="48" t="s">
        <v>1051</v>
      </c>
      <c r="C946" s="48" t="s">
        <v>1677</v>
      </c>
      <c r="D946" s="48" t="s">
        <v>157</v>
      </c>
      <c r="E946" s="48" t="s">
        <v>2253</v>
      </c>
      <c r="F946" s="48" t="s">
        <v>2429</v>
      </c>
      <c r="G946" s="12">
        <f>COUNTIF('Prontidão Médio Prazo'!C:C,Cronograma[[#This Row],[EDT]])</f>
        <v>0</v>
      </c>
    </row>
    <row r="947" spans="2:7" x14ac:dyDescent="0.35">
      <c r="B947" s="48" t="s">
        <v>1052</v>
      </c>
      <c r="C947" s="48" t="s">
        <v>1678</v>
      </c>
      <c r="D947" s="48" t="s">
        <v>69</v>
      </c>
      <c r="E947" s="48" t="s">
        <v>2429</v>
      </c>
      <c r="F947" s="48" t="s">
        <v>2254</v>
      </c>
      <c r="G947" s="12">
        <f>COUNTIF('Prontidão Médio Prazo'!C:C,Cronograma[[#This Row],[EDT]])</f>
        <v>0</v>
      </c>
    </row>
    <row r="948" spans="2:7" x14ac:dyDescent="0.35">
      <c r="B948" s="48" t="s">
        <v>1053</v>
      </c>
      <c r="C948" s="48" t="s">
        <v>1679</v>
      </c>
      <c r="D948" s="48" t="s">
        <v>1751</v>
      </c>
      <c r="E948" s="48" t="s">
        <v>2255</v>
      </c>
      <c r="F948" s="48" t="s">
        <v>1919</v>
      </c>
      <c r="G948" s="12">
        <f>COUNTIF('Prontidão Médio Prazo'!C:C,Cronograma[[#This Row],[EDT]])</f>
        <v>0</v>
      </c>
    </row>
    <row r="949" spans="2:7" x14ac:dyDescent="0.35">
      <c r="B949" s="45" t="s">
        <v>1054</v>
      </c>
      <c r="C949" s="45" t="s">
        <v>1680</v>
      </c>
      <c r="D949" s="45" t="s">
        <v>2551</v>
      </c>
      <c r="E949" s="45" t="s">
        <v>2426</v>
      </c>
      <c r="F949" s="45" t="s">
        <v>2430</v>
      </c>
      <c r="G949" s="12">
        <f>COUNTIF('Prontidão Médio Prazo'!C:C,Cronograma[[#This Row],[EDT]])</f>
        <v>1</v>
      </c>
    </row>
    <row r="950" spans="2:7" x14ac:dyDescent="0.35">
      <c r="B950" s="48" t="s">
        <v>1055</v>
      </c>
      <c r="C950" s="48" t="s">
        <v>1681</v>
      </c>
      <c r="D950" s="48" t="s">
        <v>74</v>
      </c>
      <c r="E950" s="48" t="s">
        <v>2426</v>
      </c>
      <c r="F950" s="48" t="s">
        <v>2426</v>
      </c>
      <c r="G950" s="12">
        <f>COUNTIF('Prontidão Médio Prazo'!C:C,Cronograma[[#This Row],[EDT]])</f>
        <v>1</v>
      </c>
    </row>
    <row r="951" spans="2:7" x14ac:dyDescent="0.35">
      <c r="B951" s="45" t="s">
        <v>1056</v>
      </c>
      <c r="C951" s="45" t="s">
        <v>1682</v>
      </c>
      <c r="D951" s="45" t="s">
        <v>2552</v>
      </c>
      <c r="E951" s="45" t="s">
        <v>2426</v>
      </c>
      <c r="F951" s="45" t="s">
        <v>2431</v>
      </c>
      <c r="G951" s="12">
        <f>COUNTIF('Prontidão Médio Prazo'!C:C,Cronograma[[#This Row],[EDT]])</f>
        <v>0</v>
      </c>
    </row>
    <row r="952" spans="2:7" x14ac:dyDescent="0.35">
      <c r="B952" s="48" t="s">
        <v>1057</v>
      </c>
      <c r="C952" s="48" t="s">
        <v>1545</v>
      </c>
      <c r="D952" s="48" t="s">
        <v>69</v>
      </c>
      <c r="E952" s="48" t="s">
        <v>2426</v>
      </c>
      <c r="F952" s="48" t="s">
        <v>2432</v>
      </c>
      <c r="G952" s="12">
        <f>COUNTIF('Prontidão Médio Prazo'!C:C,Cronograma[[#This Row],[EDT]])</f>
        <v>0</v>
      </c>
    </row>
    <row r="953" spans="2:7" x14ac:dyDescent="0.35">
      <c r="B953" s="48" t="s">
        <v>1058</v>
      </c>
      <c r="C953" s="48" t="s">
        <v>1546</v>
      </c>
      <c r="D953" s="48" t="s">
        <v>71</v>
      </c>
      <c r="E953" s="48" t="s">
        <v>2433</v>
      </c>
      <c r="F953" s="48" t="s">
        <v>2434</v>
      </c>
      <c r="G953" s="12">
        <f>COUNTIF('Prontidão Médio Prazo'!C:C,Cronograma[[#This Row],[EDT]])</f>
        <v>0</v>
      </c>
    </row>
    <row r="954" spans="2:7" x14ac:dyDescent="0.35">
      <c r="B954" s="48" t="s">
        <v>1059</v>
      </c>
      <c r="C954" s="48" t="s">
        <v>1547</v>
      </c>
      <c r="D954" s="48" t="s">
        <v>71</v>
      </c>
      <c r="E954" s="48" t="s">
        <v>2427</v>
      </c>
      <c r="F954" s="48" t="s">
        <v>2435</v>
      </c>
      <c r="G954" s="12">
        <f>COUNTIF('Prontidão Médio Prazo'!C:C,Cronograma[[#This Row],[EDT]])</f>
        <v>0</v>
      </c>
    </row>
    <row r="955" spans="2:7" x14ac:dyDescent="0.35">
      <c r="B955" s="48" t="s">
        <v>1060</v>
      </c>
      <c r="C955" s="48" t="s">
        <v>1548</v>
      </c>
      <c r="D955" s="48" t="s">
        <v>69</v>
      </c>
      <c r="E955" s="48" t="s">
        <v>2428</v>
      </c>
      <c r="F955" s="48" t="s">
        <v>2253</v>
      </c>
      <c r="G955" s="12">
        <f>COUNTIF('Prontidão Médio Prazo'!C:C,Cronograma[[#This Row],[EDT]])</f>
        <v>0</v>
      </c>
    </row>
    <row r="956" spans="2:7" x14ac:dyDescent="0.35">
      <c r="B956" s="48" t="s">
        <v>1061</v>
      </c>
      <c r="C956" s="48" t="s">
        <v>1549</v>
      </c>
      <c r="D956" s="48" t="s">
        <v>71</v>
      </c>
      <c r="E956" s="48" t="s">
        <v>2436</v>
      </c>
      <c r="F956" s="48" t="s">
        <v>2437</v>
      </c>
      <c r="G956" s="12">
        <f>COUNTIF('Prontidão Médio Prazo'!C:C,Cronograma[[#This Row],[EDT]])</f>
        <v>0</v>
      </c>
    </row>
    <row r="957" spans="2:7" x14ac:dyDescent="0.35">
      <c r="B957" s="45" t="s">
        <v>1062</v>
      </c>
      <c r="C957" s="45" t="s">
        <v>1683</v>
      </c>
      <c r="D957" s="45" t="s">
        <v>2507</v>
      </c>
      <c r="E957" s="45" t="s">
        <v>1927</v>
      </c>
      <c r="F957" s="45" t="s">
        <v>2431</v>
      </c>
      <c r="G957" s="12">
        <f>COUNTIF('Prontidão Médio Prazo'!C:C,Cronograma[[#This Row],[EDT]])</f>
        <v>0</v>
      </c>
    </row>
    <row r="958" spans="2:7" x14ac:dyDescent="0.35">
      <c r="B958" s="45" t="s">
        <v>1063</v>
      </c>
      <c r="C958" s="45" t="s">
        <v>1684</v>
      </c>
      <c r="D958" s="45" t="s">
        <v>2553</v>
      </c>
      <c r="E958" s="45" t="s">
        <v>1927</v>
      </c>
      <c r="F958" s="45" t="s">
        <v>2258</v>
      </c>
      <c r="G958" s="12">
        <f>COUNTIF('Prontidão Médio Prazo'!C:C,Cronograma[[#This Row],[EDT]])</f>
        <v>0</v>
      </c>
    </row>
    <row r="959" spans="2:7" x14ac:dyDescent="0.35">
      <c r="B959" s="48" t="s">
        <v>1064</v>
      </c>
      <c r="C959" s="48" t="s">
        <v>1685</v>
      </c>
      <c r="D959" s="48" t="s">
        <v>78</v>
      </c>
      <c r="E959" s="48" t="s">
        <v>1927</v>
      </c>
      <c r="F959" s="48" t="s">
        <v>1928</v>
      </c>
      <c r="G959" s="12">
        <f>COUNTIF('Prontidão Médio Prazo'!C:C,Cronograma[[#This Row],[EDT]])</f>
        <v>0</v>
      </c>
    </row>
    <row r="960" spans="2:7" x14ac:dyDescent="0.35">
      <c r="B960" s="48" t="s">
        <v>1065</v>
      </c>
      <c r="C960" s="48" t="s">
        <v>1686</v>
      </c>
      <c r="D960" s="48" t="s">
        <v>78</v>
      </c>
      <c r="E960" s="48" t="s">
        <v>1928</v>
      </c>
      <c r="F960" s="48" t="s">
        <v>2438</v>
      </c>
      <c r="G960" s="12">
        <f>COUNTIF('Prontidão Médio Prazo'!C:C,Cronograma[[#This Row],[EDT]])</f>
        <v>0</v>
      </c>
    </row>
    <row r="961" spans="2:7" x14ac:dyDescent="0.35">
      <c r="B961" s="48" t="s">
        <v>1066</v>
      </c>
      <c r="C961" s="48" t="s">
        <v>1687</v>
      </c>
      <c r="D961" s="48" t="s">
        <v>69</v>
      </c>
      <c r="E961" s="48" t="s">
        <v>2438</v>
      </c>
      <c r="F961" s="48" t="s">
        <v>2258</v>
      </c>
      <c r="G961" s="12">
        <f>COUNTIF('Prontidão Médio Prazo'!C:C,Cronograma[[#This Row],[EDT]])</f>
        <v>0</v>
      </c>
    </row>
    <row r="962" spans="2:7" x14ac:dyDescent="0.35">
      <c r="B962" s="45" t="s">
        <v>1067</v>
      </c>
      <c r="C962" s="45" t="s">
        <v>1688</v>
      </c>
      <c r="D962" s="45" t="s">
        <v>2554</v>
      </c>
      <c r="E962" s="45" t="s">
        <v>1928</v>
      </c>
      <c r="F962" s="45" t="s">
        <v>2251</v>
      </c>
      <c r="G962" s="12">
        <f>COUNTIF('Prontidão Médio Prazo'!C:C,Cronograma[[#This Row],[EDT]])</f>
        <v>0</v>
      </c>
    </row>
    <row r="963" spans="2:7" x14ac:dyDescent="0.35">
      <c r="B963" s="48" t="s">
        <v>1068</v>
      </c>
      <c r="C963" s="48" t="s">
        <v>1685</v>
      </c>
      <c r="D963" s="48" t="s">
        <v>78</v>
      </c>
      <c r="E963" s="48" t="s">
        <v>1928</v>
      </c>
      <c r="F963" s="48" t="s">
        <v>2438</v>
      </c>
      <c r="G963" s="12">
        <f>COUNTIF('Prontidão Médio Prazo'!C:C,Cronograma[[#This Row],[EDT]])</f>
        <v>0</v>
      </c>
    </row>
    <row r="964" spans="2:7" x14ac:dyDescent="0.35">
      <c r="B964" s="48" t="s">
        <v>1069</v>
      </c>
      <c r="C964" s="48" t="s">
        <v>1686</v>
      </c>
      <c r="D964" s="48" t="s">
        <v>69</v>
      </c>
      <c r="E964" s="48" t="s">
        <v>2438</v>
      </c>
      <c r="F964" s="48" t="s">
        <v>2258</v>
      </c>
      <c r="G964" s="12">
        <f>COUNTIF('Prontidão Médio Prazo'!C:C,Cronograma[[#This Row],[EDT]])</f>
        <v>0</v>
      </c>
    </row>
    <row r="965" spans="2:7" x14ac:dyDescent="0.35">
      <c r="B965" s="48" t="s">
        <v>1070</v>
      </c>
      <c r="C965" s="48" t="s">
        <v>1687</v>
      </c>
      <c r="D965" s="48" t="s">
        <v>69</v>
      </c>
      <c r="E965" s="48" t="s">
        <v>2312</v>
      </c>
      <c r="F965" s="48" t="s">
        <v>2251</v>
      </c>
      <c r="G965" s="12">
        <f>COUNTIF('Prontidão Médio Prazo'!C:C,Cronograma[[#This Row],[EDT]])</f>
        <v>0</v>
      </c>
    </row>
    <row r="966" spans="2:7" x14ac:dyDescent="0.35">
      <c r="B966" s="45" t="s">
        <v>1071</v>
      </c>
      <c r="C966" s="45" t="s">
        <v>1689</v>
      </c>
      <c r="D966" s="45" t="s">
        <v>1812</v>
      </c>
      <c r="E966" s="45" t="s">
        <v>2438</v>
      </c>
      <c r="F966" s="45" t="s">
        <v>2431</v>
      </c>
      <c r="G966" s="12">
        <f>COUNTIF('Prontidão Médio Prazo'!C:C,Cronograma[[#This Row],[EDT]])</f>
        <v>0</v>
      </c>
    </row>
    <row r="967" spans="2:7" x14ac:dyDescent="0.35">
      <c r="B967" s="48" t="s">
        <v>1072</v>
      </c>
      <c r="C967" s="48" t="s">
        <v>1685</v>
      </c>
      <c r="D967" s="48" t="s">
        <v>69</v>
      </c>
      <c r="E967" s="48" t="s">
        <v>2438</v>
      </c>
      <c r="F967" s="48" t="s">
        <v>2258</v>
      </c>
      <c r="G967" s="12">
        <f>COUNTIF('Prontidão Médio Prazo'!C:C,Cronograma[[#This Row],[EDT]])</f>
        <v>0</v>
      </c>
    </row>
    <row r="968" spans="2:7" x14ac:dyDescent="0.35">
      <c r="B968" s="48" t="s">
        <v>1073</v>
      </c>
      <c r="C968" s="48" t="s">
        <v>1686</v>
      </c>
      <c r="D968" s="48" t="s">
        <v>69</v>
      </c>
      <c r="E968" s="48" t="s">
        <v>2312</v>
      </c>
      <c r="F968" s="48" t="s">
        <v>2251</v>
      </c>
      <c r="G968" s="12">
        <f>COUNTIF('Prontidão Médio Prazo'!C:C,Cronograma[[#This Row],[EDT]])</f>
        <v>0</v>
      </c>
    </row>
    <row r="969" spans="2:7" x14ac:dyDescent="0.35">
      <c r="B969" s="48" t="s">
        <v>1074</v>
      </c>
      <c r="C969" s="48" t="s">
        <v>1687</v>
      </c>
      <c r="D969" s="48" t="s">
        <v>69</v>
      </c>
      <c r="E969" s="48" t="s">
        <v>2251</v>
      </c>
      <c r="F969" s="48" t="s">
        <v>2431</v>
      </c>
      <c r="G969" s="12">
        <f>COUNTIF('Prontidão Médio Prazo'!C:C,Cronograma[[#This Row],[EDT]])</f>
        <v>0</v>
      </c>
    </row>
    <row r="970" spans="2:7" x14ac:dyDescent="0.35">
      <c r="B970" s="45" t="s">
        <v>1075</v>
      </c>
      <c r="C970" s="45" t="s">
        <v>1690</v>
      </c>
      <c r="D970" s="45" t="s">
        <v>2551</v>
      </c>
      <c r="E970" s="45" t="s">
        <v>2426</v>
      </c>
      <c r="F970" s="45" t="s">
        <v>2430</v>
      </c>
      <c r="G970" s="12">
        <f>COUNTIF('Prontidão Médio Prazo'!C:C,Cronograma[[#This Row],[EDT]])</f>
        <v>0</v>
      </c>
    </row>
    <row r="971" spans="2:7" x14ac:dyDescent="0.35">
      <c r="B971" s="48" t="s">
        <v>1076</v>
      </c>
      <c r="C971" s="48" t="s">
        <v>1545</v>
      </c>
      <c r="D971" s="48" t="s">
        <v>69</v>
      </c>
      <c r="E971" s="48" t="s">
        <v>2426</v>
      </c>
      <c r="F971" s="48" t="s">
        <v>2432</v>
      </c>
      <c r="G971" s="12">
        <f>COUNTIF('Prontidão Médio Prazo'!C:C,Cronograma[[#This Row],[EDT]])</f>
        <v>0</v>
      </c>
    </row>
    <row r="972" spans="2:7" x14ac:dyDescent="0.35">
      <c r="B972" s="48" t="s">
        <v>1077</v>
      </c>
      <c r="C972" s="48" t="s">
        <v>1546</v>
      </c>
      <c r="D972" s="48" t="s">
        <v>71</v>
      </c>
      <c r="E972" s="48" t="s">
        <v>2434</v>
      </c>
      <c r="F972" s="48" t="s">
        <v>2427</v>
      </c>
      <c r="G972" s="12">
        <f>COUNTIF('Prontidão Médio Prazo'!C:C,Cronograma[[#This Row],[EDT]])</f>
        <v>0</v>
      </c>
    </row>
    <row r="973" spans="2:7" x14ac:dyDescent="0.35">
      <c r="B973" s="48" t="s">
        <v>1078</v>
      </c>
      <c r="C973" s="48" t="s">
        <v>1547</v>
      </c>
      <c r="D973" s="48" t="s">
        <v>71</v>
      </c>
      <c r="E973" s="48" t="s">
        <v>2435</v>
      </c>
      <c r="F973" s="48" t="s">
        <v>2428</v>
      </c>
      <c r="G973" s="12">
        <f>COUNTIF('Prontidão Médio Prazo'!C:C,Cronograma[[#This Row],[EDT]])</f>
        <v>0</v>
      </c>
    </row>
    <row r="974" spans="2:7" x14ac:dyDescent="0.35">
      <c r="B974" s="48" t="s">
        <v>1079</v>
      </c>
      <c r="C974" s="48" t="s">
        <v>1548</v>
      </c>
      <c r="D974" s="48" t="s">
        <v>69</v>
      </c>
      <c r="E974" s="48" t="s">
        <v>2253</v>
      </c>
      <c r="F974" s="48" t="s">
        <v>2436</v>
      </c>
      <c r="G974" s="12">
        <f>COUNTIF('Prontidão Médio Prazo'!C:C,Cronograma[[#This Row],[EDT]])</f>
        <v>0</v>
      </c>
    </row>
    <row r="975" spans="2:7" x14ac:dyDescent="0.35">
      <c r="B975" s="48" t="s">
        <v>1080</v>
      </c>
      <c r="C975" s="48" t="s">
        <v>1549</v>
      </c>
      <c r="D975" s="48" t="s">
        <v>71</v>
      </c>
      <c r="E975" s="48" t="s">
        <v>2437</v>
      </c>
      <c r="F975" s="48" t="s">
        <v>2439</v>
      </c>
      <c r="G975" s="12">
        <f>COUNTIF('Prontidão Médio Prazo'!C:C,Cronograma[[#This Row],[EDT]])</f>
        <v>0</v>
      </c>
    </row>
    <row r="976" spans="2:7" x14ac:dyDescent="0.35">
      <c r="B976" s="45" t="s">
        <v>1081</v>
      </c>
      <c r="C976" s="45" t="s">
        <v>1683</v>
      </c>
      <c r="D976" s="45" t="s">
        <v>2555</v>
      </c>
      <c r="E976" s="45" t="s">
        <v>1929</v>
      </c>
      <c r="F976" s="45" t="s">
        <v>2430</v>
      </c>
      <c r="G976" s="12">
        <f>COUNTIF('Prontidão Médio Prazo'!C:C,Cronograma[[#This Row],[EDT]])</f>
        <v>0</v>
      </c>
    </row>
    <row r="977" spans="2:7" x14ac:dyDescent="0.35">
      <c r="B977" s="45" t="s">
        <v>1082</v>
      </c>
      <c r="C977" s="45" t="s">
        <v>1691</v>
      </c>
      <c r="D977" s="45" t="s">
        <v>2556</v>
      </c>
      <c r="E977" s="45" t="s">
        <v>1929</v>
      </c>
      <c r="F977" s="45" t="s">
        <v>2440</v>
      </c>
      <c r="G977" s="12">
        <f>COUNTIF('Prontidão Médio Prazo'!C:C,Cronograma[[#This Row],[EDT]])</f>
        <v>0</v>
      </c>
    </row>
    <row r="978" spans="2:7" x14ac:dyDescent="0.35">
      <c r="B978" s="48" t="s">
        <v>1083</v>
      </c>
      <c r="C978" s="48" t="s">
        <v>1685</v>
      </c>
      <c r="D978" s="48" t="s">
        <v>78</v>
      </c>
      <c r="E978" s="48" t="s">
        <v>1929</v>
      </c>
      <c r="F978" s="48" t="s">
        <v>2258</v>
      </c>
      <c r="G978" s="12">
        <f>COUNTIF('Prontidão Médio Prazo'!C:C,Cronograma[[#This Row],[EDT]])</f>
        <v>0</v>
      </c>
    </row>
    <row r="979" spans="2:7" x14ac:dyDescent="0.35">
      <c r="B979" s="48" t="s">
        <v>1084</v>
      </c>
      <c r="C979" s="48" t="s">
        <v>1686</v>
      </c>
      <c r="D979" s="48" t="s">
        <v>78</v>
      </c>
      <c r="E979" s="48" t="s">
        <v>2312</v>
      </c>
      <c r="F979" s="48" t="s">
        <v>2431</v>
      </c>
      <c r="G979" s="12">
        <f>COUNTIF('Prontidão Médio Prazo'!C:C,Cronograma[[#This Row],[EDT]])</f>
        <v>0</v>
      </c>
    </row>
    <row r="980" spans="2:7" x14ac:dyDescent="0.35">
      <c r="B980" s="48" t="s">
        <v>1085</v>
      </c>
      <c r="C980" s="48" t="s">
        <v>1687</v>
      </c>
      <c r="D980" s="48" t="s">
        <v>71</v>
      </c>
      <c r="E980" s="48" t="s">
        <v>2431</v>
      </c>
      <c r="F980" s="48" t="s">
        <v>2440</v>
      </c>
      <c r="G980" s="12">
        <f>COUNTIF('Prontidão Médio Prazo'!C:C,Cronograma[[#This Row],[EDT]])</f>
        <v>0</v>
      </c>
    </row>
    <row r="981" spans="2:7" x14ac:dyDescent="0.35">
      <c r="B981" s="45" t="s">
        <v>1086</v>
      </c>
      <c r="C981" s="45" t="s">
        <v>1692</v>
      </c>
      <c r="D981" s="45" t="s">
        <v>1815</v>
      </c>
      <c r="E981" s="45" t="s">
        <v>2251</v>
      </c>
      <c r="F981" s="45" t="s">
        <v>2310</v>
      </c>
      <c r="G981" s="12">
        <f>COUNTIF('Prontidão Médio Prazo'!C:C,Cronograma[[#This Row],[EDT]])</f>
        <v>0</v>
      </c>
    </row>
    <row r="982" spans="2:7" x14ac:dyDescent="0.35">
      <c r="B982" s="48" t="s">
        <v>1087</v>
      </c>
      <c r="C982" s="48" t="s">
        <v>1685</v>
      </c>
      <c r="D982" s="48" t="s">
        <v>78</v>
      </c>
      <c r="E982" s="48" t="s">
        <v>2251</v>
      </c>
      <c r="F982" s="48" t="s">
        <v>2441</v>
      </c>
      <c r="G982" s="12">
        <f>COUNTIF('Prontidão Médio Prazo'!C:C,Cronograma[[#This Row],[EDT]])</f>
        <v>0</v>
      </c>
    </row>
    <row r="983" spans="2:7" x14ac:dyDescent="0.35">
      <c r="B983" s="48" t="s">
        <v>1088</v>
      </c>
      <c r="C983" s="48" t="s">
        <v>1686</v>
      </c>
      <c r="D983" s="48" t="s">
        <v>69</v>
      </c>
      <c r="E983" s="48" t="s">
        <v>2441</v>
      </c>
      <c r="F983" s="48" t="s">
        <v>2291</v>
      </c>
      <c r="G983" s="12">
        <f>COUNTIF('Prontidão Médio Prazo'!C:C,Cronograma[[#This Row],[EDT]])</f>
        <v>0</v>
      </c>
    </row>
    <row r="984" spans="2:7" x14ac:dyDescent="0.35">
      <c r="B984" s="48" t="s">
        <v>1089</v>
      </c>
      <c r="C984" s="48" t="s">
        <v>1687</v>
      </c>
      <c r="D984" s="48" t="s">
        <v>69</v>
      </c>
      <c r="E984" s="48" t="s">
        <v>2291</v>
      </c>
      <c r="F984" s="48" t="s">
        <v>2310</v>
      </c>
      <c r="G984" s="12">
        <f>COUNTIF('Prontidão Médio Prazo'!C:C,Cronograma[[#This Row],[EDT]])</f>
        <v>0</v>
      </c>
    </row>
    <row r="985" spans="2:7" x14ac:dyDescent="0.35">
      <c r="B985" s="45" t="s">
        <v>1090</v>
      </c>
      <c r="C985" s="45" t="s">
        <v>1693</v>
      </c>
      <c r="D985" s="45" t="s">
        <v>1813</v>
      </c>
      <c r="E985" s="45" t="s">
        <v>2441</v>
      </c>
      <c r="F985" s="45" t="s">
        <v>2430</v>
      </c>
      <c r="G985" s="12">
        <f>COUNTIF('Prontidão Médio Prazo'!C:C,Cronograma[[#This Row],[EDT]])</f>
        <v>0</v>
      </c>
    </row>
    <row r="986" spans="2:7" x14ac:dyDescent="0.35">
      <c r="B986" s="48" t="s">
        <v>1091</v>
      </c>
      <c r="C986" s="48" t="s">
        <v>1685</v>
      </c>
      <c r="D986" s="48" t="s">
        <v>69</v>
      </c>
      <c r="E986" s="48" t="s">
        <v>2441</v>
      </c>
      <c r="F986" s="48" t="s">
        <v>2291</v>
      </c>
      <c r="G986" s="12">
        <f>COUNTIF('Prontidão Médio Prazo'!C:C,Cronograma[[#This Row],[EDT]])</f>
        <v>0</v>
      </c>
    </row>
    <row r="987" spans="2:7" x14ac:dyDescent="0.35">
      <c r="B987" s="48" t="s">
        <v>1092</v>
      </c>
      <c r="C987" s="48" t="s">
        <v>1686</v>
      </c>
      <c r="D987" s="48" t="s">
        <v>69</v>
      </c>
      <c r="E987" s="48" t="s">
        <v>2291</v>
      </c>
      <c r="F987" s="48" t="s">
        <v>2310</v>
      </c>
      <c r="G987" s="12">
        <f>COUNTIF('Prontidão Médio Prazo'!C:C,Cronograma[[#This Row],[EDT]])</f>
        <v>0</v>
      </c>
    </row>
    <row r="988" spans="2:7" x14ac:dyDescent="0.35">
      <c r="B988" s="48" t="s">
        <v>1093</v>
      </c>
      <c r="C988" s="48" t="s">
        <v>1687</v>
      </c>
      <c r="D988" s="48" t="s">
        <v>69</v>
      </c>
      <c r="E988" s="48" t="s">
        <v>2310</v>
      </c>
      <c r="F988" s="48" t="s">
        <v>2430</v>
      </c>
      <c r="G988" s="12">
        <f>COUNTIF('Prontidão Médio Prazo'!C:C,Cronograma[[#This Row],[EDT]])</f>
        <v>0</v>
      </c>
    </row>
    <row r="989" spans="2:7" x14ac:dyDescent="0.35">
      <c r="B989" s="45" t="s">
        <v>1094</v>
      </c>
      <c r="C989" s="45" t="s">
        <v>1694</v>
      </c>
      <c r="D989" s="45" t="s">
        <v>2557</v>
      </c>
      <c r="E989" s="45" t="s">
        <v>2253</v>
      </c>
      <c r="F989" s="45" t="s">
        <v>2143</v>
      </c>
      <c r="G989" s="12">
        <f>COUNTIF('Prontidão Médio Prazo'!C:C,Cronograma[[#This Row],[EDT]])</f>
        <v>0</v>
      </c>
    </row>
    <row r="990" spans="2:7" x14ac:dyDescent="0.35">
      <c r="B990" s="45" t="s">
        <v>1095</v>
      </c>
      <c r="C990" s="45" t="s">
        <v>1375</v>
      </c>
      <c r="D990" s="45" t="s">
        <v>2558</v>
      </c>
      <c r="E990" s="45" t="s">
        <v>2253</v>
      </c>
      <c r="F990" s="45" t="s">
        <v>2442</v>
      </c>
      <c r="G990" s="12">
        <f>COUNTIF('Prontidão Médio Prazo'!C:C,Cronograma[[#This Row],[EDT]])</f>
        <v>1</v>
      </c>
    </row>
    <row r="991" spans="2:7" x14ac:dyDescent="0.35">
      <c r="B991" s="48" t="s">
        <v>1096</v>
      </c>
      <c r="C991" s="48" t="s">
        <v>1412</v>
      </c>
      <c r="D991" s="48" t="s">
        <v>78</v>
      </c>
      <c r="E991" s="48" t="s">
        <v>2253</v>
      </c>
      <c r="F991" s="48" t="s">
        <v>2439</v>
      </c>
      <c r="G991" s="12">
        <f>COUNTIF('Prontidão Médio Prazo'!C:C,Cronograma[[#This Row],[EDT]])</f>
        <v>0</v>
      </c>
    </row>
    <row r="992" spans="2:7" x14ac:dyDescent="0.35">
      <c r="B992" s="48" t="s">
        <v>1097</v>
      </c>
      <c r="C992" s="48" t="s">
        <v>1592</v>
      </c>
      <c r="D992" s="48" t="s">
        <v>1754</v>
      </c>
      <c r="E992" s="48" t="s">
        <v>2253</v>
      </c>
      <c r="F992" s="48" t="s">
        <v>2443</v>
      </c>
      <c r="G992" s="12">
        <f>COUNTIF('Prontidão Médio Prazo'!C:C,Cronograma[[#This Row],[EDT]])</f>
        <v>0</v>
      </c>
    </row>
    <row r="993" spans="2:7" x14ac:dyDescent="0.35">
      <c r="B993" s="48" t="s">
        <v>1098</v>
      </c>
      <c r="C993" s="48" t="s">
        <v>1413</v>
      </c>
      <c r="D993" s="48" t="s">
        <v>71</v>
      </c>
      <c r="E993" s="48" t="s">
        <v>2443</v>
      </c>
      <c r="F993" s="48" t="s">
        <v>2444</v>
      </c>
      <c r="G993" s="12">
        <f>COUNTIF('Prontidão Médio Prazo'!C:C,Cronograma[[#This Row],[EDT]])</f>
        <v>0</v>
      </c>
    </row>
    <row r="994" spans="2:7" x14ac:dyDescent="0.35">
      <c r="B994" s="48" t="s">
        <v>1099</v>
      </c>
      <c r="C994" s="48" t="s">
        <v>1493</v>
      </c>
      <c r="D994" s="48" t="s">
        <v>176</v>
      </c>
      <c r="E994" s="48" t="s">
        <v>2000</v>
      </c>
      <c r="F994" s="48" t="s">
        <v>2445</v>
      </c>
      <c r="G994" s="12">
        <f>COUNTIF('Prontidão Médio Prazo'!C:C,Cronograma[[#This Row],[EDT]])</f>
        <v>0</v>
      </c>
    </row>
    <row r="995" spans="2:7" x14ac:dyDescent="0.35">
      <c r="B995" s="48" t="s">
        <v>1100</v>
      </c>
      <c r="C995" s="48" t="s">
        <v>1695</v>
      </c>
      <c r="D995" s="48" t="s">
        <v>176</v>
      </c>
      <c r="E995" s="48" t="s">
        <v>2445</v>
      </c>
      <c r="F995" s="48" t="s">
        <v>2442</v>
      </c>
      <c r="G995" s="12">
        <f>COUNTIF('Prontidão Médio Prazo'!C:C,Cronograma[[#This Row],[EDT]])</f>
        <v>0</v>
      </c>
    </row>
    <row r="996" spans="2:7" x14ac:dyDescent="0.35">
      <c r="B996" s="45" t="s">
        <v>1101</v>
      </c>
      <c r="C996" s="45" t="s">
        <v>1376</v>
      </c>
      <c r="D996" s="45" t="s">
        <v>2559</v>
      </c>
      <c r="E996" s="45" t="s">
        <v>2439</v>
      </c>
      <c r="F996" s="45" t="s">
        <v>1973</v>
      </c>
      <c r="G996" s="12">
        <f>COUNTIF('Prontidão Médio Prazo'!C:C,Cronograma[[#This Row],[EDT]])</f>
        <v>1</v>
      </c>
    </row>
    <row r="997" spans="2:7" x14ac:dyDescent="0.35">
      <c r="B997" s="48" t="s">
        <v>1102</v>
      </c>
      <c r="C997" s="48" t="s">
        <v>1492</v>
      </c>
      <c r="D997" s="48" t="s">
        <v>78</v>
      </c>
      <c r="E997" s="48" t="s">
        <v>2439</v>
      </c>
      <c r="F997" s="48" t="s">
        <v>2254</v>
      </c>
      <c r="G997" s="12">
        <f>COUNTIF('Prontidão Médio Prazo'!C:C,Cronograma[[#This Row],[EDT]])</f>
        <v>0</v>
      </c>
    </row>
    <row r="998" spans="2:7" x14ac:dyDescent="0.35">
      <c r="B998" s="48" t="s">
        <v>1103</v>
      </c>
      <c r="C998" s="48" t="s">
        <v>1592</v>
      </c>
      <c r="D998" s="48" t="s">
        <v>176</v>
      </c>
      <c r="E998" s="48" t="s">
        <v>2443</v>
      </c>
      <c r="F998" s="48" t="s">
        <v>1919</v>
      </c>
      <c r="G998" s="12">
        <f>COUNTIF('Prontidão Médio Prazo'!C:C,Cronograma[[#This Row],[EDT]])</f>
        <v>0</v>
      </c>
    </row>
    <row r="999" spans="2:7" x14ac:dyDescent="0.35">
      <c r="B999" s="48" t="s">
        <v>1104</v>
      </c>
      <c r="C999" s="48" t="s">
        <v>1413</v>
      </c>
      <c r="D999" s="48" t="s">
        <v>69</v>
      </c>
      <c r="E999" s="48" t="s">
        <v>1919</v>
      </c>
      <c r="F999" s="48" t="s">
        <v>1920</v>
      </c>
      <c r="G999" s="12">
        <f>COUNTIF('Prontidão Médio Prazo'!C:C,Cronograma[[#This Row],[EDT]])</f>
        <v>0</v>
      </c>
    </row>
    <row r="1000" spans="2:7" x14ac:dyDescent="0.35">
      <c r="B1000" s="48" t="s">
        <v>1105</v>
      </c>
      <c r="C1000" s="48" t="s">
        <v>1493</v>
      </c>
      <c r="D1000" s="48" t="s">
        <v>78</v>
      </c>
      <c r="E1000" s="48" t="s">
        <v>1920</v>
      </c>
      <c r="F1000" s="48" t="s">
        <v>1921</v>
      </c>
      <c r="G1000" s="12">
        <f>COUNTIF('Prontidão Médio Prazo'!C:C,Cronograma[[#This Row],[EDT]])</f>
        <v>0</v>
      </c>
    </row>
    <row r="1001" spans="2:7" x14ac:dyDescent="0.35">
      <c r="B1001" s="48" t="s">
        <v>1106</v>
      </c>
      <c r="C1001" s="48" t="s">
        <v>1695</v>
      </c>
      <c r="D1001" s="48" t="s">
        <v>84</v>
      </c>
      <c r="E1001" s="48" t="s">
        <v>2442</v>
      </c>
      <c r="F1001" s="48" t="s">
        <v>1973</v>
      </c>
      <c r="G1001" s="12">
        <f>COUNTIF('Prontidão Médio Prazo'!C:C,Cronograma[[#This Row],[EDT]])</f>
        <v>0</v>
      </c>
    </row>
    <row r="1002" spans="2:7" x14ac:dyDescent="0.35">
      <c r="B1002" s="45" t="s">
        <v>1107</v>
      </c>
      <c r="C1002" s="45" t="s">
        <v>1377</v>
      </c>
      <c r="D1002" s="45" t="s">
        <v>1806</v>
      </c>
      <c r="E1002" s="45" t="s">
        <v>1919</v>
      </c>
      <c r="F1002" s="45" t="s">
        <v>1920</v>
      </c>
      <c r="G1002" s="12">
        <f>COUNTIF('Prontidão Médio Prazo'!C:C,Cronograma[[#This Row],[EDT]])</f>
        <v>0</v>
      </c>
    </row>
    <row r="1003" spans="2:7" x14ac:dyDescent="0.35">
      <c r="B1003" s="48" t="s">
        <v>1108</v>
      </c>
      <c r="C1003" s="48" t="s">
        <v>1696</v>
      </c>
      <c r="D1003" s="48" t="s">
        <v>69</v>
      </c>
      <c r="E1003" s="48" t="s">
        <v>1919</v>
      </c>
      <c r="F1003" s="48" t="s">
        <v>1920</v>
      </c>
      <c r="G1003" s="12">
        <f>COUNTIF('Prontidão Médio Prazo'!C:C,Cronograma[[#This Row],[EDT]])</f>
        <v>0</v>
      </c>
    </row>
    <row r="1004" spans="2:7" x14ac:dyDescent="0.35">
      <c r="B1004" s="45" t="s">
        <v>1109</v>
      </c>
      <c r="C1004" s="45" t="s">
        <v>1378</v>
      </c>
      <c r="D1004" s="45" t="s">
        <v>2560</v>
      </c>
      <c r="E1004" s="45" t="s">
        <v>2255</v>
      </c>
      <c r="F1004" s="45" t="s">
        <v>2063</v>
      </c>
      <c r="G1004" s="12">
        <f>COUNTIF('Prontidão Médio Prazo'!C:C,Cronograma[[#This Row],[EDT]])</f>
        <v>0</v>
      </c>
    </row>
    <row r="1005" spans="2:7" x14ac:dyDescent="0.35">
      <c r="B1005" s="48" t="s">
        <v>1110</v>
      </c>
      <c r="C1005" s="48" t="s">
        <v>1412</v>
      </c>
      <c r="D1005" s="48" t="s">
        <v>69</v>
      </c>
      <c r="E1005" s="48" t="s">
        <v>2255</v>
      </c>
      <c r="F1005" s="48" t="s">
        <v>2256</v>
      </c>
      <c r="G1005" s="12">
        <f>COUNTIF('Prontidão Médio Prazo'!C:C,Cronograma[[#This Row],[EDT]])</f>
        <v>0</v>
      </c>
    </row>
    <row r="1006" spans="2:7" x14ac:dyDescent="0.35">
      <c r="B1006" s="48" t="s">
        <v>1111</v>
      </c>
      <c r="C1006" s="48" t="s">
        <v>1592</v>
      </c>
      <c r="D1006" s="48" t="s">
        <v>1754</v>
      </c>
      <c r="E1006" s="48" t="s">
        <v>1919</v>
      </c>
      <c r="F1006" s="48" t="s">
        <v>2097</v>
      </c>
      <c r="G1006" s="12">
        <f>COUNTIF('Prontidão Médio Prazo'!C:C,Cronograma[[#This Row],[EDT]])</f>
        <v>0</v>
      </c>
    </row>
    <row r="1007" spans="2:7" x14ac:dyDescent="0.35">
      <c r="B1007" s="48" t="s">
        <v>1112</v>
      </c>
      <c r="C1007" s="48" t="s">
        <v>1413</v>
      </c>
      <c r="D1007" s="48" t="s">
        <v>69</v>
      </c>
      <c r="E1007" s="48" t="s">
        <v>2097</v>
      </c>
      <c r="F1007" s="48" t="s">
        <v>2099</v>
      </c>
      <c r="G1007" s="12">
        <f>COUNTIF('Prontidão Médio Prazo'!C:C,Cronograma[[#This Row],[EDT]])</f>
        <v>0</v>
      </c>
    </row>
    <row r="1008" spans="2:7" x14ac:dyDescent="0.35">
      <c r="B1008" s="48" t="s">
        <v>1113</v>
      </c>
      <c r="C1008" s="48" t="s">
        <v>1493</v>
      </c>
      <c r="D1008" s="48" t="s">
        <v>78</v>
      </c>
      <c r="E1008" s="48" t="s">
        <v>2099</v>
      </c>
      <c r="F1008" s="48" t="s">
        <v>2098</v>
      </c>
      <c r="G1008" s="12">
        <f>COUNTIF('Prontidão Médio Prazo'!C:C,Cronograma[[#This Row],[EDT]])</f>
        <v>0</v>
      </c>
    </row>
    <row r="1009" spans="2:7" x14ac:dyDescent="0.35">
      <c r="B1009" s="48" t="s">
        <v>1114</v>
      </c>
      <c r="C1009" s="48" t="s">
        <v>1695</v>
      </c>
      <c r="D1009" s="48" t="s">
        <v>176</v>
      </c>
      <c r="E1009" s="48" t="s">
        <v>1974</v>
      </c>
      <c r="F1009" s="48" t="s">
        <v>2063</v>
      </c>
      <c r="G1009" s="12">
        <f>COUNTIF('Prontidão Médio Prazo'!C:C,Cronograma[[#This Row],[EDT]])</f>
        <v>0</v>
      </c>
    </row>
    <row r="1010" spans="2:7" x14ac:dyDescent="0.35">
      <c r="B1010" s="45" t="s">
        <v>1115</v>
      </c>
      <c r="C1010" s="45" t="s">
        <v>1697</v>
      </c>
      <c r="D1010" s="45" t="s">
        <v>2561</v>
      </c>
      <c r="E1010" s="45" t="s">
        <v>2097</v>
      </c>
      <c r="F1010" s="45" t="s">
        <v>2153</v>
      </c>
      <c r="G1010" s="12">
        <f>COUNTIF('Prontidão Médio Prazo'!C:C,Cronograma[[#This Row],[EDT]])</f>
        <v>0</v>
      </c>
    </row>
    <row r="1011" spans="2:7" x14ac:dyDescent="0.35">
      <c r="B1011" s="48" t="s">
        <v>1116</v>
      </c>
      <c r="C1011" s="48" t="s">
        <v>1412</v>
      </c>
      <c r="D1011" s="48" t="s">
        <v>69</v>
      </c>
      <c r="E1011" s="48" t="s">
        <v>2097</v>
      </c>
      <c r="F1011" s="48" t="s">
        <v>2099</v>
      </c>
      <c r="G1011" s="12">
        <f>COUNTIF('Prontidão Médio Prazo'!C:C,Cronograma[[#This Row],[EDT]])</f>
        <v>0</v>
      </c>
    </row>
    <row r="1012" spans="2:7" x14ac:dyDescent="0.35">
      <c r="B1012" s="48" t="s">
        <v>1117</v>
      </c>
      <c r="C1012" s="48" t="s">
        <v>1592</v>
      </c>
      <c r="D1012" s="48" t="s">
        <v>157</v>
      </c>
      <c r="E1012" s="48" t="s">
        <v>2099</v>
      </c>
      <c r="F1012" s="48" t="s">
        <v>1879</v>
      </c>
      <c r="G1012" s="12">
        <f>COUNTIF('Prontidão Médio Prazo'!C:C,Cronograma[[#This Row],[EDT]])</f>
        <v>0</v>
      </c>
    </row>
    <row r="1013" spans="2:7" x14ac:dyDescent="0.35">
      <c r="B1013" s="48" t="s">
        <v>1118</v>
      </c>
      <c r="C1013" s="48" t="s">
        <v>1413</v>
      </c>
      <c r="D1013" s="48" t="s">
        <v>69</v>
      </c>
      <c r="E1013" s="48" t="s">
        <v>1879</v>
      </c>
      <c r="F1013" s="48" t="s">
        <v>2031</v>
      </c>
      <c r="G1013" s="12">
        <f>COUNTIF('Prontidão Médio Prazo'!C:C,Cronograma[[#This Row],[EDT]])</f>
        <v>0</v>
      </c>
    </row>
    <row r="1014" spans="2:7" x14ac:dyDescent="0.35">
      <c r="B1014" s="48" t="s">
        <v>1119</v>
      </c>
      <c r="C1014" s="48" t="s">
        <v>1493</v>
      </c>
      <c r="D1014" s="48" t="s">
        <v>1772</v>
      </c>
      <c r="E1014" s="48" t="s">
        <v>2031</v>
      </c>
      <c r="F1014" s="48" t="s">
        <v>2086</v>
      </c>
      <c r="G1014" s="12">
        <f>COUNTIF('Prontidão Médio Prazo'!C:C,Cronograma[[#This Row],[EDT]])</f>
        <v>0</v>
      </c>
    </row>
    <row r="1015" spans="2:7" x14ac:dyDescent="0.35">
      <c r="B1015" s="48" t="s">
        <v>1120</v>
      </c>
      <c r="C1015" s="48" t="s">
        <v>1695</v>
      </c>
      <c r="D1015" s="48" t="s">
        <v>157</v>
      </c>
      <c r="E1015" s="48" t="s">
        <v>2063</v>
      </c>
      <c r="F1015" s="48" t="s">
        <v>2153</v>
      </c>
      <c r="G1015" s="12">
        <f>COUNTIF('Prontidão Médio Prazo'!C:C,Cronograma[[#This Row],[EDT]])</f>
        <v>0</v>
      </c>
    </row>
    <row r="1016" spans="2:7" x14ac:dyDescent="0.35">
      <c r="B1016" s="45" t="s">
        <v>1121</v>
      </c>
      <c r="C1016" s="45" t="s">
        <v>1379</v>
      </c>
      <c r="D1016" s="45" t="s">
        <v>2562</v>
      </c>
      <c r="E1016" s="45" t="s">
        <v>2123</v>
      </c>
      <c r="F1016" s="45" t="s">
        <v>2017</v>
      </c>
      <c r="G1016" s="12">
        <f>COUNTIF('Prontidão Médio Prazo'!C:C,Cronograma[[#This Row],[EDT]])</f>
        <v>0</v>
      </c>
    </row>
    <row r="1017" spans="2:7" x14ac:dyDescent="0.35">
      <c r="B1017" s="48" t="s">
        <v>1122</v>
      </c>
      <c r="C1017" s="48" t="s">
        <v>1592</v>
      </c>
      <c r="D1017" s="48" t="s">
        <v>78</v>
      </c>
      <c r="E1017" s="48" t="s">
        <v>2123</v>
      </c>
      <c r="F1017" s="48" t="s">
        <v>2446</v>
      </c>
      <c r="G1017" s="12">
        <f>COUNTIF('Prontidão Médio Prazo'!C:C,Cronograma[[#This Row],[EDT]])</f>
        <v>0</v>
      </c>
    </row>
    <row r="1018" spans="2:7" x14ac:dyDescent="0.35">
      <c r="B1018" s="48" t="s">
        <v>1123</v>
      </c>
      <c r="C1018" s="48" t="s">
        <v>1413</v>
      </c>
      <c r="D1018" s="48" t="s">
        <v>71</v>
      </c>
      <c r="E1018" s="48" t="s">
        <v>2447</v>
      </c>
      <c r="F1018" s="48" t="s">
        <v>2448</v>
      </c>
      <c r="G1018" s="12">
        <f>COUNTIF('Prontidão Médio Prazo'!C:C,Cronograma[[#This Row],[EDT]])</f>
        <v>0</v>
      </c>
    </row>
    <row r="1019" spans="2:7" x14ac:dyDescent="0.35">
      <c r="B1019" s="48" t="s">
        <v>1124</v>
      </c>
      <c r="C1019" s="48" t="s">
        <v>1493</v>
      </c>
      <c r="D1019" s="48" t="s">
        <v>69</v>
      </c>
      <c r="E1019" s="48" t="s">
        <v>2031</v>
      </c>
      <c r="F1019" s="48" t="s">
        <v>2167</v>
      </c>
      <c r="G1019" s="12">
        <f>COUNTIF('Prontidão Médio Prazo'!C:C,Cronograma[[#This Row],[EDT]])</f>
        <v>0</v>
      </c>
    </row>
    <row r="1020" spans="2:7" x14ac:dyDescent="0.35">
      <c r="B1020" s="48" t="s">
        <v>1125</v>
      </c>
      <c r="C1020" s="48" t="s">
        <v>1695</v>
      </c>
      <c r="D1020" s="48" t="s">
        <v>69</v>
      </c>
      <c r="E1020" s="48" t="s">
        <v>2153</v>
      </c>
      <c r="F1020" s="48" t="s">
        <v>2017</v>
      </c>
      <c r="G1020" s="12">
        <f>COUNTIF('Prontidão Médio Prazo'!C:C,Cronograma[[#This Row],[EDT]])</f>
        <v>0</v>
      </c>
    </row>
    <row r="1021" spans="2:7" x14ac:dyDescent="0.35">
      <c r="B1021" s="45" t="s">
        <v>1126</v>
      </c>
      <c r="C1021" s="45" t="s">
        <v>1380</v>
      </c>
      <c r="D1021" s="45" t="s">
        <v>2563</v>
      </c>
      <c r="E1021" s="45" t="s">
        <v>2447</v>
      </c>
      <c r="F1021" s="45" t="s">
        <v>2449</v>
      </c>
      <c r="G1021" s="12">
        <f>COUNTIF('Prontidão Médio Prazo'!C:C,Cronograma[[#This Row],[EDT]])</f>
        <v>0</v>
      </c>
    </row>
    <row r="1022" spans="2:7" x14ac:dyDescent="0.35">
      <c r="B1022" s="48" t="s">
        <v>1127</v>
      </c>
      <c r="C1022" s="48" t="s">
        <v>1492</v>
      </c>
      <c r="D1022" s="48" t="s">
        <v>69</v>
      </c>
      <c r="E1022" s="48" t="s">
        <v>2447</v>
      </c>
      <c r="F1022" s="48" t="s">
        <v>2131</v>
      </c>
      <c r="G1022" s="12">
        <f>COUNTIF('Prontidão Médio Prazo'!C:C,Cronograma[[#This Row],[EDT]])</f>
        <v>0</v>
      </c>
    </row>
    <row r="1023" spans="2:7" x14ac:dyDescent="0.35">
      <c r="B1023" s="48" t="s">
        <v>1128</v>
      </c>
      <c r="C1023" s="48" t="s">
        <v>1592</v>
      </c>
      <c r="D1023" s="48" t="s">
        <v>1751</v>
      </c>
      <c r="E1023" s="48" t="s">
        <v>2131</v>
      </c>
      <c r="F1023" s="48" t="s">
        <v>2097</v>
      </c>
      <c r="G1023" s="12">
        <f>COUNTIF('Prontidão Médio Prazo'!C:C,Cronograma[[#This Row],[EDT]])</f>
        <v>0</v>
      </c>
    </row>
    <row r="1024" spans="2:7" x14ac:dyDescent="0.35">
      <c r="B1024" s="48" t="s">
        <v>1129</v>
      </c>
      <c r="C1024" s="48" t="s">
        <v>1413</v>
      </c>
      <c r="D1024" s="48" t="s">
        <v>157</v>
      </c>
      <c r="E1024" s="48" t="s">
        <v>2097</v>
      </c>
      <c r="F1024" s="48" t="s">
        <v>2098</v>
      </c>
      <c r="G1024" s="12">
        <f>COUNTIF('Prontidão Médio Prazo'!C:C,Cronograma[[#This Row],[EDT]])</f>
        <v>0</v>
      </c>
    </row>
    <row r="1025" spans="2:7" x14ac:dyDescent="0.35">
      <c r="B1025" s="48" t="s">
        <v>1130</v>
      </c>
      <c r="C1025" s="48" t="s">
        <v>1493</v>
      </c>
      <c r="D1025" s="48" t="s">
        <v>78</v>
      </c>
      <c r="E1025" s="48" t="s">
        <v>2169</v>
      </c>
      <c r="F1025" s="48" t="s">
        <v>2031</v>
      </c>
      <c r="G1025" s="12">
        <f>COUNTIF('Prontidão Médio Prazo'!C:C,Cronograma[[#This Row],[EDT]])</f>
        <v>0</v>
      </c>
    </row>
    <row r="1026" spans="2:7" x14ac:dyDescent="0.35">
      <c r="B1026" s="48" t="s">
        <v>1131</v>
      </c>
      <c r="C1026" s="48" t="s">
        <v>1695</v>
      </c>
      <c r="D1026" s="48" t="s">
        <v>84</v>
      </c>
      <c r="E1026" s="48" t="s">
        <v>2017</v>
      </c>
      <c r="F1026" s="48" t="s">
        <v>2449</v>
      </c>
      <c r="G1026" s="12">
        <f>COUNTIF('Prontidão Médio Prazo'!C:C,Cronograma[[#This Row],[EDT]])</f>
        <v>0</v>
      </c>
    </row>
    <row r="1027" spans="2:7" x14ac:dyDescent="0.35">
      <c r="B1027" s="45" t="s">
        <v>1132</v>
      </c>
      <c r="C1027" s="45" t="s">
        <v>1381</v>
      </c>
      <c r="D1027" s="45" t="s">
        <v>2559</v>
      </c>
      <c r="E1027" s="45" t="s">
        <v>2097</v>
      </c>
      <c r="F1027" s="45" t="s">
        <v>2144</v>
      </c>
      <c r="G1027" s="12">
        <f>COUNTIF('Prontidão Médio Prazo'!C:C,Cronograma[[#This Row],[EDT]])</f>
        <v>0</v>
      </c>
    </row>
    <row r="1028" spans="2:7" x14ac:dyDescent="0.35">
      <c r="B1028" s="48" t="s">
        <v>1133</v>
      </c>
      <c r="C1028" s="48" t="s">
        <v>1492</v>
      </c>
      <c r="D1028" s="48" t="s">
        <v>69</v>
      </c>
      <c r="E1028" s="48" t="s">
        <v>2097</v>
      </c>
      <c r="F1028" s="48" t="s">
        <v>2099</v>
      </c>
      <c r="G1028" s="12">
        <f>COUNTIF('Prontidão Médio Prazo'!C:C,Cronograma[[#This Row],[EDT]])</f>
        <v>0</v>
      </c>
    </row>
    <row r="1029" spans="2:7" x14ac:dyDescent="0.35">
      <c r="B1029" s="48" t="s">
        <v>1134</v>
      </c>
      <c r="C1029" s="48" t="s">
        <v>1592</v>
      </c>
      <c r="D1029" s="48" t="s">
        <v>84</v>
      </c>
      <c r="E1029" s="48" t="s">
        <v>2099</v>
      </c>
      <c r="F1029" s="48" t="s">
        <v>2167</v>
      </c>
      <c r="G1029" s="12">
        <f>COUNTIF('Prontidão Médio Prazo'!C:C,Cronograma[[#This Row],[EDT]])</f>
        <v>0</v>
      </c>
    </row>
    <row r="1030" spans="2:7" x14ac:dyDescent="0.35">
      <c r="B1030" s="48" t="s">
        <v>1135</v>
      </c>
      <c r="C1030" s="48" t="s">
        <v>1413</v>
      </c>
      <c r="D1030" s="48" t="s">
        <v>69</v>
      </c>
      <c r="E1030" s="48" t="s">
        <v>2167</v>
      </c>
      <c r="F1030" s="48" t="s">
        <v>2000</v>
      </c>
      <c r="G1030" s="12">
        <f>COUNTIF('Prontidão Médio Prazo'!C:C,Cronograma[[#This Row],[EDT]])</f>
        <v>0</v>
      </c>
    </row>
    <row r="1031" spans="2:7" x14ac:dyDescent="0.35">
      <c r="B1031" s="48" t="s">
        <v>1136</v>
      </c>
      <c r="C1031" s="48" t="s">
        <v>1493</v>
      </c>
      <c r="D1031" s="48" t="s">
        <v>78</v>
      </c>
      <c r="E1031" s="48" t="s">
        <v>2000</v>
      </c>
      <c r="F1031" s="48" t="s">
        <v>2170</v>
      </c>
      <c r="G1031" s="12">
        <f>COUNTIF('Prontidão Médio Prazo'!C:C,Cronograma[[#This Row],[EDT]])</f>
        <v>0</v>
      </c>
    </row>
    <row r="1032" spans="2:7" x14ac:dyDescent="0.35">
      <c r="B1032" s="48" t="s">
        <v>1137</v>
      </c>
      <c r="C1032" s="48" t="s">
        <v>1695</v>
      </c>
      <c r="D1032" s="48" t="s">
        <v>84</v>
      </c>
      <c r="E1032" s="48" t="s">
        <v>2449</v>
      </c>
      <c r="F1032" s="48" t="s">
        <v>2144</v>
      </c>
      <c r="G1032" s="12">
        <f>COUNTIF('Prontidão Médio Prazo'!C:C,Cronograma[[#This Row],[EDT]])</f>
        <v>0</v>
      </c>
    </row>
    <row r="1033" spans="2:7" x14ac:dyDescent="0.35">
      <c r="B1033" s="45" t="s">
        <v>1138</v>
      </c>
      <c r="C1033" s="45" t="s">
        <v>1698</v>
      </c>
      <c r="D1033" s="45" t="s">
        <v>2558</v>
      </c>
      <c r="E1033" s="45" t="s">
        <v>2167</v>
      </c>
      <c r="F1033" s="45" t="s">
        <v>2143</v>
      </c>
      <c r="G1033" s="12">
        <f>COUNTIF('Prontidão Médio Prazo'!C:C,Cronograma[[#This Row],[EDT]])</f>
        <v>0</v>
      </c>
    </row>
    <row r="1034" spans="2:7" x14ac:dyDescent="0.35">
      <c r="B1034" s="48" t="s">
        <v>1139</v>
      </c>
      <c r="C1034" s="48" t="s">
        <v>1492</v>
      </c>
      <c r="D1034" s="48" t="s">
        <v>69</v>
      </c>
      <c r="E1034" s="48" t="s">
        <v>2167</v>
      </c>
      <c r="F1034" s="48" t="s">
        <v>2000</v>
      </c>
      <c r="G1034" s="12">
        <f>COUNTIF('Prontidão Médio Prazo'!C:C,Cronograma[[#This Row],[EDT]])</f>
        <v>0</v>
      </c>
    </row>
    <row r="1035" spans="2:7" x14ac:dyDescent="0.35">
      <c r="B1035" s="48" t="s">
        <v>1140</v>
      </c>
      <c r="C1035" s="48" t="s">
        <v>1592</v>
      </c>
      <c r="D1035" s="48" t="s">
        <v>78</v>
      </c>
      <c r="E1035" s="48" t="s">
        <v>2000</v>
      </c>
      <c r="F1035" s="48" t="s">
        <v>2170</v>
      </c>
      <c r="G1035" s="12">
        <f>COUNTIF('Prontidão Médio Prazo'!C:C,Cronograma[[#This Row],[EDT]])</f>
        <v>0</v>
      </c>
    </row>
    <row r="1036" spans="2:7" x14ac:dyDescent="0.35">
      <c r="B1036" s="48" t="s">
        <v>1141</v>
      </c>
      <c r="C1036" s="48" t="s">
        <v>1413</v>
      </c>
      <c r="D1036" s="48" t="s">
        <v>69</v>
      </c>
      <c r="E1036" s="48" t="s">
        <v>2170</v>
      </c>
      <c r="F1036" s="48" t="s">
        <v>2171</v>
      </c>
      <c r="G1036" s="12">
        <f>COUNTIF('Prontidão Médio Prazo'!C:C,Cronograma[[#This Row],[EDT]])</f>
        <v>0</v>
      </c>
    </row>
    <row r="1037" spans="2:7" x14ac:dyDescent="0.35">
      <c r="B1037" s="48" t="s">
        <v>1142</v>
      </c>
      <c r="C1037" s="48" t="s">
        <v>1493</v>
      </c>
      <c r="D1037" s="48" t="s">
        <v>78</v>
      </c>
      <c r="E1037" s="48" t="s">
        <v>2450</v>
      </c>
      <c r="F1037" s="48" t="s">
        <v>2451</v>
      </c>
      <c r="G1037" s="12">
        <f>COUNTIF('Prontidão Médio Prazo'!C:C,Cronograma[[#This Row],[EDT]])</f>
        <v>0</v>
      </c>
    </row>
    <row r="1038" spans="2:7" x14ac:dyDescent="0.35">
      <c r="B1038" s="48" t="s">
        <v>1143</v>
      </c>
      <c r="C1038" s="48" t="s">
        <v>1695</v>
      </c>
      <c r="D1038" s="48" t="s">
        <v>157</v>
      </c>
      <c r="E1038" s="48" t="s">
        <v>2144</v>
      </c>
      <c r="F1038" s="48" t="s">
        <v>2143</v>
      </c>
      <c r="G1038" s="12">
        <f>COUNTIF('Prontidão Médio Prazo'!C:C,Cronograma[[#This Row],[EDT]])</f>
        <v>0</v>
      </c>
    </row>
    <row r="1039" spans="2:7" x14ac:dyDescent="0.35">
      <c r="B1039" s="45" t="s">
        <v>1144</v>
      </c>
      <c r="C1039" s="45" t="s">
        <v>1699</v>
      </c>
      <c r="D1039" s="45" t="s">
        <v>2564</v>
      </c>
      <c r="E1039" s="45" t="s">
        <v>2450</v>
      </c>
      <c r="F1039" s="45" t="s">
        <v>2452</v>
      </c>
      <c r="G1039" s="12">
        <f>COUNTIF('Prontidão Médio Prazo'!C:C,Cronograma[[#This Row],[EDT]])</f>
        <v>0</v>
      </c>
    </row>
    <row r="1040" spans="2:7" x14ac:dyDescent="0.35">
      <c r="B1040" s="48" t="s">
        <v>1145</v>
      </c>
      <c r="C1040" s="48" t="s">
        <v>1492</v>
      </c>
      <c r="D1040" s="48" t="s">
        <v>69</v>
      </c>
      <c r="E1040" s="48" t="s">
        <v>2450</v>
      </c>
      <c r="F1040" s="48" t="s">
        <v>2453</v>
      </c>
      <c r="G1040" s="12">
        <f>COUNTIF('Prontidão Médio Prazo'!C:C,Cronograma[[#This Row],[EDT]])</f>
        <v>0</v>
      </c>
    </row>
    <row r="1041" spans="2:7" x14ac:dyDescent="0.35">
      <c r="B1041" s="48" t="s">
        <v>1146</v>
      </c>
      <c r="C1041" s="48" t="s">
        <v>1592</v>
      </c>
      <c r="D1041" s="48" t="s">
        <v>157</v>
      </c>
      <c r="E1041" s="48" t="s">
        <v>2453</v>
      </c>
      <c r="F1041" s="48" t="s">
        <v>2454</v>
      </c>
      <c r="G1041" s="12">
        <f>COUNTIF('Prontidão Médio Prazo'!C:C,Cronograma[[#This Row],[EDT]])</f>
        <v>0</v>
      </c>
    </row>
    <row r="1042" spans="2:7" x14ac:dyDescent="0.35">
      <c r="B1042" s="48" t="s">
        <v>1147</v>
      </c>
      <c r="C1042" s="48" t="s">
        <v>1413</v>
      </c>
      <c r="D1042" s="48" t="s">
        <v>69</v>
      </c>
      <c r="E1042" s="48" t="s">
        <v>2454</v>
      </c>
      <c r="F1042" s="48" t="s">
        <v>2455</v>
      </c>
      <c r="G1042" s="12">
        <f>COUNTIF('Prontidão Médio Prazo'!C:C,Cronograma[[#This Row],[EDT]])</f>
        <v>0</v>
      </c>
    </row>
    <row r="1043" spans="2:7" x14ac:dyDescent="0.35">
      <c r="B1043" s="48" t="s">
        <v>1148</v>
      </c>
      <c r="C1043" s="48" t="s">
        <v>1493</v>
      </c>
      <c r="D1043" s="48" t="s">
        <v>1772</v>
      </c>
      <c r="E1043" s="48" t="s">
        <v>2455</v>
      </c>
      <c r="F1043" s="48" t="s">
        <v>2292</v>
      </c>
      <c r="G1043" s="12">
        <f>COUNTIF('Prontidão Médio Prazo'!C:C,Cronograma[[#This Row],[EDT]])</f>
        <v>0</v>
      </c>
    </row>
    <row r="1044" spans="2:7" x14ac:dyDescent="0.35">
      <c r="B1044" s="48" t="s">
        <v>1149</v>
      </c>
      <c r="C1044" s="48" t="s">
        <v>1695</v>
      </c>
      <c r="D1044" s="48" t="s">
        <v>157</v>
      </c>
      <c r="E1044" s="48" t="s">
        <v>2292</v>
      </c>
      <c r="F1044" s="48" t="s">
        <v>2452</v>
      </c>
      <c r="G1044" s="12">
        <f>COUNTIF('Prontidão Médio Prazo'!C:C,Cronograma[[#This Row],[EDT]])</f>
        <v>0</v>
      </c>
    </row>
    <row r="1045" spans="2:7" x14ac:dyDescent="0.35">
      <c r="B1045" s="45" t="s">
        <v>1150</v>
      </c>
      <c r="C1045" s="45" t="s">
        <v>1700</v>
      </c>
      <c r="D1045" s="45" t="s">
        <v>1784</v>
      </c>
      <c r="E1045" s="45" t="s">
        <v>1925</v>
      </c>
      <c r="F1045" s="45" t="s">
        <v>1978</v>
      </c>
      <c r="G1045" s="12">
        <f>COUNTIF('Prontidão Médio Prazo'!C:C,Cronograma[[#This Row],[EDT]])</f>
        <v>0</v>
      </c>
    </row>
    <row r="1046" spans="2:7" x14ac:dyDescent="0.35">
      <c r="B1046" s="48" t="s">
        <v>1151</v>
      </c>
      <c r="C1046" s="48" t="s">
        <v>1592</v>
      </c>
      <c r="D1046" s="48" t="s">
        <v>71</v>
      </c>
      <c r="E1046" s="48" t="s">
        <v>1925</v>
      </c>
      <c r="F1046" s="48" t="s">
        <v>1869</v>
      </c>
      <c r="G1046" s="12">
        <f>COUNTIF('Prontidão Médio Prazo'!C:C,Cronograma[[#This Row],[EDT]])</f>
        <v>0</v>
      </c>
    </row>
    <row r="1047" spans="2:7" x14ac:dyDescent="0.35">
      <c r="B1047" s="48" t="s">
        <v>1152</v>
      </c>
      <c r="C1047" s="48" t="s">
        <v>1413</v>
      </c>
      <c r="D1047" s="48" t="s">
        <v>81</v>
      </c>
      <c r="E1047" s="48" t="s">
        <v>1869</v>
      </c>
      <c r="F1047" s="48" t="s">
        <v>2101</v>
      </c>
      <c r="G1047" s="12">
        <f>COUNTIF('Prontidão Médio Prazo'!C:C,Cronograma[[#This Row],[EDT]])</f>
        <v>0</v>
      </c>
    </row>
    <row r="1048" spans="2:7" x14ac:dyDescent="0.35">
      <c r="B1048" s="48" t="s">
        <v>1153</v>
      </c>
      <c r="C1048" s="48" t="s">
        <v>1493</v>
      </c>
      <c r="D1048" s="48" t="s">
        <v>78</v>
      </c>
      <c r="E1048" s="48" t="s">
        <v>2101</v>
      </c>
      <c r="F1048" s="48" t="s">
        <v>2175</v>
      </c>
      <c r="G1048" s="12">
        <f>COUNTIF('Prontidão Médio Prazo'!C:C,Cronograma[[#This Row],[EDT]])</f>
        <v>0</v>
      </c>
    </row>
    <row r="1049" spans="2:7" x14ac:dyDescent="0.35">
      <c r="B1049" s="48" t="s">
        <v>1154</v>
      </c>
      <c r="C1049" s="48" t="s">
        <v>1695</v>
      </c>
      <c r="D1049" s="48" t="s">
        <v>105</v>
      </c>
      <c r="E1049" s="48" t="s">
        <v>2452</v>
      </c>
      <c r="F1049" s="48" t="s">
        <v>1978</v>
      </c>
      <c r="G1049" s="12">
        <f>COUNTIF('Prontidão Médio Prazo'!C:C,Cronograma[[#This Row],[EDT]])</f>
        <v>0</v>
      </c>
    </row>
    <row r="1050" spans="2:7" x14ac:dyDescent="0.35">
      <c r="B1050" s="45" t="s">
        <v>1155</v>
      </c>
      <c r="C1050" s="45" t="s">
        <v>1389</v>
      </c>
      <c r="D1050" s="45" t="s">
        <v>2565</v>
      </c>
      <c r="E1050" s="45" t="s">
        <v>1926</v>
      </c>
      <c r="F1050" s="45" t="s">
        <v>2016</v>
      </c>
      <c r="G1050" s="12">
        <f>COUNTIF('Prontidão Médio Prazo'!C:C,Cronograma[[#This Row],[EDT]])</f>
        <v>0</v>
      </c>
    </row>
    <row r="1051" spans="2:7" x14ac:dyDescent="0.35">
      <c r="B1051" s="48" t="s">
        <v>1156</v>
      </c>
      <c r="C1051" s="48" t="s">
        <v>1492</v>
      </c>
      <c r="D1051" s="48" t="s">
        <v>69</v>
      </c>
      <c r="E1051" s="48" t="s">
        <v>1926</v>
      </c>
      <c r="F1051" s="48" t="s">
        <v>2019</v>
      </c>
      <c r="G1051" s="12">
        <f>COUNTIF('Prontidão Médio Prazo'!C:C,Cronograma[[#This Row],[EDT]])</f>
        <v>0</v>
      </c>
    </row>
    <row r="1052" spans="2:7" x14ac:dyDescent="0.35">
      <c r="B1052" s="48" t="s">
        <v>1157</v>
      </c>
      <c r="C1052" s="48" t="s">
        <v>1592</v>
      </c>
      <c r="D1052" s="48" t="s">
        <v>157</v>
      </c>
      <c r="E1052" s="48" t="s">
        <v>2029</v>
      </c>
      <c r="F1052" s="48" t="s">
        <v>2176</v>
      </c>
      <c r="G1052" s="12">
        <f>COUNTIF('Prontidão Médio Prazo'!C:C,Cronograma[[#This Row],[EDT]])</f>
        <v>0</v>
      </c>
    </row>
    <row r="1053" spans="2:7" x14ac:dyDescent="0.35">
      <c r="B1053" s="48" t="s">
        <v>1158</v>
      </c>
      <c r="C1053" s="48" t="s">
        <v>1413</v>
      </c>
      <c r="D1053" s="48" t="s">
        <v>81</v>
      </c>
      <c r="E1053" s="48" t="s">
        <v>2176</v>
      </c>
      <c r="F1053" s="48" t="s">
        <v>2177</v>
      </c>
      <c r="G1053" s="12">
        <f>COUNTIF('Prontidão Médio Prazo'!C:C,Cronograma[[#This Row],[EDT]])</f>
        <v>0</v>
      </c>
    </row>
    <row r="1054" spans="2:7" x14ac:dyDescent="0.35">
      <c r="B1054" s="48" t="s">
        <v>1159</v>
      </c>
      <c r="C1054" s="48" t="s">
        <v>1532</v>
      </c>
      <c r="D1054" s="48" t="s">
        <v>73</v>
      </c>
      <c r="E1054" s="48" t="s">
        <v>2177</v>
      </c>
      <c r="F1054" s="48" t="s">
        <v>2178</v>
      </c>
      <c r="G1054" s="12">
        <f>COUNTIF('Prontidão Médio Prazo'!C:C,Cronograma[[#This Row],[EDT]])</f>
        <v>0</v>
      </c>
    </row>
    <row r="1055" spans="2:7" x14ac:dyDescent="0.35">
      <c r="B1055" s="48" t="s">
        <v>1160</v>
      </c>
      <c r="C1055" s="48" t="s">
        <v>1493</v>
      </c>
      <c r="D1055" s="48" t="s">
        <v>78</v>
      </c>
      <c r="E1055" s="48" t="s">
        <v>2178</v>
      </c>
      <c r="F1055" s="48" t="s">
        <v>2173</v>
      </c>
      <c r="G1055" s="12">
        <f>COUNTIF('Prontidão Médio Prazo'!C:C,Cronograma[[#This Row],[EDT]])</f>
        <v>0</v>
      </c>
    </row>
    <row r="1056" spans="2:7" x14ac:dyDescent="0.35">
      <c r="B1056" s="48" t="s">
        <v>1161</v>
      </c>
      <c r="C1056" s="48" t="s">
        <v>1695</v>
      </c>
      <c r="D1056" s="48" t="s">
        <v>157</v>
      </c>
      <c r="E1056" s="48" t="s">
        <v>1978</v>
      </c>
      <c r="F1056" s="48" t="s">
        <v>2016</v>
      </c>
      <c r="G1056" s="12">
        <f>COUNTIF('Prontidão Médio Prazo'!C:C,Cronograma[[#This Row],[EDT]])</f>
        <v>0</v>
      </c>
    </row>
    <row r="1057" spans="2:7" x14ac:dyDescent="0.35">
      <c r="B1057" s="45" t="s">
        <v>1162</v>
      </c>
      <c r="C1057" s="45" t="s">
        <v>1701</v>
      </c>
      <c r="D1057" s="45" t="s">
        <v>2566</v>
      </c>
      <c r="E1057" s="45" t="s">
        <v>2456</v>
      </c>
      <c r="F1057" s="45" t="s">
        <v>2457</v>
      </c>
      <c r="G1057" s="12">
        <f>COUNTIF('Prontidão Médio Prazo'!C:C,Cronograma[[#This Row],[EDT]])</f>
        <v>1</v>
      </c>
    </row>
    <row r="1058" spans="2:7" x14ac:dyDescent="0.35">
      <c r="B1058" s="48" t="s">
        <v>1163</v>
      </c>
      <c r="C1058" s="48" t="s">
        <v>1702</v>
      </c>
      <c r="D1058" s="48" t="s">
        <v>74</v>
      </c>
      <c r="E1058" s="48" t="s">
        <v>2456</v>
      </c>
      <c r="F1058" s="48" t="s">
        <v>2456</v>
      </c>
      <c r="G1058" s="12">
        <f>COUNTIF('Prontidão Médio Prazo'!C:C,Cronograma[[#This Row],[EDT]])</f>
        <v>1</v>
      </c>
    </row>
    <row r="1059" spans="2:7" x14ac:dyDescent="0.35">
      <c r="B1059" s="45" t="s">
        <v>1164</v>
      </c>
      <c r="C1059" s="45" t="s">
        <v>1703</v>
      </c>
      <c r="D1059" s="45" t="s">
        <v>1815</v>
      </c>
      <c r="E1059" s="45" t="s">
        <v>2458</v>
      </c>
      <c r="F1059" s="45" t="s">
        <v>2459</v>
      </c>
      <c r="G1059" s="12">
        <f>COUNTIF('Prontidão Médio Prazo'!C:C,Cronograma[[#This Row],[EDT]])</f>
        <v>0</v>
      </c>
    </row>
    <row r="1060" spans="2:7" x14ac:dyDescent="0.35">
      <c r="B1060" s="48" t="s">
        <v>1165</v>
      </c>
      <c r="C1060" s="48" t="s">
        <v>1704</v>
      </c>
      <c r="D1060" s="48" t="s">
        <v>74</v>
      </c>
      <c r="E1060" s="48" t="s">
        <v>2458</v>
      </c>
      <c r="F1060" s="48" t="s">
        <v>2458</v>
      </c>
      <c r="G1060" s="12">
        <f>COUNTIF('Prontidão Médio Prazo'!C:C,Cronograma[[#This Row],[EDT]])</f>
        <v>0</v>
      </c>
    </row>
    <row r="1061" spans="2:7" x14ac:dyDescent="0.35">
      <c r="B1061" s="48" t="s">
        <v>1166</v>
      </c>
      <c r="C1061" s="48" t="s">
        <v>1545</v>
      </c>
      <c r="D1061" s="48" t="s">
        <v>69</v>
      </c>
      <c r="E1061" s="48" t="s">
        <v>2458</v>
      </c>
      <c r="F1061" s="48" t="s">
        <v>2460</v>
      </c>
      <c r="G1061" s="12">
        <f>COUNTIF('Prontidão Médio Prazo'!C:C,Cronograma[[#This Row],[EDT]])</f>
        <v>0</v>
      </c>
    </row>
    <row r="1062" spans="2:7" x14ac:dyDescent="0.35">
      <c r="B1062" s="48" t="s">
        <v>1167</v>
      </c>
      <c r="C1062" s="48" t="s">
        <v>1705</v>
      </c>
      <c r="D1062" s="48" t="s">
        <v>69</v>
      </c>
      <c r="E1062" s="48" t="s">
        <v>2460</v>
      </c>
      <c r="F1062" s="48" t="s">
        <v>2461</v>
      </c>
      <c r="G1062" s="12">
        <f>COUNTIF('Prontidão Médio Prazo'!C:C,Cronograma[[#This Row],[EDT]])</f>
        <v>0</v>
      </c>
    </row>
    <row r="1063" spans="2:7" x14ac:dyDescent="0.35">
      <c r="B1063" s="48" t="s">
        <v>1168</v>
      </c>
      <c r="C1063" s="48" t="s">
        <v>1547</v>
      </c>
      <c r="D1063" s="48" t="s">
        <v>69</v>
      </c>
      <c r="E1063" s="48" t="s">
        <v>2461</v>
      </c>
      <c r="F1063" s="48" t="s">
        <v>2462</v>
      </c>
      <c r="G1063" s="12">
        <f>COUNTIF('Prontidão Médio Prazo'!C:C,Cronograma[[#This Row],[EDT]])</f>
        <v>0</v>
      </c>
    </row>
    <row r="1064" spans="2:7" x14ac:dyDescent="0.35">
      <c r="B1064" s="48" t="s">
        <v>1169</v>
      </c>
      <c r="C1064" s="48" t="s">
        <v>1706</v>
      </c>
      <c r="D1064" s="48" t="s">
        <v>69</v>
      </c>
      <c r="E1064" s="48" t="s">
        <v>2462</v>
      </c>
      <c r="F1064" s="48" t="s">
        <v>2459</v>
      </c>
      <c r="G1064" s="12">
        <f>COUNTIF('Prontidão Médio Prazo'!C:C,Cronograma[[#This Row],[EDT]])</f>
        <v>0</v>
      </c>
    </row>
    <row r="1065" spans="2:7" x14ac:dyDescent="0.35">
      <c r="B1065" s="45" t="s">
        <v>1170</v>
      </c>
      <c r="C1065" s="45" t="s">
        <v>1707</v>
      </c>
      <c r="D1065" s="45" t="s">
        <v>1811</v>
      </c>
      <c r="E1065" s="45" t="s">
        <v>2459</v>
      </c>
      <c r="F1065" s="45" t="s">
        <v>2373</v>
      </c>
      <c r="G1065" s="12">
        <f>COUNTIF('Prontidão Médio Prazo'!C:C,Cronograma[[#This Row],[EDT]])</f>
        <v>0</v>
      </c>
    </row>
    <row r="1066" spans="2:7" x14ac:dyDescent="0.35">
      <c r="B1066" s="48" t="s">
        <v>1171</v>
      </c>
      <c r="C1066" s="48" t="s">
        <v>1704</v>
      </c>
      <c r="D1066" s="48" t="s">
        <v>74</v>
      </c>
      <c r="E1066" s="48" t="s">
        <v>2459</v>
      </c>
      <c r="F1066" s="48" t="s">
        <v>2459</v>
      </c>
      <c r="G1066" s="12">
        <f>COUNTIF('Prontidão Médio Prazo'!C:C,Cronograma[[#This Row],[EDT]])</f>
        <v>0</v>
      </c>
    </row>
    <row r="1067" spans="2:7" x14ac:dyDescent="0.35">
      <c r="B1067" s="48" t="s">
        <v>1172</v>
      </c>
      <c r="C1067" s="48" t="s">
        <v>1545</v>
      </c>
      <c r="D1067" s="48" t="s">
        <v>69</v>
      </c>
      <c r="E1067" s="48" t="s">
        <v>2459</v>
      </c>
      <c r="F1067" s="48" t="s">
        <v>2371</v>
      </c>
      <c r="G1067" s="12">
        <f>COUNTIF('Prontidão Médio Prazo'!C:C,Cronograma[[#This Row],[EDT]])</f>
        <v>0</v>
      </c>
    </row>
    <row r="1068" spans="2:7" x14ac:dyDescent="0.35">
      <c r="B1068" s="48" t="s">
        <v>1173</v>
      </c>
      <c r="C1068" s="48" t="s">
        <v>1705</v>
      </c>
      <c r="D1068" s="48" t="s">
        <v>69</v>
      </c>
      <c r="E1068" s="48" t="s">
        <v>2372</v>
      </c>
      <c r="F1068" s="48" t="s">
        <v>2375</v>
      </c>
      <c r="G1068" s="12">
        <f>COUNTIF('Prontidão Médio Prazo'!C:C,Cronograma[[#This Row],[EDT]])</f>
        <v>0</v>
      </c>
    </row>
    <row r="1069" spans="2:7" x14ac:dyDescent="0.35">
      <c r="B1069" s="48" t="s">
        <v>1174</v>
      </c>
      <c r="C1069" s="48" t="s">
        <v>1547</v>
      </c>
      <c r="D1069" s="48" t="s">
        <v>69</v>
      </c>
      <c r="E1069" s="48" t="s">
        <v>2375</v>
      </c>
      <c r="F1069" s="48" t="s">
        <v>2377</v>
      </c>
      <c r="G1069" s="12">
        <f>COUNTIF('Prontidão Médio Prazo'!C:C,Cronograma[[#This Row],[EDT]])</f>
        <v>0</v>
      </c>
    </row>
    <row r="1070" spans="2:7" x14ac:dyDescent="0.35">
      <c r="B1070" s="48" t="s">
        <v>1175</v>
      </c>
      <c r="C1070" s="48" t="s">
        <v>1706</v>
      </c>
      <c r="D1070" s="48" t="s">
        <v>69</v>
      </c>
      <c r="E1070" s="48" t="s">
        <v>2377</v>
      </c>
      <c r="F1070" s="48" t="s">
        <v>2373</v>
      </c>
      <c r="G1070" s="12">
        <f>COUNTIF('Prontidão Médio Prazo'!C:C,Cronograma[[#This Row],[EDT]])</f>
        <v>0</v>
      </c>
    </row>
    <row r="1071" spans="2:7" x14ac:dyDescent="0.35">
      <c r="B1071" s="48" t="s">
        <v>1176</v>
      </c>
      <c r="C1071" s="48" t="s">
        <v>1474</v>
      </c>
      <c r="D1071" s="48" t="s">
        <v>84</v>
      </c>
      <c r="E1071" s="48" t="s">
        <v>2373</v>
      </c>
      <c r="F1071" s="48" t="s">
        <v>2283</v>
      </c>
      <c r="G1071" s="12">
        <f>COUNTIF('Prontidão Médio Prazo'!C:C,Cronograma[[#This Row],[EDT]])</f>
        <v>0</v>
      </c>
    </row>
    <row r="1072" spans="2:7" x14ac:dyDescent="0.35">
      <c r="B1072" s="45" t="s">
        <v>1177</v>
      </c>
      <c r="C1072" s="45" t="s">
        <v>1708</v>
      </c>
      <c r="D1072" s="45" t="s">
        <v>2567</v>
      </c>
      <c r="E1072" s="45" t="s">
        <v>2283</v>
      </c>
      <c r="F1072" s="45" t="s">
        <v>2173</v>
      </c>
      <c r="G1072" s="12">
        <f>COUNTIF('Prontidão Médio Prazo'!C:C,Cronograma[[#This Row],[EDT]])</f>
        <v>0</v>
      </c>
    </row>
    <row r="1073" spans="2:7" x14ac:dyDescent="0.35">
      <c r="B1073" s="48" t="s">
        <v>1178</v>
      </c>
      <c r="C1073" s="48" t="s">
        <v>1545</v>
      </c>
      <c r="D1073" s="48" t="s">
        <v>69</v>
      </c>
      <c r="E1073" s="48" t="s">
        <v>2283</v>
      </c>
      <c r="F1073" s="48" t="s">
        <v>2284</v>
      </c>
      <c r="G1073" s="12">
        <f>COUNTIF('Prontidão Médio Prazo'!C:C,Cronograma[[#This Row],[EDT]])</f>
        <v>0</v>
      </c>
    </row>
    <row r="1074" spans="2:7" x14ac:dyDescent="0.35">
      <c r="B1074" s="48" t="s">
        <v>1179</v>
      </c>
      <c r="C1074" s="48" t="s">
        <v>1546</v>
      </c>
      <c r="D1074" s="48" t="s">
        <v>71</v>
      </c>
      <c r="E1074" s="48" t="s">
        <v>2284</v>
      </c>
      <c r="F1074" s="48" t="s">
        <v>2178</v>
      </c>
      <c r="G1074" s="12">
        <f>COUNTIF('Prontidão Médio Prazo'!C:C,Cronograma[[#This Row],[EDT]])</f>
        <v>0</v>
      </c>
    </row>
    <row r="1075" spans="2:7" x14ac:dyDescent="0.35">
      <c r="B1075" s="48" t="s">
        <v>1180</v>
      </c>
      <c r="C1075" s="48" t="s">
        <v>1547</v>
      </c>
      <c r="D1075" s="48" t="s">
        <v>71</v>
      </c>
      <c r="E1075" s="48" t="s">
        <v>2178</v>
      </c>
      <c r="F1075" s="48" t="s">
        <v>2463</v>
      </c>
      <c r="G1075" s="12">
        <f>COUNTIF('Prontidão Médio Prazo'!C:C,Cronograma[[#This Row],[EDT]])</f>
        <v>0</v>
      </c>
    </row>
    <row r="1076" spans="2:7" x14ac:dyDescent="0.35">
      <c r="B1076" s="48" t="s">
        <v>1181</v>
      </c>
      <c r="C1076" s="48" t="s">
        <v>1548</v>
      </c>
      <c r="D1076" s="48" t="s">
        <v>69</v>
      </c>
      <c r="E1076" s="48" t="s">
        <v>2463</v>
      </c>
      <c r="F1076" s="48" t="s">
        <v>2287</v>
      </c>
      <c r="G1076" s="12">
        <f>COUNTIF('Prontidão Médio Prazo'!C:C,Cronograma[[#This Row],[EDT]])</f>
        <v>0</v>
      </c>
    </row>
    <row r="1077" spans="2:7" x14ac:dyDescent="0.35">
      <c r="B1077" s="48" t="s">
        <v>1182</v>
      </c>
      <c r="C1077" s="48" t="s">
        <v>1549</v>
      </c>
      <c r="D1077" s="48" t="s">
        <v>71</v>
      </c>
      <c r="E1077" s="48" t="s">
        <v>2287</v>
      </c>
      <c r="F1077" s="48" t="s">
        <v>2173</v>
      </c>
      <c r="G1077" s="12">
        <f>COUNTIF('Prontidão Médio Prazo'!C:C,Cronograma[[#This Row],[EDT]])</f>
        <v>0</v>
      </c>
    </row>
    <row r="1078" spans="2:7" x14ac:dyDescent="0.35">
      <c r="B1078" s="45" t="s">
        <v>1183</v>
      </c>
      <c r="C1078" s="45" t="s">
        <v>1708</v>
      </c>
      <c r="D1078" s="45" t="s">
        <v>8</v>
      </c>
      <c r="E1078" s="45" t="s">
        <v>2173</v>
      </c>
      <c r="F1078" s="45" t="s">
        <v>2179</v>
      </c>
      <c r="G1078" s="12">
        <f>COUNTIF('Prontidão Médio Prazo'!C:C,Cronograma[[#This Row],[EDT]])</f>
        <v>0</v>
      </c>
    </row>
    <row r="1079" spans="2:7" x14ac:dyDescent="0.35">
      <c r="B1079" s="48" t="s">
        <v>1184</v>
      </c>
      <c r="C1079" s="48" t="s">
        <v>1545</v>
      </c>
      <c r="D1079" s="48" t="s">
        <v>69</v>
      </c>
      <c r="E1079" s="48" t="s">
        <v>2173</v>
      </c>
      <c r="F1079" s="48" t="s">
        <v>2172</v>
      </c>
      <c r="G1079" s="12">
        <f>COUNTIF('Prontidão Médio Prazo'!C:C,Cronograma[[#This Row],[EDT]])</f>
        <v>0</v>
      </c>
    </row>
    <row r="1080" spans="2:7" x14ac:dyDescent="0.35">
      <c r="B1080" s="48" t="s">
        <v>1185</v>
      </c>
      <c r="C1080" s="48" t="s">
        <v>1546</v>
      </c>
      <c r="D1080" s="48" t="s">
        <v>71</v>
      </c>
      <c r="E1080" s="48" t="s">
        <v>2172</v>
      </c>
      <c r="F1080" s="48" t="s">
        <v>2180</v>
      </c>
      <c r="G1080" s="12">
        <f>COUNTIF('Prontidão Médio Prazo'!C:C,Cronograma[[#This Row],[EDT]])</f>
        <v>0</v>
      </c>
    </row>
    <row r="1081" spans="2:7" x14ac:dyDescent="0.35">
      <c r="B1081" s="48" t="s">
        <v>1186</v>
      </c>
      <c r="C1081" s="48" t="s">
        <v>1547</v>
      </c>
      <c r="D1081" s="48" t="s">
        <v>71</v>
      </c>
      <c r="E1081" s="48" t="s">
        <v>2180</v>
      </c>
      <c r="F1081" s="48" t="s">
        <v>2165</v>
      </c>
      <c r="G1081" s="12">
        <f>COUNTIF('Prontidão Médio Prazo'!C:C,Cronograma[[#This Row],[EDT]])</f>
        <v>0</v>
      </c>
    </row>
    <row r="1082" spans="2:7" x14ac:dyDescent="0.35">
      <c r="B1082" s="48" t="s">
        <v>1187</v>
      </c>
      <c r="C1082" s="48" t="s">
        <v>1548</v>
      </c>
      <c r="D1082" s="48" t="s">
        <v>69</v>
      </c>
      <c r="E1082" s="48" t="s">
        <v>2165</v>
      </c>
      <c r="F1082" s="48" t="s">
        <v>2174</v>
      </c>
      <c r="G1082" s="12">
        <f>COUNTIF('Prontidão Médio Prazo'!C:C,Cronograma[[#This Row],[EDT]])</f>
        <v>0</v>
      </c>
    </row>
    <row r="1083" spans="2:7" x14ac:dyDescent="0.35">
      <c r="B1083" s="48" t="s">
        <v>1188</v>
      </c>
      <c r="C1083" s="48" t="s">
        <v>1549</v>
      </c>
      <c r="D1083" s="48" t="s">
        <v>71</v>
      </c>
      <c r="E1083" s="48" t="s">
        <v>2174</v>
      </c>
      <c r="F1083" s="48" t="s">
        <v>2179</v>
      </c>
      <c r="G1083" s="12">
        <f>COUNTIF('Prontidão Médio Prazo'!C:C,Cronograma[[#This Row],[EDT]])</f>
        <v>0</v>
      </c>
    </row>
    <row r="1084" spans="2:7" x14ac:dyDescent="0.35">
      <c r="B1084" s="45" t="s">
        <v>1189</v>
      </c>
      <c r="C1084" s="45" t="s">
        <v>1709</v>
      </c>
      <c r="D1084" s="45" t="s">
        <v>2568</v>
      </c>
      <c r="E1084" s="45" t="s">
        <v>2179</v>
      </c>
      <c r="F1084" s="45" t="s">
        <v>2464</v>
      </c>
      <c r="G1084" s="12">
        <f>COUNTIF('Prontidão Médio Prazo'!C:C,Cronograma[[#This Row],[EDT]])</f>
        <v>0</v>
      </c>
    </row>
    <row r="1085" spans="2:7" x14ac:dyDescent="0.35">
      <c r="B1085" s="45" t="s">
        <v>1190</v>
      </c>
      <c r="C1085" s="45" t="s">
        <v>1710</v>
      </c>
      <c r="D1085" s="45" t="s">
        <v>2569</v>
      </c>
      <c r="E1085" s="45" t="s">
        <v>2179</v>
      </c>
      <c r="F1085" s="45" t="s">
        <v>2032</v>
      </c>
      <c r="G1085" s="12">
        <f>COUNTIF('Prontidão Médio Prazo'!C:C,Cronograma[[#This Row],[EDT]])</f>
        <v>0</v>
      </c>
    </row>
    <row r="1086" spans="2:7" x14ac:dyDescent="0.35">
      <c r="B1086" s="48" t="s">
        <v>1191</v>
      </c>
      <c r="C1086" s="48" t="s">
        <v>1586</v>
      </c>
      <c r="D1086" s="48" t="s">
        <v>76</v>
      </c>
      <c r="E1086" s="48" t="s">
        <v>2179</v>
      </c>
      <c r="F1086" s="48" t="s">
        <v>2182</v>
      </c>
      <c r="G1086" s="12">
        <f>COUNTIF('Prontidão Médio Prazo'!C:C,Cronograma[[#This Row],[EDT]])</f>
        <v>0</v>
      </c>
    </row>
    <row r="1087" spans="2:7" x14ac:dyDescent="0.35">
      <c r="B1087" s="48" t="s">
        <v>1192</v>
      </c>
      <c r="C1087" s="48" t="s">
        <v>1711</v>
      </c>
      <c r="D1087" s="48" t="s">
        <v>1754</v>
      </c>
      <c r="E1087" s="48" t="s">
        <v>2001</v>
      </c>
      <c r="F1087" s="48" t="s">
        <v>1971</v>
      </c>
      <c r="G1087" s="12">
        <f>COUNTIF('Prontidão Médio Prazo'!C:C,Cronograma[[#This Row],[EDT]])</f>
        <v>0</v>
      </c>
    </row>
    <row r="1088" spans="2:7" x14ac:dyDescent="0.35">
      <c r="B1088" s="48" t="s">
        <v>1193</v>
      </c>
      <c r="C1088" s="48" t="s">
        <v>1451</v>
      </c>
      <c r="D1088" s="48" t="s">
        <v>78</v>
      </c>
      <c r="E1088" s="48" t="s">
        <v>1971</v>
      </c>
      <c r="F1088" s="48" t="s">
        <v>2139</v>
      </c>
      <c r="G1088" s="12">
        <f>COUNTIF('Prontidão Médio Prazo'!C:C,Cronograma[[#This Row],[EDT]])</f>
        <v>0</v>
      </c>
    </row>
    <row r="1089" spans="2:7" x14ac:dyDescent="0.35">
      <c r="B1089" s="48" t="s">
        <v>1194</v>
      </c>
      <c r="C1089" s="48" t="s">
        <v>1588</v>
      </c>
      <c r="D1089" s="48" t="s">
        <v>78</v>
      </c>
      <c r="E1089" s="48" t="s">
        <v>2139</v>
      </c>
      <c r="F1089" s="48" t="s">
        <v>2465</v>
      </c>
      <c r="G1089" s="12">
        <f>COUNTIF('Prontidão Médio Prazo'!C:C,Cronograma[[#This Row],[EDT]])</f>
        <v>0</v>
      </c>
    </row>
    <row r="1090" spans="2:7" x14ac:dyDescent="0.35">
      <c r="B1090" s="48" t="s">
        <v>1195</v>
      </c>
      <c r="C1090" s="48" t="s">
        <v>1589</v>
      </c>
      <c r="D1090" s="48" t="s">
        <v>1770</v>
      </c>
      <c r="E1090" s="48" t="s">
        <v>2465</v>
      </c>
      <c r="F1090" s="48" t="s">
        <v>2032</v>
      </c>
      <c r="G1090" s="12">
        <f>COUNTIF('Prontidão Médio Prazo'!C:C,Cronograma[[#This Row],[EDT]])</f>
        <v>0</v>
      </c>
    </row>
    <row r="1091" spans="2:7" x14ac:dyDescent="0.35">
      <c r="B1091" s="45" t="s">
        <v>1196</v>
      </c>
      <c r="C1091" s="45" t="s">
        <v>1712</v>
      </c>
      <c r="D1091" s="45" t="s">
        <v>1802</v>
      </c>
      <c r="E1091" s="45" t="s">
        <v>2139</v>
      </c>
      <c r="F1091" s="45" t="s">
        <v>2466</v>
      </c>
      <c r="G1091" s="12">
        <f>COUNTIF('Prontidão Médio Prazo'!C:C,Cronograma[[#This Row],[EDT]])</f>
        <v>0</v>
      </c>
    </row>
    <row r="1092" spans="2:7" x14ac:dyDescent="0.35">
      <c r="B1092" s="48" t="s">
        <v>1197</v>
      </c>
      <c r="C1092" s="48" t="s">
        <v>1586</v>
      </c>
      <c r="D1092" s="48" t="s">
        <v>78</v>
      </c>
      <c r="E1092" s="48" t="s">
        <v>2139</v>
      </c>
      <c r="F1092" s="48" t="s">
        <v>2465</v>
      </c>
      <c r="G1092" s="12">
        <f>COUNTIF('Prontidão Médio Prazo'!C:C,Cronograma[[#This Row],[EDT]])</f>
        <v>0</v>
      </c>
    </row>
    <row r="1093" spans="2:7" x14ac:dyDescent="0.35">
      <c r="B1093" s="48" t="s">
        <v>1198</v>
      </c>
      <c r="C1093" s="48" t="s">
        <v>1711</v>
      </c>
      <c r="D1093" s="48" t="s">
        <v>84</v>
      </c>
      <c r="E1093" s="48" t="s">
        <v>2465</v>
      </c>
      <c r="F1093" s="48" t="s">
        <v>2322</v>
      </c>
      <c r="G1093" s="12">
        <f>COUNTIF('Prontidão Médio Prazo'!C:C,Cronograma[[#This Row],[EDT]])</f>
        <v>0</v>
      </c>
    </row>
    <row r="1094" spans="2:7" x14ac:dyDescent="0.35">
      <c r="B1094" s="48" t="s">
        <v>1199</v>
      </c>
      <c r="C1094" s="48" t="s">
        <v>1451</v>
      </c>
      <c r="D1094" s="48" t="s">
        <v>69</v>
      </c>
      <c r="E1094" s="48" t="s">
        <v>2322</v>
      </c>
      <c r="F1094" s="48" t="s">
        <v>2318</v>
      </c>
      <c r="G1094" s="12">
        <f>COUNTIF('Prontidão Médio Prazo'!C:C,Cronograma[[#This Row],[EDT]])</f>
        <v>0</v>
      </c>
    </row>
    <row r="1095" spans="2:7" x14ac:dyDescent="0.35">
      <c r="B1095" s="48" t="s">
        <v>1200</v>
      </c>
      <c r="C1095" s="48" t="s">
        <v>1588</v>
      </c>
      <c r="D1095" s="48" t="s">
        <v>78</v>
      </c>
      <c r="E1095" s="48" t="s">
        <v>2465</v>
      </c>
      <c r="F1095" s="48" t="s">
        <v>2467</v>
      </c>
      <c r="G1095" s="12">
        <f>COUNTIF('Prontidão Médio Prazo'!C:C,Cronograma[[#This Row],[EDT]])</f>
        <v>0</v>
      </c>
    </row>
    <row r="1096" spans="2:7" x14ac:dyDescent="0.35">
      <c r="B1096" s="48" t="s">
        <v>1201</v>
      </c>
      <c r="C1096" s="48" t="s">
        <v>1589</v>
      </c>
      <c r="D1096" s="48" t="s">
        <v>84</v>
      </c>
      <c r="E1096" s="48" t="s">
        <v>2032</v>
      </c>
      <c r="F1096" s="48" t="s">
        <v>2466</v>
      </c>
      <c r="G1096" s="12">
        <f>COUNTIF('Prontidão Médio Prazo'!C:C,Cronograma[[#This Row],[EDT]])</f>
        <v>0</v>
      </c>
    </row>
    <row r="1097" spans="2:7" x14ac:dyDescent="0.35">
      <c r="B1097" s="45" t="s">
        <v>1202</v>
      </c>
      <c r="C1097" s="45" t="s">
        <v>1713</v>
      </c>
      <c r="D1097" s="45" t="s">
        <v>1816</v>
      </c>
      <c r="E1097" s="45" t="s">
        <v>2468</v>
      </c>
      <c r="F1097" s="45" t="s">
        <v>2469</v>
      </c>
      <c r="G1097" s="12">
        <f>COUNTIF('Prontidão Médio Prazo'!C:C,Cronograma[[#This Row],[EDT]])</f>
        <v>0</v>
      </c>
    </row>
    <row r="1098" spans="2:7" x14ac:dyDescent="0.35">
      <c r="B1098" s="48" t="s">
        <v>1203</v>
      </c>
      <c r="C1098" s="48" t="s">
        <v>1586</v>
      </c>
      <c r="D1098" s="48" t="s">
        <v>157</v>
      </c>
      <c r="E1098" s="48" t="s">
        <v>2318</v>
      </c>
      <c r="F1098" s="48" t="s">
        <v>2470</v>
      </c>
      <c r="G1098" s="12">
        <f>COUNTIF('Prontidão Médio Prazo'!C:C,Cronograma[[#This Row],[EDT]])</f>
        <v>0</v>
      </c>
    </row>
    <row r="1099" spans="2:7" x14ac:dyDescent="0.35">
      <c r="B1099" s="48" t="s">
        <v>1204</v>
      </c>
      <c r="C1099" s="48" t="s">
        <v>1711</v>
      </c>
      <c r="D1099" s="48" t="s">
        <v>1754</v>
      </c>
      <c r="E1099" s="48" t="s">
        <v>2471</v>
      </c>
      <c r="F1099" s="48" t="s">
        <v>2472</v>
      </c>
      <c r="G1099" s="12">
        <f>COUNTIF('Prontidão Médio Prazo'!C:C,Cronograma[[#This Row],[EDT]])</f>
        <v>0</v>
      </c>
    </row>
    <row r="1100" spans="2:7" x14ac:dyDescent="0.35">
      <c r="B1100" s="48" t="s">
        <v>1205</v>
      </c>
      <c r="C1100" s="48" t="s">
        <v>1451</v>
      </c>
      <c r="D1100" s="48" t="s">
        <v>78</v>
      </c>
      <c r="E1100" s="48" t="s">
        <v>2472</v>
      </c>
      <c r="F1100" s="48" t="s">
        <v>2469</v>
      </c>
      <c r="G1100" s="12">
        <f>COUNTIF('Prontidão Médio Prazo'!C:C,Cronograma[[#This Row],[EDT]])</f>
        <v>0</v>
      </c>
    </row>
    <row r="1101" spans="2:7" x14ac:dyDescent="0.35">
      <c r="B1101" s="48" t="s">
        <v>1206</v>
      </c>
      <c r="C1101" s="48" t="s">
        <v>1588</v>
      </c>
      <c r="D1101" s="48" t="s">
        <v>78</v>
      </c>
      <c r="E1101" s="48" t="s">
        <v>2468</v>
      </c>
      <c r="F1101" s="48" t="s">
        <v>2026</v>
      </c>
      <c r="G1101" s="12">
        <f>COUNTIF('Prontidão Médio Prazo'!C:C,Cronograma[[#This Row],[EDT]])</f>
        <v>0</v>
      </c>
    </row>
    <row r="1102" spans="2:7" x14ac:dyDescent="0.35">
      <c r="B1102" s="48" t="s">
        <v>1207</v>
      </c>
      <c r="C1102" s="48" t="s">
        <v>1589</v>
      </c>
      <c r="D1102" s="48" t="s">
        <v>1770</v>
      </c>
      <c r="E1102" s="48" t="s">
        <v>2466</v>
      </c>
      <c r="F1102" s="48" t="s">
        <v>2473</v>
      </c>
      <c r="G1102" s="12">
        <f>COUNTIF('Prontidão Médio Prazo'!C:C,Cronograma[[#This Row],[EDT]])</f>
        <v>0</v>
      </c>
    </row>
    <row r="1103" spans="2:7" x14ac:dyDescent="0.35">
      <c r="B1103" s="45" t="s">
        <v>1208</v>
      </c>
      <c r="C1103" s="45" t="s">
        <v>1714</v>
      </c>
      <c r="D1103" s="45" t="s">
        <v>1817</v>
      </c>
      <c r="E1103" s="45" t="s">
        <v>2469</v>
      </c>
      <c r="F1103" s="45" t="s">
        <v>2474</v>
      </c>
      <c r="G1103" s="12">
        <f>COUNTIF('Prontidão Médio Prazo'!C:C,Cronograma[[#This Row],[EDT]])</f>
        <v>0</v>
      </c>
    </row>
    <row r="1104" spans="2:7" x14ac:dyDescent="0.35">
      <c r="B1104" s="48" t="s">
        <v>1209</v>
      </c>
      <c r="C1104" s="48" t="s">
        <v>1586</v>
      </c>
      <c r="D1104" s="48" t="s">
        <v>69</v>
      </c>
      <c r="E1104" s="48" t="s">
        <v>2469</v>
      </c>
      <c r="F1104" s="48" t="s">
        <v>2475</v>
      </c>
      <c r="G1104" s="12">
        <f>COUNTIF('Prontidão Médio Prazo'!C:C,Cronograma[[#This Row],[EDT]])</f>
        <v>0</v>
      </c>
    </row>
    <row r="1105" spans="2:7" x14ac:dyDescent="0.35">
      <c r="B1105" s="48" t="s">
        <v>1210</v>
      </c>
      <c r="C1105" s="48" t="s">
        <v>1711</v>
      </c>
      <c r="D1105" s="48" t="s">
        <v>69</v>
      </c>
      <c r="E1105" s="48" t="s">
        <v>2475</v>
      </c>
      <c r="F1105" s="48" t="s">
        <v>2476</v>
      </c>
      <c r="G1105" s="12">
        <f>COUNTIF('Prontidão Médio Prazo'!C:C,Cronograma[[#This Row],[EDT]])</f>
        <v>0</v>
      </c>
    </row>
    <row r="1106" spans="2:7" x14ac:dyDescent="0.35">
      <c r="B1106" s="48" t="s">
        <v>1211</v>
      </c>
      <c r="C1106" s="48" t="s">
        <v>1451</v>
      </c>
      <c r="D1106" s="48" t="s">
        <v>69</v>
      </c>
      <c r="E1106" s="48" t="s">
        <v>2476</v>
      </c>
      <c r="F1106" s="48" t="s">
        <v>2474</v>
      </c>
      <c r="G1106" s="12">
        <f>COUNTIF('Prontidão Médio Prazo'!C:C,Cronograma[[#This Row],[EDT]])</f>
        <v>0</v>
      </c>
    </row>
    <row r="1107" spans="2:7" x14ac:dyDescent="0.35">
      <c r="B1107" s="45" t="s">
        <v>1212</v>
      </c>
      <c r="C1107" s="45" t="s">
        <v>1715</v>
      </c>
      <c r="D1107" s="45" t="s">
        <v>1812</v>
      </c>
      <c r="E1107" s="45" t="s">
        <v>2474</v>
      </c>
      <c r="F1107" s="45" t="s">
        <v>2477</v>
      </c>
      <c r="G1107" s="12">
        <f>COUNTIF('Prontidão Médio Prazo'!C:C,Cronograma[[#This Row],[EDT]])</f>
        <v>0</v>
      </c>
    </row>
    <row r="1108" spans="2:7" x14ac:dyDescent="0.35">
      <c r="B1108" s="48" t="s">
        <v>1213</v>
      </c>
      <c r="C1108" s="48" t="s">
        <v>1586</v>
      </c>
      <c r="D1108" s="48" t="s">
        <v>69</v>
      </c>
      <c r="E1108" s="48" t="s">
        <v>2474</v>
      </c>
      <c r="F1108" s="48" t="s">
        <v>2478</v>
      </c>
      <c r="G1108" s="12">
        <f>COUNTIF('Prontidão Médio Prazo'!C:C,Cronograma[[#This Row],[EDT]])</f>
        <v>0</v>
      </c>
    </row>
    <row r="1109" spans="2:7" x14ac:dyDescent="0.35">
      <c r="B1109" s="48" t="s">
        <v>1214</v>
      </c>
      <c r="C1109" s="48" t="s">
        <v>1711</v>
      </c>
      <c r="D1109" s="48" t="s">
        <v>69</v>
      </c>
      <c r="E1109" s="48" t="s">
        <v>2479</v>
      </c>
      <c r="F1109" s="48" t="s">
        <v>2480</v>
      </c>
      <c r="G1109" s="12">
        <f>COUNTIF('Prontidão Médio Prazo'!C:C,Cronograma[[#This Row],[EDT]])</f>
        <v>0</v>
      </c>
    </row>
    <row r="1110" spans="2:7" x14ac:dyDescent="0.35">
      <c r="B1110" s="48" t="s">
        <v>1215</v>
      </c>
      <c r="C1110" s="48" t="s">
        <v>1451</v>
      </c>
      <c r="D1110" s="48" t="s">
        <v>69</v>
      </c>
      <c r="E1110" s="48" t="s">
        <v>2480</v>
      </c>
      <c r="F1110" s="48" t="s">
        <v>2477</v>
      </c>
      <c r="G1110" s="12">
        <f>COUNTIF('Prontidão Médio Prazo'!C:C,Cronograma[[#This Row],[EDT]])</f>
        <v>0</v>
      </c>
    </row>
    <row r="1111" spans="2:7" x14ac:dyDescent="0.35">
      <c r="B1111" s="45" t="s">
        <v>1216</v>
      </c>
      <c r="C1111" s="45" t="s">
        <v>1716</v>
      </c>
      <c r="D1111" s="45" t="s">
        <v>1813</v>
      </c>
      <c r="E1111" s="45" t="s">
        <v>2477</v>
      </c>
      <c r="F1111" s="45" t="s">
        <v>2464</v>
      </c>
      <c r="G1111" s="12">
        <f>COUNTIF('Prontidão Médio Prazo'!C:C,Cronograma[[#This Row],[EDT]])</f>
        <v>0</v>
      </c>
    </row>
    <row r="1112" spans="2:7" x14ac:dyDescent="0.35">
      <c r="B1112" s="48" t="s">
        <v>1217</v>
      </c>
      <c r="C1112" s="48" t="s">
        <v>1586</v>
      </c>
      <c r="D1112" s="48" t="s">
        <v>69</v>
      </c>
      <c r="E1112" s="48" t="s">
        <v>2477</v>
      </c>
      <c r="F1112" s="48" t="s">
        <v>2481</v>
      </c>
      <c r="G1112" s="12">
        <f>COUNTIF('Prontidão Médio Prazo'!C:C,Cronograma[[#This Row],[EDT]])</f>
        <v>0</v>
      </c>
    </row>
    <row r="1113" spans="2:7" x14ac:dyDescent="0.35">
      <c r="B1113" s="48" t="s">
        <v>1218</v>
      </c>
      <c r="C1113" s="48" t="s">
        <v>1711</v>
      </c>
      <c r="D1113" s="48" t="s">
        <v>69</v>
      </c>
      <c r="E1113" s="48" t="s">
        <v>2481</v>
      </c>
      <c r="F1113" s="48" t="s">
        <v>2482</v>
      </c>
      <c r="G1113" s="12">
        <f>COUNTIF('Prontidão Médio Prazo'!C:C,Cronograma[[#This Row],[EDT]])</f>
        <v>0</v>
      </c>
    </row>
    <row r="1114" spans="2:7" x14ac:dyDescent="0.35">
      <c r="B1114" s="48" t="s">
        <v>1219</v>
      </c>
      <c r="C1114" s="48" t="s">
        <v>1451</v>
      </c>
      <c r="D1114" s="48" t="s">
        <v>69</v>
      </c>
      <c r="E1114" s="48" t="s">
        <v>2482</v>
      </c>
      <c r="F1114" s="48" t="s">
        <v>2464</v>
      </c>
      <c r="G1114" s="12">
        <f>COUNTIF('Prontidão Médio Prazo'!C:C,Cronograma[[#This Row],[EDT]])</f>
        <v>0</v>
      </c>
    </row>
    <row r="1115" spans="2:7" x14ac:dyDescent="0.35">
      <c r="B1115" s="45" t="s">
        <v>1220</v>
      </c>
      <c r="C1115" s="45" t="s">
        <v>1717</v>
      </c>
      <c r="D1115" s="45" t="s">
        <v>2570</v>
      </c>
      <c r="E1115" s="45" t="s">
        <v>1930</v>
      </c>
      <c r="F1115" s="45" t="s">
        <v>2457</v>
      </c>
      <c r="G1115" s="12">
        <f>COUNTIF('Prontidão Médio Prazo'!C:C,Cronograma[[#This Row],[EDT]])</f>
        <v>0</v>
      </c>
    </row>
    <row r="1116" spans="2:7" x14ac:dyDescent="0.35">
      <c r="B1116" s="45" t="s">
        <v>1221</v>
      </c>
      <c r="C1116" s="45" t="s">
        <v>1718</v>
      </c>
      <c r="D1116" s="45" t="s">
        <v>8</v>
      </c>
      <c r="E1116" s="45" t="s">
        <v>2464</v>
      </c>
      <c r="F1116" s="45" t="s">
        <v>2457</v>
      </c>
      <c r="G1116" s="12">
        <f>COUNTIF('Prontidão Médio Prazo'!C:C,Cronograma[[#This Row],[EDT]])</f>
        <v>0</v>
      </c>
    </row>
    <row r="1117" spans="2:7" x14ac:dyDescent="0.35">
      <c r="B1117" s="48" t="s">
        <v>1222</v>
      </c>
      <c r="C1117" s="48" t="s">
        <v>1719</v>
      </c>
      <c r="D1117" s="48" t="s">
        <v>74</v>
      </c>
      <c r="E1117" s="48" t="s">
        <v>2464</v>
      </c>
      <c r="F1117" s="48" t="s">
        <v>2464</v>
      </c>
      <c r="G1117" s="12">
        <f>COUNTIF('Prontidão Médio Prazo'!C:C,Cronograma[[#This Row],[EDT]])</f>
        <v>0</v>
      </c>
    </row>
    <row r="1118" spans="2:7" x14ac:dyDescent="0.35">
      <c r="B1118" s="48" t="s">
        <v>1223</v>
      </c>
      <c r="C1118" s="48" t="s">
        <v>1720</v>
      </c>
      <c r="D1118" s="48" t="s">
        <v>69</v>
      </c>
      <c r="E1118" s="48" t="s">
        <v>2464</v>
      </c>
      <c r="F1118" s="48" t="s">
        <v>2483</v>
      </c>
      <c r="G1118" s="12">
        <f>COUNTIF('Prontidão Médio Prazo'!C:C,Cronograma[[#This Row],[EDT]])</f>
        <v>0</v>
      </c>
    </row>
    <row r="1119" spans="2:7" x14ac:dyDescent="0.35">
      <c r="B1119" s="48" t="s">
        <v>1224</v>
      </c>
      <c r="C1119" s="48" t="s">
        <v>1721</v>
      </c>
      <c r="D1119" s="48" t="s">
        <v>72</v>
      </c>
      <c r="E1119" s="48" t="s">
        <v>2483</v>
      </c>
      <c r="F1119" s="48" t="s">
        <v>2484</v>
      </c>
      <c r="G1119" s="12">
        <f>COUNTIF('Prontidão Médio Prazo'!C:C,Cronograma[[#This Row],[EDT]])</f>
        <v>0</v>
      </c>
    </row>
    <row r="1120" spans="2:7" x14ac:dyDescent="0.35">
      <c r="B1120" s="48" t="s">
        <v>1225</v>
      </c>
      <c r="C1120" s="48" t="s">
        <v>1722</v>
      </c>
      <c r="D1120" s="48" t="s">
        <v>69</v>
      </c>
      <c r="E1120" s="48" t="s">
        <v>2484</v>
      </c>
      <c r="F1120" s="48" t="s">
        <v>2457</v>
      </c>
      <c r="G1120" s="12">
        <f>COUNTIF('Prontidão Médio Prazo'!C:C,Cronograma[[#This Row],[EDT]])</f>
        <v>0</v>
      </c>
    </row>
    <row r="1121" spans="2:7" x14ac:dyDescent="0.35">
      <c r="B1121" s="48" t="s">
        <v>1226</v>
      </c>
      <c r="C1121" s="48" t="s">
        <v>1723</v>
      </c>
      <c r="D1121" s="48" t="s">
        <v>74</v>
      </c>
      <c r="E1121" s="48" t="s">
        <v>2457</v>
      </c>
      <c r="F1121" s="48" t="s">
        <v>2457</v>
      </c>
      <c r="G1121" s="12">
        <f>COUNTIF('Prontidão Médio Prazo'!C:C,Cronograma[[#This Row],[EDT]])</f>
        <v>0</v>
      </c>
    </row>
    <row r="1122" spans="2:7" x14ac:dyDescent="0.35">
      <c r="B1122" s="45" t="s">
        <v>1227</v>
      </c>
      <c r="C1122" s="45" t="s">
        <v>1724</v>
      </c>
      <c r="D1122" s="45" t="s">
        <v>1781</v>
      </c>
      <c r="E1122" s="45" t="s">
        <v>2356</v>
      </c>
      <c r="F1122" s="45" t="s">
        <v>2357</v>
      </c>
      <c r="G1122" s="12">
        <f>COUNTIF('Prontidão Médio Prazo'!C:C,Cronograma[[#This Row],[EDT]])</f>
        <v>0</v>
      </c>
    </row>
    <row r="1123" spans="2:7" x14ac:dyDescent="0.35">
      <c r="B1123" s="48" t="s">
        <v>1228</v>
      </c>
      <c r="C1123" s="48" t="s">
        <v>1719</v>
      </c>
      <c r="D1123" s="48" t="s">
        <v>74</v>
      </c>
      <c r="E1123" s="48" t="s">
        <v>2356</v>
      </c>
      <c r="F1123" s="48" t="s">
        <v>2356</v>
      </c>
      <c r="G1123" s="12">
        <f>COUNTIF('Prontidão Médio Prazo'!C:C,Cronograma[[#This Row],[EDT]])</f>
        <v>0</v>
      </c>
    </row>
    <row r="1124" spans="2:7" x14ac:dyDescent="0.35">
      <c r="B1124" s="48" t="s">
        <v>1229</v>
      </c>
      <c r="C1124" s="48" t="s">
        <v>1720</v>
      </c>
      <c r="D1124" s="48" t="s">
        <v>69</v>
      </c>
      <c r="E1124" s="48" t="s">
        <v>2356</v>
      </c>
      <c r="F1124" s="48" t="s">
        <v>2363</v>
      </c>
      <c r="G1124" s="12">
        <f>COUNTIF('Prontidão Médio Prazo'!C:C,Cronograma[[#This Row],[EDT]])</f>
        <v>0</v>
      </c>
    </row>
    <row r="1125" spans="2:7" x14ac:dyDescent="0.35">
      <c r="B1125" s="48" t="s">
        <v>1230</v>
      </c>
      <c r="C1125" s="48" t="s">
        <v>1725</v>
      </c>
      <c r="D1125" s="48" t="s">
        <v>69</v>
      </c>
      <c r="E1125" s="48" t="s">
        <v>2363</v>
      </c>
      <c r="F1125" s="48" t="s">
        <v>2364</v>
      </c>
      <c r="G1125" s="12">
        <f>COUNTIF('Prontidão Médio Prazo'!C:C,Cronograma[[#This Row],[EDT]])</f>
        <v>0</v>
      </c>
    </row>
    <row r="1126" spans="2:7" x14ac:dyDescent="0.35">
      <c r="B1126" s="48" t="s">
        <v>1231</v>
      </c>
      <c r="C1126" s="48" t="s">
        <v>1726</v>
      </c>
      <c r="D1126" s="48" t="s">
        <v>69</v>
      </c>
      <c r="E1126" s="48" t="s">
        <v>2364</v>
      </c>
      <c r="F1126" s="48" t="s">
        <v>2357</v>
      </c>
      <c r="G1126" s="12">
        <f>COUNTIF('Prontidão Médio Prazo'!C:C,Cronograma[[#This Row],[EDT]])</f>
        <v>0</v>
      </c>
    </row>
    <row r="1127" spans="2:7" x14ac:dyDescent="0.35">
      <c r="B1127" s="48" t="s">
        <v>1232</v>
      </c>
      <c r="C1127" s="48" t="s">
        <v>1723</v>
      </c>
      <c r="D1127" s="48" t="s">
        <v>74</v>
      </c>
      <c r="E1127" s="48" t="s">
        <v>2357</v>
      </c>
      <c r="F1127" s="48" t="s">
        <v>2357</v>
      </c>
      <c r="G1127" s="12">
        <f>COUNTIF('Prontidão Médio Prazo'!C:C,Cronograma[[#This Row],[EDT]])</f>
        <v>0</v>
      </c>
    </row>
    <row r="1128" spans="2:7" x14ac:dyDescent="0.35">
      <c r="B1128" s="45" t="s">
        <v>1233</v>
      </c>
      <c r="C1128" s="45" t="s">
        <v>1727</v>
      </c>
      <c r="D1128" s="45" t="s">
        <v>2571</v>
      </c>
      <c r="E1128" s="45" t="s">
        <v>2350</v>
      </c>
      <c r="F1128" s="45" t="s">
        <v>2375</v>
      </c>
      <c r="G1128" s="12">
        <f>COUNTIF('Prontidão Médio Prazo'!C:C,Cronograma[[#This Row],[EDT]])</f>
        <v>0</v>
      </c>
    </row>
    <row r="1129" spans="2:7" x14ac:dyDescent="0.35">
      <c r="B1129" s="48" t="s">
        <v>1234</v>
      </c>
      <c r="C1129" s="48" t="s">
        <v>1719</v>
      </c>
      <c r="D1129" s="48" t="s">
        <v>74</v>
      </c>
      <c r="E1129" s="48" t="s">
        <v>2350</v>
      </c>
      <c r="F1129" s="48" t="s">
        <v>2350</v>
      </c>
      <c r="G1129" s="12">
        <f>COUNTIF('Prontidão Médio Prazo'!C:C,Cronograma[[#This Row],[EDT]])</f>
        <v>0</v>
      </c>
    </row>
    <row r="1130" spans="2:7" x14ac:dyDescent="0.35">
      <c r="B1130" s="48" t="s">
        <v>1235</v>
      </c>
      <c r="C1130" s="48" t="s">
        <v>1720</v>
      </c>
      <c r="D1130" s="48" t="s">
        <v>69</v>
      </c>
      <c r="E1130" s="48" t="s">
        <v>2350</v>
      </c>
      <c r="F1130" s="48" t="s">
        <v>2362</v>
      </c>
      <c r="G1130" s="12">
        <f>COUNTIF('Prontidão Médio Prazo'!C:C,Cronograma[[#This Row],[EDT]])</f>
        <v>0</v>
      </c>
    </row>
    <row r="1131" spans="2:7" x14ac:dyDescent="0.35">
      <c r="B1131" s="48" t="s">
        <v>1236</v>
      </c>
      <c r="C1131" s="48" t="s">
        <v>1728</v>
      </c>
      <c r="D1131" s="48" t="s">
        <v>72</v>
      </c>
      <c r="E1131" s="48" t="s">
        <v>2362</v>
      </c>
      <c r="F1131" s="48" t="s">
        <v>2375</v>
      </c>
      <c r="G1131" s="12">
        <f>COUNTIF('Prontidão Médio Prazo'!C:C,Cronograma[[#This Row],[EDT]])</f>
        <v>0</v>
      </c>
    </row>
    <row r="1132" spans="2:7" x14ac:dyDescent="0.35">
      <c r="B1132" s="48" t="s">
        <v>1237</v>
      </c>
      <c r="C1132" s="48" t="s">
        <v>1729</v>
      </c>
      <c r="D1132" s="48" t="s">
        <v>69</v>
      </c>
      <c r="E1132" s="48" t="s">
        <v>2362</v>
      </c>
      <c r="F1132" s="48" t="s">
        <v>2356</v>
      </c>
      <c r="G1132" s="12">
        <f>COUNTIF('Prontidão Médio Prazo'!C:C,Cronograma[[#This Row],[EDT]])</f>
        <v>0</v>
      </c>
    </row>
    <row r="1133" spans="2:7" x14ac:dyDescent="0.35">
      <c r="B1133" s="48" t="s">
        <v>1238</v>
      </c>
      <c r="C1133" s="48" t="s">
        <v>1723</v>
      </c>
      <c r="D1133" s="48" t="s">
        <v>74</v>
      </c>
      <c r="E1133" s="48" t="s">
        <v>2356</v>
      </c>
      <c r="F1133" s="48" t="s">
        <v>2356</v>
      </c>
      <c r="G1133" s="12">
        <f>COUNTIF('Prontidão Médio Prazo'!C:C,Cronograma[[#This Row],[EDT]])</f>
        <v>0</v>
      </c>
    </row>
    <row r="1134" spans="2:7" x14ac:dyDescent="0.35">
      <c r="B1134" s="45" t="s">
        <v>1239</v>
      </c>
      <c r="C1134" s="45" t="s">
        <v>1730</v>
      </c>
      <c r="D1134" s="45" t="s">
        <v>75</v>
      </c>
      <c r="E1134" s="45" t="s">
        <v>1930</v>
      </c>
      <c r="F1134" s="45" t="s">
        <v>1919</v>
      </c>
      <c r="G1134" s="12">
        <f>COUNTIF('Prontidão Médio Prazo'!C:C,Cronograma[[#This Row],[EDT]])</f>
        <v>0</v>
      </c>
    </row>
    <row r="1135" spans="2:7" x14ac:dyDescent="0.35">
      <c r="B1135" s="48" t="s">
        <v>1240</v>
      </c>
      <c r="C1135" s="48" t="s">
        <v>1731</v>
      </c>
      <c r="D1135" s="48" t="s">
        <v>74</v>
      </c>
      <c r="E1135" s="48" t="s">
        <v>1930</v>
      </c>
      <c r="F1135" s="48" t="s">
        <v>1930</v>
      </c>
      <c r="G1135" s="12">
        <f>COUNTIF('Prontidão Médio Prazo'!C:C,Cronograma[[#This Row],[EDT]])</f>
        <v>0</v>
      </c>
    </row>
    <row r="1136" spans="2:7" x14ac:dyDescent="0.35">
      <c r="B1136" s="48" t="s">
        <v>1241</v>
      </c>
      <c r="C1136" s="48" t="s">
        <v>1732</v>
      </c>
      <c r="D1136" s="48" t="s">
        <v>81</v>
      </c>
      <c r="E1136" s="48" t="s">
        <v>1930</v>
      </c>
      <c r="F1136" s="48" t="s">
        <v>2160</v>
      </c>
      <c r="G1136" s="12">
        <f>COUNTIF('Prontidão Médio Prazo'!C:C,Cronograma[[#This Row],[EDT]])</f>
        <v>0</v>
      </c>
    </row>
    <row r="1137" spans="2:7" x14ac:dyDescent="0.35">
      <c r="B1137" s="48" t="s">
        <v>1242</v>
      </c>
      <c r="C1137" s="48" t="s">
        <v>1733</v>
      </c>
      <c r="D1137" s="48" t="s">
        <v>77</v>
      </c>
      <c r="E1137" s="48" t="s">
        <v>2160</v>
      </c>
      <c r="F1137" s="48" t="s">
        <v>2190</v>
      </c>
      <c r="G1137" s="12">
        <f>COUNTIF('Prontidão Médio Prazo'!C:C,Cronograma[[#This Row],[EDT]])</f>
        <v>0</v>
      </c>
    </row>
    <row r="1138" spans="2:7" x14ac:dyDescent="0.35">
      <c r="B1138" s="48" t="s">
        <v>1243</v>
      </c>
      <c r="C1138" s="48" t="s">
        <v>1451</v>
      </c>
      <c r="D1138" s="48" t="s">
        <v>81</v>
      </c>
      <c r="E1138" s="48" t="s">
        <v>2190</v>
      </c>
      <c r="F1138" s="48" t="s">
        <v>2163</v>
      </c>
      <c r="G1138" s="12">
        <f>COUNTIF('Prontidão Médio Prazo'!C:C,Cronograma[[#This Row],[EDT]])</f>
        <v>0</v>
      </c>
    </row>
    <row r="1139" spans="2:7" x14ac:dyDescent="0.35">
      <c r="B1139" s="48" t="s">
        <v>1244</v>
      </c>
      <c r="C1139" s="48" t="s">
        <v>1438</v>
      </c>
      <c r="D1139" s="48" t="s">
        <v>81</v>
      </c>
      <c r="E1139" s="48" t="s">
        <v>2163</v>
      </c>
      <c r="F1139" s="48" t="s">
        <v>1919</v>
      </c>
      <c r="G1139" s="12">
        <f>COUNTIF('Prontidão Médio Prazo'!C:C,Cronograma[[#This Row],[EDT]])</f>
        <v>0</v>
      </c>
    </row>
    <row r="1140" spans="2:7" x14ac:dyDescent="0.35">
      <c r="B1140" s="48" t="s">
        <v>1245</v>
      </c>
      <c r="C1140" s="48" t="s">
        <v>1734</v>
      </c>
      <c r="D1140" s="48" t="s">
        <v>74</v>
      </c>
      <c r="E1140" s="48" t="s">
        <v>1919</v>
      </c>
      <c r="F1140" s="48" t="s">
        <v>1919</v>
      </c>
      <c r="G1140" s="12">
        <f>COUNTIF('Prontidão Médio Prazo'!C:C,Cronograma[[#This Row],[EDT]])</f>
        <v>0</v>
      </c>
    </row>
    <row r="1141" spans="2:7" x14ac:dyDescent="0.35">
      <c r="B1141" s="45" t="s">
        <v>1246</v>
      </c>
      <c r="C1141" s="45" t="s">
        <v>1735</v>
      </c>
      <c r="D1141" s="45" t="s">
        <v>75</v>
      </c>
      <c r="E1141" s="45" t="s">
        <v>1930</v>
      </c>
      <c r="F1141" s="45" t="s">
        <v>1919</v>
      </c>
      <c r="G1141" s="12">
        <f>COUNTIF('Prontidão Médio Prazo'!C:C,Cronograma[[#This Row],[EDT]])</f>
        <v>1</v>
      </c>
    </row>
    <row r="1142" spans="2:7" x14ac:dyDescent="0.35">
      <c r="B1142" s="48" t="s">
        <v>1247</v>
      </c>
      <c r="C1142" s="48" t="s">
        <v>1736</v>
      </c>
      <c r="D1142" s="48" t="s">
        <v>74</v>
      </c>
      <c r="E1142" s="48" t="s">
        <v>1930</v>
      </c>
      <c r="F1142" s="48" t="s">
        <v>1930</v>
      </c>
      <c r="G1142" s="12">
        <f>COUNTIF('Prontidão Médio Prazo'!C:C,Cronograma[[#This Row],[EDT]])</f>
        <v>0</v>
      </c>
    </row>
    <row r="1143" spans="2:7" x14ac:dyDescent="0.35">
      <c r="B1143" s="48" t="s">
        <v>1248</v>
      </c>
      <c r="C1143" s="48" t="s">
        <v>1737</v>
      </c>
      <c r="D1143" s="48" t="s">
        <v>81</v>
      </c>
      <c r="E1143" s="48" t="s">
        <v>1930</v>
      </c>
      <c r="F1143" s="48" t="s">
        <v>2160</v>
      </c>
      <c r="G1143" s="12">
        <f>COUNTIF('Prontidão Médio Prazo'!C:C,Cronograma[[#This Row],[EDT]])</f>
        <v>0</v>
      </c>
    </row>
    <row r="1144" spans="2:7" x14ac:dyDescent="0.35">
      <c r="B1144" s="48" t="s">
        <v>1249</v>
      </c>
      <c r="C1144" s="48" t="s">
        <v>1738</v>
      </c>
      <c r="D1144" s="48" t="s">
        <v>73</v>
      </c>
      <c r="E1144" s="48" t="s">
        <v>2160</v>
      </c>
      <c r="F1144" s="48" t="s">
        <v>2161</v>
      </c>
      <c r="G1144" s="12">
        <f>COUNTIF('Prontidão Médio Prazo'!C:C,Cronograma[[#This Row],[EDT]])</f>
        <v>0</v>
      </c>
    </row>
    <row r="1145" spans="2:7" x14ac:dyDescent="0.35">
      <c r="B1145" s="48" t="s">
        <v>1250</v>
      </c>
      <c r="C1145" s="48" t="s">
        <v>1734</v>
      </c>
      <c r="D1145" s="48" t="s">
        <v>74</v>
      </c>
      <c r="E1145" s="48" t="s">
        <v>1919</v>
      </c>
      <c r="F1145" s="48" t="s">
        <v>1919</v>
      </c>
      <c r="G1145" s="12">
        <f>COUNTIF('Prontidão Médio Prazo'!C:C,Cronograma[[#This Row],[EDT]])</f>
        <v>0</v>
      </c>
    </row>
    <row r="1146" spans="2:7" x14ac:dyDescent="0.35">
      <c r="B1146" s="45" t="s">
        <v>1251</v>
      </c>
      <c r="C1146" s="45" t="s">
        <v>1464</v>
      </c>
      <c r="D1146" s="45" t="s">
        <v>2572</v>
      </c>
      <c r="E1146" s="45" t="s">
        <v>2457</v>
      </c>
      <c r="F1146" s="45" t="s">
        <v>2259</v>
      </c>
      <c r="G1146" s="12">
        <f>COUNTIF('Prontidão Médio Prazo'!C:C,Cronograma[[#This Row],[EDT]])</f>
        <v>0</v>
      </c>
    </row>
    <row r="1147" spans="2:7" x14ac:dyDescent="0.35">
      <c r="B1147" s="48" t="s">
        <v>1252</v>
      </c>
      <c r="C1147" s="48" t="s">
        <v>1465</v>
      </c>
      <c r="D1147" s="48" t="s">
        <v>1751</v>
      </c>
      <c r="E1147" s="48" t="s">
        <v>2457</v>
      </c>
      <c r="F1147" s="48" t="s">
        <v>2485</v>
      </c>
      <c r="G1147" s="12">
        <f>COUNTIF('Prontidão Médio Prazo'!C:C,Cronograma[[#This Row],[EDT]])</f>
        <v>0</v>
      </c>
    </row>
    <row r="1148" spans="2:7" x14ac:dyDescent="0.35">
      <c r="B1148" s="48" t="s">
        <v>1253</v>
      </c>
      <c r="C1148" s="48" t="s">
        <v>1466</v>
      </c>
      <c r="D1148" s="48" t="s">
        <v>1751</v>
      </c>
      <c r="E1148" s="48" t="s">
        <v>2485</v>
      </c>
      <c r="F1148" s="48" t="s">
        <v>2259</v>
      </c>
      <c r="G1148" s="12">
        <f>COUNTIF('Prontidão Médio Prazo'!C:C,Cronograma[[#This Row],[EDT]])</f>
        <v>0</v>
      </c>
    </row>
    <row r="1149" spans="2:7" x14ac:dyDescent="0.35">
      <c r="B1149" s="45" t="s">
        <v>1254</v>
      </c>
      <c r="C1149" s="46" t="s">
        <v>1739</v>
      </c>
      <c r="D1149" s="45" t="s">
        <v>1818</v>
      </c>
      <c r="E1149" s="45" t="s">
        <v>2259</v>
      </c>
      <c r="F1149" s="45" t="s">
        <v>2226</v>
      </c>
      <c r="G1149" s="12">
        <f>COUNTIF('Prontidão Médio Prazo'!C:C,Cronograma[[#This Row],[EDT]])</f>
        <v>0</v>
      </c>
    </row>
    <row r="1150" spans="2:7" x14ac:dyDescent="0.35">
      <c r="B1150" s="48" t="s">
        <v>1255</v>
      </c>
      <c r="C1150" s="48" t="s">
        <v>1740</v>
      </c>
      <c r="D1150" s="48" t="s">
        <v>1751</v>
      </c>
      <c r="E1150" s="48" t="s">
        <v>2259</v>
      </c>
      <c r="F1150" s="48" t="s">
        <v>2486</v>
      </c>
      <c r="G1150" s="12">
        <f>COUNTIF('Prontidão Médio Prazo'!C:C,Cronograma[[#This Row],[EDT]])</f>
        <v>0</v>
      </c>
    </row>
    <row r="1151" spans="2:7" x14ac:dyDescent="0.35">
      <c r="B1151" s="48" t="s">
        <v>1256</v>
      </c>
      <c r="C1151" s="48" t="s">
        <v>1741</v>
      </c>
      <c r="D1151" s="48" t="s">
        <v>1751</v>
      </c>
      <c r="E1151" s="48" t="s">
        <v>2487</v>
      </c>
      <c r="F1151" s="48" t="s">
        <v>2226</v>
      </c>
      <c r="G1151" s="12">
        <f>COUNTIF('Prontidão Médio Prazo'!C:C,Cronograma[[#This Row],[EDT]])</f>
        <v>0</v>
      </c>
    </row>
    <row r="1152" spans="2:7" x14ac:dyDescent="0.35">
      <c r="B1152" s="45" t="s">
        <v>1257</v>
      </c>
      <c r="C1152" s="46" t="s">
        <v>1742</v>
      </c>
      <c r="D1152" s="45" t="s">
        <v>1819</v>
      </c>
      <c r="E1152" s="45" t="s">
        <v>2485</v>
      </c>
      <c r="F1152" s="45" t="s">
        <v>2226</v>
      </c>
      <c r="G1152" s="12">
        <f>COUNTIF('Prontidão Médio Prazo'!C:C,Cronograma[[#This Row],[EDT]])</f>
        <v>0</v>
      </c>
    </row>
    <row r="1153" spans="2:7" x14ac:dyDescent="0.35">
      <c r="B1153" s="48" t="s">
        <v>1258</v>
      </c>
      <c r="C1153" s="48" t="s">
        <v>1743</v>
      </c>
      <c r="D1153" s="48" t="s">
        <v>1807</v>
      </c>
      <c r="E1153" s="48" t="s">
        <v>2488</v>
      </c>
      <c r="F1153" s="48" t="s">
        <v>2226</v>
      </c>
      <c r="G1153" s="12">
        <f>COUNTIF('Prontidão Médio Prazo'!C:C,Cronograma[[#This Row],[EDT]])</f>
        <v>0</v>
      </c>
    </row>
    <row r="1154" spans="2:7" x14ac:dyDescent="0.35">
      <c r="B1154" s="48" t="s">
        <v>1259</v>
      </c>
      <c r="C1154" s="48" t="s">
        <v>9</v>
      </c>
      <c r="D1154" s="48" t="s">
        <v>1777</v>
      </c>
      <c r="E1154" s="48" t="s">
        <v>2485</v>
      </c>
      <c r="F1154" s="48" t="s">
        <v>2226</v>
      </c>
      <c r="G1154" s="12">
        <f>COUNTIF('Prontidão Médio Prazo'!C:C,Cronograma[[#This Row],[EDT]])</f>
        <v>0</v>
      </c>
    </row>
    <row r="1155" spans="2:7" x14ac:dyDescent="0.35">
      <c r="G1155" s="14"/>
    </row>
    <row r="1156" spans="2:7" x14ac:dyDescent="0.35">
      <c r="G1156" s="14"/>
    </row>
    <row r="1157" spans="2:7" x14ac:dyDescent="0.35">
      <c r="G1157" s="14"/>
    </row>
    <row r="1158" spans="2:7" x14ac:dyDescent="0.35">
      <c r="G1158" s="14"/>
    </row>
    <row r="1159" spans="2:7" x14ac:dyDescent="0.35">
      <c r="G1159" s="14"/>
    </row>
    <row r="1160" spans="2:7" x14ac:dyDescent="0.35">
      <c r="G1160" s="14"/>
    </row>
    <row r="1161" spans="2:7" x14ac:dyDescent="0.35">
      <c r="G1161" s="14"/>
    </row>
    <row r="1162" spans="2:7" x14ac:dyDescent="0.35">
      <c r="G1162" s="14"/>
    </row>
    <row r="1163" spans="2:7" x14ac:dyDescent="0.35">
      <c r="G1163" s="14"/>
    </row>
    <row r="1164" spans="2:7" x14ac:dyDescent="0.35">
      <c r="G1164" s="14"/>
    </row>
    <row r="1165" spans="2:7" x14ac:dyDescent="0.35">
      <c r="G1165" s="14"/>
    </row>
    <row r="1166" spans="2:7" x14ac:dyDescent="0.35">
      <c r="G1166" s="14"/>
    </row>
    <row r="1167" spans="2:7" x14ac:dyDescent="0.35">
      <c r="G1167" s="14"/>
    </row>
  </sheetData>
  <sheetProtection autoFilter="0"/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2" id="{8481EE22-BA15-4760-80CD-A145D07E2DF3}">
            <x14:iconSet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TrafficLights1" iconId="2"/>
              <x14:cfIcon iconSet="3TrafficLights1" iconId="0"/>
              <x14:cfIcon iconSet="3TrafficLights1" iconId="0"/>
            </x14:iconSet>
          </x14:cfRule>
          <xm:sqref>G2:G1167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B650-B4B8-425D-824B-C1E0653CF770}">
  <sheetPr>
    <pageSetUpPr fitToPage="1"/>
  </sheetPr>
  <dimension ref="A1:AB94"/>
  <sheetViews>
    <sheetView showGridLines="0" tabSelected="1" view="pageBreakPreview" zoomScale="44" zoomScaleNormal="37" zoomScaleSheetLayoutView="100" workbookViewId="0">
      <selection activeCell="J27" sqref="J27"/>
    </sheetView>
  </sheetViews>
  <sheetFormatPr defaultColWidth="8.88671875" defaultRowHeight="13.8" x14ac:dyDescent="0.3"/>
  <cols>
    <col min="1" max="1" width="6.88671875" style="2" customWidth="1"/>
    <col min="2" max="2" width="27.5546875" style="3" customWidth="1"/>
    <col min="3" max="3" width="28.5546875" style="3" customWidth="1"/>
    <col min="4" max="4" width="46" style="4" customWidth="1"/>
    <col min="5" max="5" width="18.5546875" style="3" customWidth="1"/>
    <col min="6" max="6" width="50.33203125" style="3" customWidth="1"/>
    <col min="7" max="7" width="38.5546875" style="3" customWidth="1"/>
    <col min="8" max="8" width="12.6640625" style="3" customWidth="1"/>
    <col min="9" max="9" width="22" style="3" customWidth="1"/>
    <col min="10" max="10" width="21.88671875" style="3" bestFit="1" customWidth="1"/>
    <col min="11" max="11" width="21.88671875" style="3" customWidth="1"/>
    <col min="12" max="12" width="17.5546875" style="3" customWidth="1"/>
    <col min="13" max="13" width="14.5546875" style="3" customWidth="1"/>
    <col min="14" max="14" width="13.6640625" style="5" customWidth="1"/>
    <col min="15" max="16" width="12.6640625" style="5" customWidth="1"/>
    <col min="17" max="17" width="11.33203125" style="5" customWidth="1"/>
    <col min="18" max="18" width="53.5546875" style="6" customWidth="1"/>
    <col min="19" max="19" width="12.44140625" style="66" bestFit="1" customWidth="1"/>
    <col min="20" max="16384" width="8.88671875" style="1"/>
  </cols>
  <sheetData>
    <row r="1" spans="1:28" x14ac:dyDescent="0.3">
      <c r="A1" s="25"/>
      <c r="B1" s="26"/>
      <c r="C1" s="26"/>
      <c r="D1" s="27"/>
      <c r="E1" s="26"/>
      <c r="F1" s="26"/>
      <c r="G1" s="26"/>
      <c r="H1" s="26"/>
      <c r="I1" s="26"/>
      <c r="J1" s="26"/>
      <c r="K1" s="26"/>
      <c r="L1" s="26"/>
      <c r="M1" s="26"/>
      <c r="N1" s="28"/>
      <c r="O1" s="28"/>
      <c r="P1" s="28"/>
      <c r="Q1" s="28"/>
      <c r="R1" s="29"/>
    </row>
    <row r="2" spans="1:28" x14ac:dyDescent="0.3">
      <c r="A2" s="30"/>
      <c r="B2" s="31"/>
      <c r="C2" s="31"/>
      <c r="D2" s="32"/>
      <c r="E2" s="31"/>
      <c r="F2" s="31"/>
      <c r="G2" s="31"/>
      <c r="H2" s="31"/>
      <c r="I2" s="31"/>
      <c r="J2" s="31"/>
      <c r="K2" s="31"/>
      <c r="L2" s="31"/>
      <c r="M2" s="31"/>
      <c r="N2" s="33"/>
      <c r="O2" s="33"/>
      <c r="P2" s="33"/>
      <c r="Q2" s="33"/>
      <c r="R2" s="34"/>
    </row>
    <row r="3" spans="1:28" x14ac:dyDescent="0.3">
      <c r="A3" s="30"/>
      <c r="B3" s="31"/>
      <c r="C3" s="31"/>
      <c r="D3" s="32"/>
      <c r="E3" s="31"/>
      <c r="F3" s="31"/>
      <c r="G3" s="31"/>
      <c r="H3" s="31"/>
      <c r="I3" s="31"/>
      <c r="J3" s="31"/>
      <c r="K3" s="31"/>
      <c r="L3" s="31"/>
      <c r="M3" s="31"/>
      <c r="N3" s="33"/>
      <c r="O3" s="33"/>
      <c r="P3" s="33"/>
      <c r="Q3" s="33"/>
      <c r="R3" s="34"/>
    </row>
    <row r="4" spans="1:28" ht="35.25" customHeight="1" x14ac:dyDescent="0.3">
      <c r="A4" s="30"/>
      <c r="B4" s="31"/>
      <c r="C4" s="31"/>
      <c r="D4" s="32"/>
      <c r="E4" s="31"/>
      <c r="F4" s="31"/>
      <c r="G4" s="31"/>
      <c r="H4" s="31"/>
      <c r="I4" s="31"/>
      <c r="J4" s="31"/>
      <c r="K4" s="31"/>
      <c r="L4" s="31"/>
      <c r="M4" s="31"/>
      <c r="N4" s="33"/>
      <c r="O4" s="33"/>
      <c r="P4" s="33"/>
      <c r="Q4" s="33"/>
      <c r="R4" s="34"/>
    </row>
    <row r="5" spans="1:28" ht="16.95" customHeight="1" x14ac:dyDescent="0.3">
      <c r="A5" s="30"/>
      <c r="B5" s="35"/>
      <c r="C5" s="35"/>
      <c r="D5" s="36"/>
      <c r="E5" s="35"/>
      <c r="F5" s="35"/>
      <c r="G5" s="35"/>
      <c r="H5" s="35"/>
      <c r="I5" s="35"/>
      <c r="J5" s="35"/>
      <c r="K5" s="35"/>
      <c r="L5" s="35"/>
      <c r="M5" s="35"/>
      <c r="N5" s="37"/>
      <c r="O5" s="35"/>
      <c r="P5" s="38"/>
      <c r="Q5" s="38"/>
      <c r="R5" s="39"/>
    </row>
    <row r="6" spans="1:28" ht="39.75" customHeight="1" x14ac:dyDescent="0.3">
      <c r="A6" s="40" t="s">
        <v>106</v>
      </c>
      <c r="B6" s="22" t="s">
        <v>107</v>
      </c>
      <c r="C6" s="22" t="s">
        <v>118</v>
      </c>
      <c r="D6" s="23" t="s">
        <v>108</v>
      </c>
      <c r="E6" s="22" t="s">
        <v>119</v>
      </c>
      <c r="F6" s="22" t="s">
        <v>120</v>
      </c>
      <c r="G6" s="22" t="s">
        <v>121</v>
      </c>
      <c r="H6" s="22" t="s">
        <v>122</v>
      </c>
      <c r="I6" s="22" t="s">
        <v>109</v>
      </c>
      <c r="J6" s="22" t="s">
        <v>110</v>
      </c>
      <c r="K6" s="22" t="s">
        <v>2597</v>
      </c>
      <c r="L6" s="22" t="s">
        <v>111</v>
      </c>
      <c r="M6" s="22" t="s">
        <v>112</v>
      </c>
      <c r="N6" s="24" t="s">
        <v>113</v>
      </c>
      <c r="O6" s="22" t="s">
        <v>114</v>
      </c>
      <c r="P6" s="22" t="s">
        <v>115</v>
      </c>
      <c r="Q6" s="24" t="s">
        <v>116</v>
      </c>
      <c r="R6" s="41" t="s">
        <v>117</v>
      </c>
      <c r="S6" s="67" t="s">
        <v>2611</v>
      </c>
    </row>
    <row r="7" spans="1:28" s="21" customFormat="1" ht="40.5" customHeight="1" x14ac:dyDescent="0.3">
      <c r="A7" s="42">
        <v>1</v>
      </c>
      <c r="B7" s="16" t="s">
        <v>126</v>
      </c>
      <c r="C7" s="80" t="s">
        <v>30</v>
      </c>
      <c r="D7" s="17" t="str">
        <f>TRIM(_xlfn.XLOOKUP(Prontidao_MedioPrazo[[#This Row],[WBS DA ATIVIDADE IMPACTADA]],'Cronograma'!B:B,'Cronograma'!C:C,""))</f>
        <v>Fabricação de estrutura metálica ( Pataforma/Escada/Guarda corpo )</v>
      </c>
      <c r="E7" s="16" t="s">
        <v>124</v>
      </c>
      <c r="F7" s="16" t="s">
        <v>125</v>
      </c>
      <c r="G7" s="16" t="s">
        <v>2215</v>
      </c>
      <c r="H7" s="18">
        <v>45336</v>
      </c>
      <c r="I7" s="19" t="str">
        <f>IF(ISBLANK(Prontidao_MedioPrazo[[#This Row],[WBS DA ATIVIDADE IMPACTADA]]),"",_xlfn.XLOOKUP(Prontidao_MedioPrazo[[#This Row],[WBS DA ATIVIDADE IMPACTADA]],'Cronograma'!B:B,'Cronograma'!E:E,""))</f>
        <v>Ter 20/02/24 09:30</v>
      </c>
      <c r="J7" s="59">
        <v>45338</v>
      </c>
      <c r="K7" s="65">
        <f>WEEKNUM(Prontidao_MedioPrazo[[#This Row],[Coluna1]])</f>
        <v>8</v>
      </c>
      <c r="L7" s="60" t="s">
        <v>2218</v>
      </c>
      <c r="M7" s="60" t="s">
        <v>2194</v>
      </c>
      <c r="N7" s="61" t="s">
        <v>2193</v>
      </c>
      <c r="O7" s="62">
        <f>Prontidao_MedioPrazo[[#This Row],[Coluna1]]-1</f>
        <v>45341</v>
      </c>
      <c r="P7" s="59"/>
      <c r="Q7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7" s="43" t="s">
        <v>2584</v>
      </c>
      <c r="S7" s="68">
        <v>45342</v>
      </c>
    </row>
    <row r="8" spans="1:28" s="21" customFormat="1" ht="40.5" hidden="1" customHeight="1" x14ac:dyDescent="0.3">
      <c r="A8" s="42">
        <v>2</v>
      </c>
      <c r="B8" s="16" t="s">
        <v>2204</v>
      </c>
      <c r="C8" s="80" t="s">
        <v>92</v>
      </c>
      <c r="D8" s="17" t="str">
        <f>TRIM(_xlfn.XLOOKUP(Prontidao_MedioPrazo[[#This Row],[WBS DA ATIVIDADE IMPACTADA]],'Cronograma'!B:B,'Cronograma'!C:C,""))</f>
        <v>Base civil suporte PS1-2900-58-0707</v>
      </c>
      <c r="E8" s="16" t="s">
        <v>193</v>
      </c>
      <c r="F8" s="16" t="s">
        <v>2195</v>
      </c>
      <c r="G8" s="16" t="s">
        <v>2217</v>
      </c>
      <c r="H8" s="18">
        <v>45330</v>
      </c>
      <c r="I8" s="19" t="str">
        <f>IF(ISBLANK(Prontidao_MedioPrazo[[#This Row],[WBS DA ATIVIDADE IMPACTADA]]),"",_xlfn.XLOOKUP(Prontidao_MedioPrazo[[#This Row],[WBS DA ATIVIDADE IMPACTADA]],'Cronograma'!B:B,'Cronograma'!E:E,""))</f>
        <v>Seg 26/02/24 10:18</v>
      </c>
      <c r="J8" s="59">
        <v>45343</v>
      </c>
      <c r="K8" s="65">
        <f>WEEKNUM(Prontidao_MedioPrazo[[#This Row],[Coluna1]])</f>
        <v>9</v>
      </c>
      <c r="L8" s="60" t="s">
        <v>2219</v>
      </c>
      <c r="M8" s="60" t="s">
        <v>2196</v>
      </c>
      <c r="N8" s="61" t="s">
        <v>2193</v>
      </c>
      <c r="O8" s="62">
        <f>Prontidao_MedioPrazo[[#This Row],[Coluna1]]-1</f>
        <v>45347</v>
      </c>
      <c r="P8" s="59">
        <v>45361</v>
      </c>
      <c r="Q8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8" s="43"/>
      <c r="S8" s="68">
        <v>45348</v>
      </c>
    </row>
    <row r="9" spans="1:28" s="21" customFormat="1" ht="40.5" hidden="1" customHeight="1" x14ac:dyDescent="0.3">
      <c r="A9" s="42">
        <v>3</v>
      </c>
      <c r="B9" s="16" t="s">
        <v>2204</v>
      </c>
      <c r="C9" s="80" t="s">
        <v>211</v>
      </c>
      <c r="D9" s="17" t="str">
        <f>TRIM(_xlfn.XLOOKUP(Prontidao_MedioPrazo[[#This Row],[WBS DA ATIVIDADE IMPACTADA]],'Cronograma'!B:B,'Cronograma'!C:C,""))</f>
        <v>Tie in 147</v>
      </c>
      <c r="E9" s="16" t="s">
        <v>124</v>
      </c>
      <c r="F9" s="16" t="s">
        <v>2192</v>
      </c>
      <c r="G9" s="16" t="s">
        <v>2191</v>
      </c>
      <c r="H9" s="18">
        <v>45330</v>
      </c>
      <c r="I9" s="19" t="str">
        <f>IF(ISBLANK(Prontidao_MedioPrazo[[#This Row],[WBS DA ATIVIDADE IMPACTADA]]),"",_xlfn.XLOOKUP(Prontidao_MedioPrazo[[#This Row],[WBS DA ATIVIDADE IMPACTADA]],'Cronograma'!B:B,'Cronograma'!E:E,""))</f>
        <v>Sex 01/03/24 09:30</v>
      </c>
      <c r="J9" s="59">
        <v>45348</v>
      </c>
      <c r="K9" s="65">
        <f>WEEKNUM(Prontidao_MedioPrazo[[#This Row],[Coluna1]])</f>
        <v>9</v>
      </c>
      <c r="L9" s="60" t="s">
        <v>2218</v>
      </c>
      <c r="M9" s="60" t="s">
        <v>2194</v>
      </c>
      <c r="N9" s="61" t="s">
        <v>2193</v>
      </c>
      <c r="O9" s="62">
        <f>Prontidao_MedioPrazo[[#This Row],[Coluna1]]-1</f>
        <v>45351</v>
      </c>
      <c r="P9" s="59">
        <v>45342</v>
      </c>
      <c r="Q9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9" s="43" t="s">
        <v>2587</v>
      </c>
      <c r="S9" s="68">
        <v>45352</v>
      </c>
      <c r="AB9" s="51">
        <v>45168.541666666664</v>
      </c>
    </row>
    <row r="10" spans="1:28" s="21" customFormat="1" ht="52.2" hidden="1" customHeight="1" x14ac:dyDescent="0.3">
      <c r="A10" s="42">
        <v>4</v>
      </c>
      <c r="B10" s="16" t="s">
        <v>2204</v>
      </c>
      <c r="C10" s="80" t="s">
        <v>215</v>
      </c>
      <c r="D10" s="17" t="str">
        <f>TRIM(_xlfn.XLOOKUP(Prontidao_MedioPrazo[[#This Row],[WBS DA ATIVIDADE IMPACTADA]],'Cronograma'!B:B,'Cronograma'!C:C,""))</f>
        <v>Tie in 152</v>
      </c>
      <c r="E10" s="16" t="s">
        <v>124</v>
      </c>
      <c r="F10" s="16" t="s">
        <v>2192</v>
      </c>
      <c r="G10" s="16" t="s">
        <v>2191</v>
      </c>
      <c r="H10" s="18">
        <v>45330</v>
      </c>
      <c r="I10" s="19" t="str">
        <f>IF(ISBLANK(Prontidao_MedioPrazo[[#This Row],[WBS DA ATIVIDADE IMPACTADA]]),"",_xlfn.XLOOKUP(Prontidao_MedioPrazo[[#This Row],[WBS DA ATIVIDADE IMPACTADA]],'Cronograma'!B:B,'Cronograma'!E:E,""))</f>
        <v>Sex 01/03/24 09:30</v>
      </c>
      <c r="J10" s="59">
        <v>45348</v>
      </c>
      <c r="K10" s="65">
        <f>WEEKNUM(Prontidao_MedioPrazo[[#This Row],[Coluna1]])</f>
        <v>9</v>
      </c>
      <c r="L10" s="60" t="s">
        <v>2218</v>
      </c>
      <c r="M10" s="60" t="s">
        <v>2194</v>
      </c>
      <c r="N10" s="61" t="s">
        <v>2193</v>
      </c>
      <c r="O10" s="62">
        <f>Prontidao_MedioPrazo[[#This Row],[Coluna1]]-1</f>
        <v>45351</v>
      </c>
      <c r="P10" s="59">
        <v>45342</v>
      </c>
      <c r="Q10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10" s="43" t="s">
        <v>2588</v>
      </c>
      <c r="S10" s="68">
        <v>45352</v>
      </c>
    </row>
    <row r="11" spans="1:28" s="21" customFormat="1" ht="51" hidden="1" customHeight="1" x14ac:dyDescent="0.3">
      <c r="A11" s="42">
        <v>5</v>
      </c>
      <c r="B11" s="16" t="s">
        <v>2204</v>
      </c>
      <c r="C11" s="80" t="s">
        <v>220</v>
      </c>
      <c r="D11" s="17" t="str">
        <f>TRIM(_xlfn.XLOOKUP(Prontidao_MedioPrazo[[#This Row],[WBS DA ATIVIDADE IMPACTADA]],'Cronograma'!B:B,'Cronograma'!C:C,""))</f>
        <v>Tie in 153</v>
      </c>
      <c r="E11" s="16" t="s">
        <v>124</v>
      </c>
      <c r="F11" s="16" t="s">
        <v>2192</v>
      </c>
      <c r="G11" s="16" t="s">
        <v>2191</v>
      </c>
      <c r="H11" s="18">
        <v>45330</v>
      </c>
      <c r="I11" s="19" t="str">
        <f>IF(ISBLANK(Prontidao_MedioPrazo[[#This Row],[WBS DA ATIVIDADE IMPACTADA]]),"",_xlfn.XLOOKUP(Prontidao_MedioPrazo[[#This Row],[WBS DA ATIVIDADE IMPACTADA]],'Cronograma'!B:B,'Cronograma'!E:E,""))</f>
        <v>Sex 01/03/24 09:30</v>
      </c>
      <c r="J11" s="59">
        <v>45348</v>
      </c>
      <c r="K11" s="65">
        <f>WEEKNUM(Prontidao_MedioPrazo[[#This Row],[Coluna1]])</f>
        <v>9</v>
      </c>
      <c r="L11" s="60" t="s">
        <v>2218</v>
      </c>
      <c r="M11" s="60" t="s">
        <v>2194</v>
      </c>
      <c r="N11" s="61" t="s">
        <v>2193</v>
      </c>
      <c r="O11" s="62">
        <f>Prontidao_MedioPrazo[[#This Row],[Coluna1]]-1</f>
        <v>45351</v>
      </c>
      <c r="P11" s="59">
        <v>45342</v>
      </c>
      <c r="Q11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11" s="43" t="s">
        <v>2588</v>
      </c>
      <c r="S11" s="68">
        <v>45352</v>
      </c>
    </row>
    <row r="12" spans="1:28" s="21" customFormat="1" ht="40.5" hidden="1" customHeight="1" x14ac:dyDescent="0.3">
      <c r="A12" s="42">
        <v>6</v>
      </c>
      <c r="B12" s="16" t="s">
        <v>2204</v>
      </c>
      <c r="C12" s="80" t="s">
        <v>225</v>
      </c>
      <c r="D12" s="17" t="str">
        <f>TRIM(_xlfn.XLOOKUP(Prontidao_MedioPrazo[[#This Row],[WBS DA ATIVIDADE IMPACTADA]],'Cronograma'!B:B,'Cronograma'!C:C,""))</f>
        <v>Tie in 154</v>
      </c>
      <c r="E12" s="16" t="s">
        <v>124</v>
      </c>
      <c r="F12" s="16" t="s">
        <v>2192</v>
      </c>
      <c r="G12" s="16" t="s">
        <v>2191</v>
      </c>
      <c r="H12" s="18">
        <v>45330</v>
      </c>
      <c r="I12" s="19" t="str">
        <f>IF(ISBLANK(Prontidao_MedioPrazo[[#This Row],[WBS DA ATIVIDADE IMPACTADA]]),"",_xlfn.XLOOKUP(Prontidao_MedioPrazo[[#This Row],[WBS DA ATIVIDADE IMPACTADA]],'Cronograma'!B:B,'Cronograma'!E:E,""))</f>
        <v>Sex 01/03/24 09:30</v>
      </c>
      <c r="J12" s="59">
        <v>45348</v>
      </c>
      <c r="K12" s="65">
        <f>WEEKNUM(Prontidao_MedioPrazo[[#This Row],[Coluna1]])</f>
        <v>9</v>
      </c>
      <c r="L12" s="60" t="s">
        <v>2218</v>
      </c>
      <c r="M12" s="60" t="s">
        <v>2194</v>
      </c>
      <c r="N12" s="61" t="s">
        <v>2193</v>
      </c>
      <c r="O12" s="62">
        <f>Prontidao_MedioPrazo[[#This Row],[Coluna1]]-1</f>
        <v>45351</v>
      </c>
      <c r="P12" s="59">
        <v>45342</v>
      </c>
      <c r="Q12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12" s="43" t="s">
        <v>2589</v>
      </c>
      <c r="S12" s="68">
        <v>45352</v>
      </c>
    </row>
    <row r="13" spans="1:28" s="21" customFormat="1" ht="52.2" hidden="1" customHeight="1" x14ac:dyDescent="0.3">
      <c r="A13" s="42">
        <v>7</v>
      </c>
      <c r="B13" s="16" t="s">
        <v>2204</v>
      </c>
      <c r="C13" s="80" t="s">
        <v>230</v>
      </c>
      <c r="D13" s="17" t="str">
        <f>TRIM(_xlfn.XLOOKUP(Prontidao_MedioPrazo[[#This Row],[WBS DA ATIVIDADE IMPACTADA]],'Cronograma'!B:B,'Cronograma'!C:C,""))</f>
        <v>Tie in 167</v>
      </c>
      <c r="E13" s="16" t="s">
        <v>124</v>
      </c>
      <c r="F13" s="16" t="s">
        <v>2192</v>
      </c>
      <c r="G13" s="16" t="s">
        <v>2191</v>
      </c>
      <c r="H13" s="18">
        <v>45330</v>
      </c>
      <c r="I13" s="19" t="str">
        <f>IF(ISBLANK(Prontidao_MedioPrazo[[#This Row],[WBS DA ATIVIDADE IMPACTADA]]),"",_xlfn.XLOOKUP(Prontidao_MedioPrazo[[#This Row],[WBS DA ATIVIDADE IMPACTADA]],'Cronograma'!B:B,'Cronograma'!E:E,""))</f>
        <v>Sex 01/03/24 09:30</v>
      </c>
      <c r="J13" s="59">
        <v>45348</v>
      </c>
      <c r="K13" s="65">
        <f>WEEKNUM(Prontidao_MedioPrazo[[#This Row],[Coluna1]])</f>
        <v>9</v>
      </c>
      <c r="L13" s="60" t="s">
        <v>2218</v>
      </c>
      <c r="M13" s="60" t="s">
        <v>2194</v>
      </c>
      <c r="N13" s="61" t="s">
        <v>2193</v>
      </c>
      <c r="O13" s="62">
        <f>Prontidao_MedioPrazo[[#This Row],[Coluna1]]-1</f>
        <v>45351</v>
      </c>
      <c r="P13" s="59">
        <v>45342</v>
      </c>
      <c r="Q13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13" s="43" t="s">
        <v>2589</v>
      </c>
      <c r="S13" s="68">
        <v>45352</v>
      </c>
    </row>
    <row r="14" spans="1:28" s="21" customFormat="1" ht="52.2" hidden="1" customHeight="1" x14ac:dyDescent="0.3">
      <c r="A14" s="42">
        <v>8</v>
      </c>
      <c r="B14" s="16" t="s">
        <v>2204</v>
      </c>
      <c r="C14" s="80" t="s">
        <v>235</v>
      </c>
      <c r="D14" s="17" t="str">
        <f>TRIM(_xlfn.XLOOKUP(Prontidao_MedioPrazo[[#This Row],[WBS DA ATIVIDADE IMPACTADA]],'Cronograma'!B:B,'Cronograma'!C:C,""))</f>
        <v>Tie in 168</v>
      </c>
      <c r="E14" s="16" t="s">
        <v>124</v>
      </c>
      <c r="F14" s="16" t="s">
        <v>2192</v>
      </c>
      <c r="G14" s="16" t="s">
        <v>2191</v>
      </c>
      <c r="H14" s="18">
        <v>45330</v>
      </c>
      <c r="I14" s="19" t="str">
        <f>IF(ISBLANK(Prontidao_MedioPrazo[[#This Row],[WBS DA ATIVIDADE IMPACTADA]]),"",_xlfn.XLOOKUP(Prontidao_MedioPrazo[[#This Row],[WBS DA ATIVIDADE IMPACTADA]],'Cronograma'!B:B,'Cronograma'!E:E,""))</f>
        <v>Sex 01/03/24 09:30</v>
      </c>
      <c r="J14" s="59">
        <v>45348</v>
      </c>
      <c r="K14" s="65">
        <f>WEEKNUM(Prontidao_MedioPrazo[[#This Row],[Coluna1]])</f>
        <v>9</v>
      </c>
      <c r="L14" s="60" t="s">
        <v>2218</v>
      </c>
      <c r="M14" s="60" t="s">
        <v>2194</v>
      </c>
      <c r="N14" s="61" t="s">
        <v>2193</v>
      </c>
      <c r="O14" s="62">
        <f>Prontidao_MedioPrazo[[#This Row],[Coluna1]]-1</f>
        <v>45351</v>
      </c>
      <c r="P14" s="59">
        <v>45342</v>
      </c>
      <c r="Q14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14" s="43" t="s">
        <v>2590</v>
      </c>
      <c r="S14" s="68">
        <v>45352</v>
      </c>
    </row>
    <row r="15" spans="1:28" s="21" customFormat="1" ht="40.5" hidden="1" customHeight="1" x14ac:dyDescent="0.3">
      <c r="A15" s="42">
        <v>9</v>
      </c>
      <c r="B15" s="16" t="s">
        <v>2197</v>
      </c>
      <c r="C15" s="80" t="s">
        <v>44</v>
      </c>
      <c r="D15" s="17" t="str">
        <f>TRIM(_xlfn.XLOOKUP(Prontidao_MedioPrazo[[#This Row],[WBS DA ATIVIDADE IMPACTADA]],'Cronograma'!B:B,'Cronograma'!C:C,""))</f>
        <v>Linha 8"-S3-5389-H - Tie in 172</v>
      </c>
      <c r="E15" s="16" t="s">
        <v>124</v>
      </c>
      <c r="F15" s="16" t="s">
        <v>2199</v>
      </c>
      <c r="G15" s="16" t="s">
        <v>2198</v>
      </c>
      <c r="H15" s="18">
        <v>45330</v>
      </c>
      <c r="I15" s="19" t="str">
        <f>IF(ISBLANK(Prontidao_MedioPrazo[[#This Row],[WBS DA ATIVIDADE IMPACTADA]]),"",_xlfn.XLOOKUP(Prontidao_MedioPrazo[[#This Row],[WBS DA ATIVIDADE IMPACTADA]],'Cronograma'!B:B,'Cronograma'!E:E,""))</f>
        <v>Seg 26/02/24 11:30</v>
      </c>
      <c r="J15" s="59">
        <v>45348</v>
      </c>
      <c r="K15" s="65">
        <f>WEEKNUM(Prontidao_MedioPrazo[[#This Row],[Coluna1]])</f>
        <v>9</v>
      </c>
      <c r="L15" s="60" t="s">
        <v>2585</v>
      </c>
      <c r="M15" s="60" t="s">
        <v>2194</v>
      </c>
      <c r="N15" s="61" t="s">
        <v>2200</v>
      </c>
      <c r="O15" s="62">
        <f>Prontidao_MedioPrazo[[#This Row],[Coluna1]]-1</f>
        <v>45347</v>
      </c>
      <c r="P15" s="59">
        <v>45342</v>
      </c>
      <c r="Q15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15" s="43" t="s">
        <v>2591</v>
      </c>
      <c r="S15" s="68">
        <v>45348</v>
      </c>
    </row>
    <row r="16" spans="1:28" s="21" customFormat="1" ht="40.5" hidden="1" customHeight="1" x14ac:dyDescent="0.3">
      <c r="A16" s="42">
        <v>10</v>
      </c>
      <c r="B16" s="16" t="s">
        <v>2201</v>
      </c>
      <c r="C16" s="80" t="s">
        <v>181</v>
      </c>
      <c r="D16" s="17" t="str">
        <f>TRIM(_xlfn.XLOOKUP(Prontidao_MedioPrazo[[#This Row],[WBS DA ATIVIDADE IMPACTADA]],'Cronograma'!B:B,'Cronograma'!C:C,""))</f>
        <v>Linha 6"-S3-14E-5401-H</v>
      </c>
      <c r="E16" s="16" t="s">
        <v>124</v>
      </c>
      <c r="F16" s="16" t="s">
        <v>2202</v>
      </c>
      <c r="G16" s="16" t="s">
        <v>2203</v>
      </c>
      <c r="H16" s="18">
        <v>45330</v>
      </c>
      <c r="I16" s="19" t="str">
        <f>IF(ISBLANK(Prontidao_MedioPrazo[[#This Row],[WBS DA ATIVIDADE IMPACTADA]]),"",_xlfn.XLOOKUP(Prontidao_MedioPrazo[[#This Row],[WBS DA ATIVIDADE IMPACTADA]],'Cronograma'!B:B,'Cronograma'!E:E,""))</f>
        <v>Seg 19/02/24 13:30</v>
      </c>
      <c r="J16" s="59">
        <v>45341</v>
      </c>
      <c r="K16" s="65">
        <f>WEEKNUM(Prontidao_MedioPrazo[[#This Row],[Coluna1]])</f>
        <v>8</v>
      </c>
      <c r="L16" s="60" t="s">
        <v>2218</v>
      </c>
      <c r="M16" s="60" t="s">
        <v>2194</v>
      </c>
      <c r="N16" s="61" t="s">
        <v>2193</v>
      </c>
      <c r="O16" s="62">
        <f>Prontidao_MedioPrazo[[#This Row],[Coluna1]]-1</f>
        <v>45340</v>
      </c>
      <c r="P16" s="59">
        <v>45342</v>
      </c>
      <c r="Q16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16" s="43" t="s">
        <v>2591</v>
      </c>
      <c r="S16" s="68">
        <v>45341</v>
      </c>
    </row>
    <row r="17" spans="1:19" s="21" customFormat="1" ht="40.5" hidden="1" customHeight="1" x14ac:dyDescent="0.3">
      <c r="A17" s="42">
        <v>11</v>
      </c>
      <c r="B17" s="16" t="s">
        <v>2201</v>
      </c>
      <c r="C17" s="80" t="s">
        <v>184</v>
      </c>
      <c r="D17" s="17" t="str">
        <f>TRIM(_xlfn.XLOOKUP(Prontidao_MedioPrazo[[#This Row],[WBS DA ATIVIDADE IMPACTADA]],'Cronograma'!B:B,'Cronograma'!C:C,""))</f>
        <v>Linha 6"-S3-14E-5402-H</v>
      </c>
      <c r="E17" s="16" t="s">
        <v>124</v>
      </c>
      <c r="F17" s="16" t="s">
        <v>2202</v>
      </c>
      <c r="G17" s="16" t="s">
        <v>2203</v>
      </c>
      <c r="H17" s="18">
        <v>45330</v>
      </c>
      <c r="I17" s="19" t="str">
        <f>IF(ISBLANK(Prontidao_MedioPrazo[[#This Row],[WBS DA ATIVIDADE IMPACTADA]]),"",_xlfn.XLOOKUP(Prontidao_MedioPrazo[[#This Row],[WBS DA ATIVIDADE IMPACTADA]],'Cronograma'!B:B,'Cronograma'!E:E,""))</f>
        <v>Qua 21/02/24 15:30</v>
      </c>
      <c r="J17" s="59">
        <v>45341</v>
      </c>
      <c r="K17" s="65">
        <f>WEEKNUM(Prontidao_MedioPrazo[[#This Row],[Coluna1]])</f>
        <v>8</v>
      </c>
      <c r="L17" s="60" t="s">
        <v>2218</v>
      </c>
      <c r="M17" s="60" t="s">
        <v>2194</v>
      </c>
      <c r="N17" s="61" t="s">
        <v>2193</v>
      </c>
      <c r="O17" s="62">
        <f>Prontidao_MedioPrazo[[#This Row],[Coluna1]]-1</f>
        <v>45342</v>
      </c>
      <c r="P17" s="59">
        <v>45342</v>
      </c>
      <c r="Q17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17" s="43" t="s">
        <v>2592</v>
      </c>
      <c r="S17" s="68">
        <v>45343</v>
      </c>
    </row>
    <row r="18" spans="1:19" s="21" customFormat="1" ht="40.5" hidden="1" customHeight="1" x14ac:dyDescent="0.3">
      <c r="A18" s="42">
        <v>12</v>
      </c>
      <c r="B18" s="16" t="s">
        <v>2201</v>
      </c>
      <c r="C18" s="80" t="s">
        <v>187</v>
      </c>
      <c r="D18" s="17" t="str">
        <f>TRIM(_xlfn.XLOOKUP(Prontidao_MedioPrazo[[#This Row],[WBS DA ATIVIDADE IMPACTADA]],'Cronograma'!B:B,'Cronograma'!C:C,""))</f>
        <v>Linha 6"-S3-14E-5399-H</v>
      </c>
      <c r="E18" s="16" t="s">
        <v>124</v>
      </c>
      <c r="F18" s="16" t="s">
        <v>2202</v>
      </c>
      <c r="G18" s="16" t="s">
        <v>2203</v>
      </c>
      <c r="H18" s="18">
        <v>45330</v>
      </c>
      <c r="I18" s="19" t="str">
        <f>IF(ISBLANK(Prontidao_MedioPrazo[[#This Row],[WBS DA ATIVIDADE IMPACTADA]]),"",_xlfn.XLOOKUP(Prontidao_MedioPrazo[[#This Row],[WBS DA ATIVIDADE IMPACTADA]],'Cronograma'!B:B,'Cronograma'!E:E,""))</f>
        <v>Seg 26/02/24 09:30</v>
      </c>
      <c r="J18" s="59">
        <v>45341</v>
      </c>
      <c r="K18" s="65">
        <f>WEEKNUM(Prontidao_MedioPrazo[[#This Row],[Coluna1]])</f>
        <v>9</v>
      </c>
      <c r="L18" s="60" t="s">
        <v>2218</v>
      </c>
      <c r="M18" s="60" t="s">
        <v>2194</v>
      </c>
      <c r="N18" s="61" t="s">
        <v>2193</v>
      </c>
      <c r="O18" s="62">
        <f>Prontidao_MedioPrazo[[#This Row],[Coluna1]]-1</f>
        <v>45347</v>
      </c>
      <c r="P18" s="59">
        <v>45342</v>
      </c>
      <c r="Q18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18" s="43" t="s">
        <v>2593</v>
      </c>
      <c r="S18" s="68">
        <v>45348</v>
      </c>
    </row>
    <row r="19" spans="1:19" s="21" customFormat="1" ht="40.5" hidden="1" customHeight="1" x14ac:dyDescent="0.3">
      <c r="A19" s="42">
        <v>13</v>
      </c>
      <c r="B19" s="16" t="s">
        <v>2201</v>
      </c>
      <c r="C19" s="80" t="s">
        <v>190</v>
      </c>
      <c r="D19" s="17" t="str">
        <f>TRIM(_xlfn.XLOOKUP(Prontidao_MedioPrazo[[#This Row],[WBS DA ATIVIDADE IMPACTADA]],'Cronograma'!B:B,'Cronograma'!C:C,""))</f>
        <v>Linha 6"-S3-14E-5400-H</v>
      </c>
      <c r="E19" s="16" t="s">
        <v>124</v>
      </c>
      <c r="F19" s="16" t="s">
        <v>2202</v>
      </c>
      <c r="G19" s="17" t="s">
        <v>2203</v>
      </c>
      <c r="H19" s="18">
        <v>45330</v>
      </c>
      <c r="I19" s="19" t="str">
        <f>IF(ISBLANK(Prontidao_MedioPrazo[[#This Row],[WBS DA ATIVIDADE IMPACTADA]]),"",_xlfn.XLOOKUP(Prontidao_MedioPrazo[[#This Row],[WBS DA ATIVIDADE IMPACTADA]],'Cronograma'!B:B,'Cronograma'!E:E,""))</f>
        <v>Qua 28/02/24 11:30</v>
      </c>
      <c r="J19" s="59">
        <v>45341</v>
      </c>
      <c r="K19" s="65">
        <f>WEEKNUM(Prontidao_MedioPrazo[[#This Row],[Coluna1]])</f>
        <v>9</v>
      </c>
      <c r="L19" s="60" t="s">
        <v>2218</v>
      </c>
      <c r="M19" s="60" t="s">
        <v>2194</v>
      </c>
      <c r="N19" s="61" t="s">
        <v>2193</v>
      </c>
      <c r="O19" s="62">
        <f>Prontidao_MedioPrazo[[#This Row],[Coluna1]]-1</f>
        <v>45349</v>
      </c>
      <c r="P19" s="59">
        <v>45342</v>
      </c>
      <c r="Q19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19" s="43" t="s">
        <v>2594</v>
      </c>
      <c r="S19" s="68">
        <v>45350</v>
      </c>
    </row>
    <row r="20" spans="1:19" s="21" customFormat="1" ht="40.5" hidden="1" customHeight="1" x14ac:dyDescent="0.3">
      <c r="A20" s="42">
        <v>14</v>
      </c>
      <c r="B20" s="16" t="s">
        <v>2201</v>
      </c>
      <c r="C20" s="80" t="s">
        <v>310</v>
      </c>
      <c r="D20" s="17" t="str">
        <f>TRIM(_xlfn.XLOOKUP(Prontidao_MedioPrazo[[#This Row],[WBS DA ATIVIDADE IMPACTADA]],'Cronograma'!B:B,'Cronograma'!C:C,""))</f>
        <v>Linha 6"-S3-14E-5397-H</v>
      </c>
      <c r="E20" s="16" t="s">
        <v>124</v>
      </c>
      <c r="F20" s="16" t="s">
        <v>2202</v>
      </c>
      <c r="G20" s="16" t="s">
        <v>2203</v>
      </c>
      <c r="H20" s="18">
        <v>45330</v>
      </c>
      <c r="I20" s="19" t="str">
        <f>IF(ISBLANK(Prontidao_MedioPrazo[[#This Row],[WBS DA ATIVIDADE IMPACTADA]]),"",_xlfn.XLOOKUP(Prontidao_MedioPrazo[[#This Row],[WBS DA ATIVIDADE IMPACTADA]],'Cronograma'!B:B,'Cronograma'!E:E,""))</f>
        <v>Sex 01/03/24 14:30</v>
      </c>
      <c r="J20" s="59">
        <v>45341</v>
      </c>
      <c r="K20" s="65">
        <f>WEEKNUM(Prontidao_MedioPrazo[[#This Row],[Coluna1]])</f>
        <v>9</v>
      </c>
      <c r="L20" s="60" t="s">
        <v>2218</v>
      </c>
      <c r="M20" s="60" t="s">
        <v>2194</v>
      </c>
      <c r="N20" s="61" t="s">
        <v>2193</v>
      </c>
      <c r="O20" s="62">
        <f>Prontidao_MedioPrazo[[#This Row],[Coluna1]]-1</f>
        <v>45351</v>
      </c>
      <c r="P20" s="59">
        <v>45342</v>
      </c>
      <c r="Q20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20" s="43" t="s">
        <v>2595</v>
      </c>
      <c r="S20" s="68">
        <v>45352</v>
      </c>
    </row>
    <row r="21" spans="1:19" s="21" customFormat="1" ht="40.5" hidden="1" customHeight="1" x14ac:dyDescent="0.3">
      <c r="A21" s="42">
        <v>15</v>
      </c>
      <c r="B21" s="16" t="s">
        <v>2201</v>
      </c>
      <c r="C21" s="80" t="s">
        <v>311</v>
      </c>
      <c r="D21" s="17" t="str">
        <f>TRIM(_xlfn.XLOOKUP(Prontidao_MedioPrazo[[#This Row],[WBS DA ATIVIDADE IMPACTADA]],'Cronograma'!B:B,'Cronograma'!C:C,""))</f>
        <v>Linha 6"-S3-14E-5398-H</v>
      </c>
      <c r="E21" s="16" t="s">
        <v>124</v>
      </c>
      <c r="F21" s="16" t="s">
        <v>2202</v>
      </c>
      <c r="G21" s="17" t="s">
        <v>2203</v>
      </c>
      <c r="H21" s="18">
        <v>45330</v>
      </c>
      <c r="I21" s="19" t="str">
        <f>IF(ISBLANK(Prontidao_MedioPrazo[[#This Row],[WBS DA ATIVIDADE IMPACTADA]]),"",_xlfn.XLOOKUP(Prontidao_MedioPrazo[[#This Row],[WBS DA ATIVIDADE IMPACTADA]],'Cronograma'!B:B,'Cronograma'!E:E,""))</f>
        <v>Qua 06/03/24 08:30</v>
      </c>
      <c r="J21" s="59">
        <v>45341</v>
      </c>
      <c r="K21" s="65">
        <f>WEEKNUM(Prontidao_MedioPrazo[[#This Row],[Coluna1]])</f>
        <v>10</v>
      </c>
      <c r="L21" s="60" t="s">
        <v>2218</v>
      </c>
      <c r="M21" s="60" t="s">
        <v>2194</v>
      </c>
      <c r="N21" s="61" t="s">
        <v>2193</v>
      </c>
      <c r="O21" s="62">
        <f>Prontidao_MedioPrazo[[#This Row],[Coluna1]]-1</f>
        <v>45356</v>
      </c>
      <c r="P21" s="59">
        <v>45342</v>
      </c>
      <c r="Q21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21" s="43" t="s">
        <v>2635</v>
      </c>
      <c r="S21" s="68">
        <v>45357</v>
      </c>
    </row>
    <row r="22" spans="1:19" s="21" customFormat="1" ht="40.5" customHeight="1" x14ac:dyDescent="0.3">
      <c r="A22" s="42">
        <v>16</v>
      </c>
      <c r="B22" s="16" t="s">
        <v>2204</v>
      </c>
      <c r="C22" s="80" t="s">
        <v>362</v>
      </c>
      <c r="D22" s="17" t="s">
        <v>2599</v>
      </c>
      <c r="E22" s="16" t="s">
        <v>2205</v>
      </c>
      <c r="F22" s="16" t="s">
        <v>2216</v>
      </c>
      <c r="G22" s="17" t="s">
        <v>2206</v>
      </c>
      <c r="H22" s="18">
        <v>45330</v>
      </c>
      <c r="I22" s="19" t="str">
        <f>IF(ISBLANK(Prontidao_MedioPrazo[[#This Row],[WBS DA ATIVIDADE IMPACTADA]]),"",_xlfn.XLOOKUP(Prontidao_MedioPrazo[[#This Row],[WBS DA ATIVIDADE IMPACTADA]],'Cronograma'!B:B,'Cronograma'!E:E,""))</f>
        <v>Qua 06/03/24 16:18</v>
      </c>
      <c r="J22" s="59">
        <v>45355</v>
      </c>
      <c r="K22" s="65">
        <f>WEEKNUM(Prontidao_MedioPrazo[[#This Row],[Coluna1]])</f>
        <v>10</v>
      </c>
      <c r="L22" s="60" t="s">
        <v>2585</v>
      </c>
      <c r="M22" s="60" t="s">
        <v>2194</v>
      </c>
      <c r="N22" s="61" t="s">
        <v>2193</v>
      </c>
      <c r="O22" s="62">
        <f>Prontidao_MedioPrazo[[#This Row],[Coluna1]]-1</f>
        <v>45356</v>
      </c>
      <c r="P22" s="59"/>
      <c r="Q22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22" s="43" t="s">
        <v>2645</v>
      </c>
      <c r="S22" s="68">
        <v>45357</v>
      </c>
    </row>
    <row r="23" spans="1:19" s="21" customFormat="1" ht="40.5" customHeight="1" x14ac:dyDescent="0.3">
      <c r="A23" s="42">
        <v>17</v>
      </c>
      <c r="B23" s="16" t="s">
        <v>2204</v>
      </c>
      <c r="C23" s="80" t="s">
        <v>368</v>
      </c>
      <c r="D23" s="17" t="s">
        <v>2600</v>
      </c>
      <c r="E23" s="16" t="s">
        <v>2205</v>
      </c>
      <c r="F23" s="16" t="s">
        <v>2216</v>
      </c>
      <c r="G23" s="17" t="s">
        <v>2206</v>
      </c>
      <c r="H23" s="18">
        <v>45330</v>
      </c>
      <c r="I23" s="19" t="str">
        <f>IF(ISBLANK(Prontidao_MedioPrazo[[#This Row],[WBS DA ATIVIDADE IMPACTADA]]),"",_xlfn.XLOOKUP(Prontidao_MedioPrazo[[#This Row],[WBS DA ATIVIDADE IMPACTADA]],'Cronograma'!B:B,'Cronograma'!E:E,""))</f>
        <v>Qui 07/03/24 16:06</v>
      </c>
      <c r="J23" s="59">
        <v>45355</v>
      </c>
      <c r="K23" s="65">
        <f>WEEKNUM(Prontidao_MedioPrazo[[#This Row],[Coluna1]])</f>
        <v>10</v>
      </c>
      <c r="L23" s="60" t="s">
        <v>2585</v>
      </c>
      <c r="M23" s="60" t="s">
        <v>2194</v>
      </c>
      <c r="N23" s="61" t="s">
        <v>2193</v>
      </c>
      <c r="O23" s="62">
        <f>Prontidao_MedioPrazo[[#This Row],[Coluna1]]-1</f>
        <v>45357</v>
      </c>
      <c r="P23" s="59"/>
      <c r="Q23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23" s="77" t="s">
        <v>2646</v>
      </c>
      <c r="S23" s="68">
        <v>45358</v>
      </c>
    </row>
    <row r="24" spans="1:19" s="21" customFormat="1" ht="40.5" customHeight="1" x14ac:dyDescent="0.3">
      <c r="A24" s="42">
        <v>18</v>
      </c>
      <c r="B24" s="16" t="s">
        <v>2201</v>
      </c>
      <c r="C24" s="80" t="s">
        <v>1047</v>
      </c>
      <c r="D24" s="17" t="str">
        <f>TRIM(_xlfn.XLOOKUP(Prontidao_MedioPrazo[[#This Row],[WBS DA ATIVIDADE IMPACTADA]],'Cronograma'!B:B,'Cronograma'!C:C,""))</f>
        <v>Construção civil do prédio (base do desaerador) - HYDRO</v>
      </c>
      <c r="E24" s="16" t="s">
        <v>193</v>
      </c>
      <c r="F24" s="16" t="s">
        <v>2207</v>
      </c>
      <c r="G24" s="17" t="s">
        <v>2208</v>
      </c>
      <c r="H24" s="18">
        <v>45330</v>
      </c>
      <c r="I24" s="19" t="str">
        <f>IF(ISBLANK(Prontidao_MedioPrazo[[#This Row],[WBS DA ATIVIDADE IMPACTADA]]),"",_xlfn.XLOOKUP(Prontidao_MedioPrazo[[#This Row],[WBS DA ATIVIDADE IMPACTADA]],'Cronograma'!B:B,'Cronograma'!E:E,""))</f>
        <v>Sex 01/03/24 15:30</v>
      </c>
      <c r="J24" s="59">
        <v>45352</v>
      </c>
      <c r="K24" s="65">
        <f>WEEKNUM(Prontidao_MedioPrazo[[#This Row],[Coluna1]])</f>
        <v>9</v>
      </c>
      <c r="L24" s="60" t="s">
        <v>2219</v>
      </c>
      <c r="M24" s="60" t="s">
        <v>2194</v>
      </c>
      <c r="N24" s="61" t="s">
        <v>2193</v>
      </c>
      <c r="O24" s="62">
        <f>Prontidao_MedioPrazo[[#This Row],[Coluna1]]-1</f>
        <v>45351</v>
      </c>
      <c r="P24" s="59"/>
      <c r="Q24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24" s="76" t="s">
        <v>2643</v>
      </c>
      <c r="S24" s="68">
        <v>45352</v>
      </c>
    </row>
    <row r="25" spans="1:19" s="21" customFormat="1" ht="40.5" hidden="1" customHeight="1" x14ac:dyDescent="0.3">
      <c r="A25" s="42">
        <v>19</v>
      </c>
      <c r="B25" s="16" t="s">
        <v>2201</v>
      </c>
      <c r="C25" s="80" t="s">
        <v>1048</v>
      </c>
      <c r="D25" s="17" t="str">
        <f>TRIM(_xlfn.XLOOKUP(Prontidao_MedioPrazo[[#This Row],[WBS DA ATIVIDADE IMPACTADA]],'Cronograma'!B:B,'Cronograma'!C:C,""))</f>
        <v>Mobilização e patolamento de guindaste de 300ton</v>
      </c>
      <c r="E25" s="16" t="s">
        <v>2209</v>
      </c>
      <c r="F25" s="16" t="s">
        <v>2210</v>
      </c>
      <c r="G25" s="17" t="s">
        <v>2211</v>
      </c>
      <c r="H25" s="18">
        <v>45330</v>
      </c>
      <c r="I25" s="19" t="str">
        <f>IF(ISBLANK(Prontidao_MedioPrazo[[#This Row],[WBS DA ATIVIDADE IMPACTADA]]),"",_xlfn.XLOOKUP(Prontidao_MedioPrazo[[#This Row],[WBS DA ATIVIDADE IMPACTADA]],'Cronograma'!B:B,'Cronograma'!E:E,""))</f>
        <v>Sex 01/03/24 15:30</v>
      </c>
      <c r="J25" s="59">
        <v>45352</v>
      </c>
      <c r="K25" s="65">
        <f>WEEKNUM(Prontidao_MedioPrazo[[#This Row],[Coluna1]])</f>
        <v>9</v>
      </c>
      <c r="L25" s="60" t="s">
        <v>2219</v>
      </c>
      <c r="M25" s="60" t="s">
        <v>2194</v>
      </c>
      <c r="N25" s="61" t="s">
        <v>2193</v>
      </c>
      <c r="O25" s="62">
        <f>Prontidao_MedioPrazo[[#This Row],[Coluna1]]-1</f>
        <v>45351</v>
      </c>
      <c r="P25" s="59">
        <v>45366</v>
      </c>
      <c r="Q25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25" s="76" t="s">
        <v>2644</v>
      </c>
      <c r="S25" s="68">
        <v>45352</v>
      </c>
    </row>
    <row r="26" spans="1:19" s="21" customFormat="1" ht="40.5" customHeight="1" x14ac:dyDescent="0.3">
      <c r="A26" s="42">
        <v>20</v>
      </c>
      <c r="B26" s="16" t="s">
        <v>2201</v>
      </c>
      <c r="C26" s="80" t="s">
        <v>1054</v>
      </c>
      <c r="D26" s="17" t="str">
        <f>TRIM(_xlfn.XLOOKUP(Prontidao_MedioPrazo[[#This Row],[WBS DA ATIVIDADE IMPACTADA]],'Cronograma'!B:B,'Cronograma'!C:C,""))</f>
        <v>Bombas do sistema de desaeração</v>
      </c>
      <c r="E26" s="16" t="s">
        <v>193</v>
      </c>
      <c r="F26" s="16" t="s">
        <v>2212</v>
      </c>
      <c r="G26" s="17" t="s">
        <v>2214</v>
      </c>
      <c r="H26" s="18">
        <v>45330</v>
      </c>
      <c r="I26" s="19" t="str">
        <f>IF(ISBLANK(Prontidao_MedioPrazo[[#This Row],[WBS DA ATIVIDADE IMPACTADA]]),"",_xlfn.XLOOKUP(Prontidao_MedioPrazo[[#This Row],[WBS DA ATIVIDADE IMPACTADA]],'Cronograma'!B:B,'Cronograma'!E:E,""))</f>
        <v>Sex 01/03/24 15:30</v>
      </c>
      <c r="J26" s="59">
        <v>45352</v>
      </c>
      <c r="K26" s="65">
        <f>WEEKNUM(Prontidao_MedioPrazo[[#This Row],[Coluna1]])</f>
        <v>9</v>
      </c>
      <c r="L26" s="60" t="s">
        <v>2219</v>
      </c>
      <c r="M26" s="60" t="s">
        <v>2194</v>
      </c>
      <c r="N26" s="61" t="s">
        <v>2193</v>
      </c>
      <c r="O26" s="62">
        <f>Prontidao_MedioPrazo[[#This Row],[Coluna1]]-1</f>
        <v>45351</v>
      </c>
      <c r="P26" s="59"/>
      <c r="Q26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26" s="64" t="s">
        <v>2647</v>
      </c>
      <c r="S26" s="68">
        <v>45352</v>
      </c>
    </row>
    <row r="27" spans="1:19" s="21" customFormat="1" ht="40.5" customHeight="1" x14ac:dyDescent="0.3">
      <c r="A27" s="42">
        <v>21</v>
      </c>
      <c r="B27" s="16" t="s">
        <v>2201</v>
      </c>
      <c r="C27" s="80" t="s">
        <v>1163</v>
      </c>
      <c r="D27" s="17" t="str">
        <f>TRIM(_xlfn.XLOOKUP(Prontidao_MedioPrazo[[#This Row],[WBS DA ATIVIDADE IMPACTADA]],'Cronograma'!B:B,'Cronograma'!C:C,""))</f>
        <v>Construção de base civil ( Hydro)</v>
      </c>
      <c r="E27" s="16" t="s">
        <v>193</v>
      </c>
      <c r="F27" s="16" t="s">
        <v>2212</v>
      </c>
      <c r="G27" s="17" t="s">
        <v>2213</v>
      </c>
      <c r="H27" s="18">
        <v>45330</v>
      </c>
      <c r="I27" s="19" t="str">
        <f>IF(ISBLANK(Prontidao_MedioPrazo[[#This Row],[WBS DA ATIVIDADE IMPACTADA]]),"",_xlfn.XLOOKUP(Prontidao_MedioPrazo[[#This Row],[WBS DA ATIVIDADE IMPACTADA]],'Cronograma'!B:B,'Cronograma'!E:E,""))</f>
        <v>Seg 04/03/24 13:30</v>
      </c>
      <c r="J27" s="59">
        <v>45356</v>
      </c>
      <c r="K27" s="65">
        <f>WEEKNUM(Prontidao_MedioPrazo[[#This Row],[Coluna1]])</f>
        <v>10</v>
      </c>
      <c r="L27" s="60" t="s">
        <v>2219</v>
      </c>
      <c r="M27" s="60" t="s">
        <v>2194</v>
      </c>
      <c r="N27" s="61" t="s">
        <v>2193</v>
      </c>
      <c r="O27" s="62">
        <f>Prontidao_MedioPrazo[[#This Row],[Coluna1]]-1</f>
        <v>45354</v>
      </c>
      <c r="P27" s="59"/>
      <c r="Q27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27" s="64" t="s">
        <v>2647</v>
      </c>
      <c r="S27" s="68">
        <v>45355</v>
      </c>
    </row>
    <row r="28" spans="1:19" s="21" customFormat="1" ht="40.5" customHeight="1" x14ac:dyDescent="0.3">
      <c r="A28" s="63">
        <v>22</v>
      </c>
      <c r="B28" s="16" t="s">
        <v>2197</v>
      </c>
      <c r="C28" s="80" t="s">
        <v>45</v>
      </c>
      <c r="D28" s="17" t="s">
        <v>2220</v>
      </c>
      <c r="E28" s="16" t="s">
        <v>124</v>
      </c>
      <c r="F28" s="16" t="s">
        <v>2192</v>
      </c>
      <c r="G28" s="17" t="s">
        <v>2221</v>
      </c>
      <c r="H28" s="18">
        <v>45337</v>
      </c>
      <c r="I28" s="19" t="str">
        <f>IF(ISBLANK(Prontidao_MedioPrazo[[#This Row],[WBS DA ATIVIDADE IMPACTADA]]),"",_xlfn.XLOOKUP(Prontidao_MedioPrazo[[#This Row],[WBS DA ATIVIDADE IMPACTADA]],'Cronograma'!B:B,'Cronograma'!E:E,""))</f>
        <v>Qui 29/02/24 15:30</v>
      </c>
      <c r="J28" s="59">
        <v>45348</v>
      </c>
      <c r="K28" s="65">
        <f>WEEKNUM(Prontidao_MedioPrazo[[#This Row],[Coluna1]])</f>
        <v>9</v>
      </c>
      <c r="L28" s="60" t="s">
        <v>2218</v>
      </c>
      <c r="M28" s="60" t="s">
        <v>2194</v>
      </c>
      <c r="N28" s="61" t="s">
        <v>2193</v>
      </c>
      <c r="O28" s="62">
        <f>Prontidao_MedioPrazo[[#This Row],[Coluna1]]-1</f>
        <v>45350</v>
      </c>
      <c r="P28" s="59"/>
      <c r="Q28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28" s="64" t="s">
        <v>2650</v>
      </c>
      <c r="S28" s="68">
        <v>45351</v>
      </c>
    </row>
    <row r="29" spans="1:19" s="21" customFormat="1" ht="40.5" hidden="1" customHeight="1" x14ac:dyDescent="0.3">
      <c r="A29" s="63">
        <v>23</v>
      </c>
      <c r="B29" s="16" t="s">
        <v>2204</v>
      </c>
      <c r="C29" s="80" t="s">
        <v>331</v>
      </c>
      <c r="D29" s="17" t="s">
        <v>2601</v>
      </c>
      <c r="E29" s="16" t="s">
        <v>124</v>
      </c>
      <c r="F29" s="16" t="s">
        <v>2222</v>
      </c>
      <c r="G29" s="17" t="s">
        <v>2223</v>
      </c>
      <c r="H29" s="18">
        <v>45337</v>
      </c>
      <c r="I29" s="19" t="str">
        <f>IF(ISBLANK(Prontidao_MedioPrazo[[#This Row],[WBS DA ATIVIDADE IMPACTADA]]),"",_xlfn.XLOOKUP(Prontidao_MedioPrazo[[#This Row],[WBS DA ATIVIDADE IMPACTADA]],'Cronograma'!B:B,'Cronograma'!E:E,""))</f>
        <v>Qui 15/02/24 09:18</v>
      </c>
      <c r="J29" s="59">
        <v>45337</v>
      </c>
      <c r="K29" s="65">
        <f>WEEKNUM(Prontidao_MedioPrazo[[#This Row],[Coluna1]])</f>
        <v>7</v>
      </c>
      <c r="L29" s="60" t="s">
        <v>2218</v>
      </c>
      <c r="M29" s="60" t="s">
        <v>2194</v>
      </c>
      <c r="N29" s="61" t="s">
        <v>2193</v>
      </c>
      <c r="O29" s="62">
        <f>Prontidao_MedioPrazo[[#This Row],[Coluna1]]-1</f>
        <v>45336</v>
      </c>
      <c r="P29" s="59">
        <v>45345</v>
      </c>
      <c r="Q29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29" s="64" t="s">
        <v>2586</v>
      </c>
      <c r="S29" s="68">
        <v>45337</v>
      </c>
    </row>
    <row r="30" spans="1:19" s="21" customFormat="1" ht="40.5" hidden="1" customHeight="1" x14ac:dyDescent="0.3">
      <c r="A30" s="63">
        <v>24</v>
      </c>
      <c r="B30" s="16" t="s">
        <v>2204</v>
      </c>
      <c r="C30" s="80" t="s">
        <v>345</v>
      </c>
      <c r="D30" s="17" t="s">
        <v>2602</v>
      </c>
      <c r="E30" s="16" t="s">
        <v>124</v>
      </c>
      <c r="F30" s="16" t="s">
        <v>2222</v>
      </c>
      <c r="G30" s="17" t="s">
        <v>2223</v>
      </c>
      <c r="H30" s="18">
        <v>45337</v>
      </c>
      <c r="I30" s="19" t="str">
        <f>IF(ISBLANK(Prontidao_MedioPrazo[[#This Row],[WBS DA ATIVIDADE IMPACTADA]]),"",_xlfn.XLOOKUP(Prontidao_MedioPrazo[[#This Row],[WBS DA ATIVIDADE IMPACTADA]],'Cronograma'!B:B,'Cronograma'!E:E,""))</f>
        <v>Sex 16/02/24 10:18</v>
      </c>
      <c r="J30" s="59">
        <v>45337</v>
      </c>
      <c r="K30" s="65">
        <f>WEEKNUM(Prontidao_MedioPrazo[[#This Row],[Coluna1]])</f>
        <v>7</v>
      </c>
      <c r="L30" s="60" t="s">
        <v>2218</v>
      </c>
      <c r="M30" s="60" t="s">
        <v>2194</v>
      </c>
      <c r="N30" s="61" t="s">
        <v>2193</v>
      </c>
      <c r="O30" s="62">
        <f>Prontidao_MedioPrazo[[#This Row],[Coluna1]]-1</f>
        <v>45337</v>
      </c>
      <c r="P30" s="59">
        <v>45345</v>
      </c>
      <c r="Q30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30" s="64" t="s">
        <v>2586</v>
      </c>
      <c r="S30" s="68">
        <v>45338</v>
      </c>
    </row>
    <row r="31" spans="1:19" s="21" customFormat="1" ht="40.5" customHeight="1" x14ac:dyDescent="0.3">
      <c r="A31" s="63">
        <v>25</v>
      </c>
      <c r="B31" s="16" t="s">
        <v>2197</v>
      </c>
      <c r="C31" s="81" t="s">
        <v>270</v>
      </c>
      <c r="D31" s="17" t="str">
        <f>TRIM(_xlfn.XLOOKUP(Prontidao_MedioPrazo[[#This Row],[WBS DA ATIVIDADE IMPACTADA]],'Cronograma'!B:B,'Cronograma'!C:C,""))</f>
        <v>Linha 14"-S3-14E-5403-H</v>
      </c>
      <c r="E31" s="16" t="s">
        <v>124</v>
      </c>
      <c r="F31" s="16" t="s">
        <v>2598</v>
      </c>
      <c r="G31" s="17" t="s">
        <v>2642</v>
      </c>
      <c r="H31" s="18">
        <v>45342</v>
      </c>
      <c r="I31" s="19" t="str">
        <f>IF(ISBLANK(Prontidao_MedioPrazo[[#This Row],[WBS DA ATIVIDADE IMPACTADA]]),"",_xlfn.XLOOKUP(Prontidao_MedioPrazo[[#This Row],[WBS DA ATIVIDADE IMPACTADA]],'Cronograma'!B:B,'Cronograma'!E:E,""))</f>
        <v>Qui 07/03/24 11:30</v>
      </c>
      <c r="J31" s="59">
        <v>45356</v>
      </c>
      <c r="K31" s="65">
        <f>WEEKNUM(Prontidao_MedioPrazo[[#This Row],[Coluna1]])</f>
        <v>10</v>
      </c>
      <c r="L31" s="60" t="s">
        <v>2218</v>
      </c>
      <c r="M31" s="60" t="s">
        <v>2194</v>
      </c>
      <c r="N31" s="61" t="s">
        <v>2193</v>
      </c>
      <c r="O31" s="62">
        <f>Prontidao_MedioPrazo[[#This Row],[Coluna1]]-1</f>
        <v>45357</v>
      </c>
      <c r="P31" s="59"/>
      <c r="Q31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31" s="78" t="s">
        <v>2648</v>
      </c>
      <c r="S31" s="68">
        <v>45358</v>
      </c>
    </row>
    <row r="32" spans="1:19" s="21" customFormat="1" ht="40.5" customHeight="1" x14ac:dyDescent="0.3">
      <c r="A32" s="63">
        <v>26</v>
      </c>
      <c r="B32" s="16" t="s">
        <v>2197</v>
      </c>
      <c r="C32" s="80" t="s">
        <v>49</v>
      </c>
      <c r="D32" s="17" t="str">
        <f>TRIM(_xlfn.XLOOKUP(Prontidao_MedioPrazo[[#This Row],[WBS DA ATIVIDADE IMPACTADA]],'Cronograma'!B:B,'Cronograma'!C:C,""))</f>
        <v>Tie in 109</v>
      </c>
      <c r="E32" s="16" t="s">
        <v>124</v>
      </c>
      <c r="F32" s="16" t="s">
        <v>2598</v>
      </c>
      <c r="G32" s="17" t="s">
        <v>2642</v>
      </c>
      <c r="H32" s="18">
        <v>45342</v>
      </c>
      <c r="I32" s="19" t="str">
        <f>IF(ISBLANK(Prontidao_MedioPrazo[[#This Row],[WBS DA ATIVIDADE IMPACTADA]]),"",_xlfn.XLOOKUP(Prontidao_MedioPrazo[[#This Row],[WBS DA ATIVIDADE IMPACTADA]],'Cronograma'!B:B,'Cronograma'!E:E,""))</f>
        <v>Ter 05/03/24 10:30</v>
      </c>
      <c r="J32" s="59">
        <v>45356</v>
      </c>
      <c r="K32" s="65">
        <f>WEEKNUM(Prontidao_MedioPrazo[[#This Row],[Coluna1]])</f>
        <v>10</v>
      </c>
      <c r="L32" s="60" t="s">
        <v>2218</v>
      </c>
      <c r="M32" s="60" t="s">
        <v>2194</v>
      </c>
      <c r="N32" s="61" t="s">
        <v>2193</v>
      </c>
      <c r="O32" s="62">
        <f>Prontidao_MedioPrazo[[#This Row],[Coluna1]]-1</f>
        <v>45355</v>
      </c>
      <c r="P32" s="59"/>
      <c r="Q32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32" s="64" t="s">
        <v>2649</v>
      </c>
      <c r="S32" s="68">
        <v>45356</v>
      </c>
    </row>
    <row r="33" spans="1:19" s="21" customFormat="1" ht="40.5" hidden="1" customHeight="1" x14ac:dyDescent="0.3">
      <c r="A33" s="63">
        <v>27</v>
      </c>
      <c r="B33" s="16" t="s">
        <v>2606</v>
      </c>
      <c r="C33" s="81" t="s">
        <v>54</v>
      </c>
      <c r="D33" s="17" t="str">
        <f>TRIM(_xlfn.XLOOKUP(Prontidao_MedioPrazo[[#This Row],[WBS DA ATIVIDADE IMPACTADA]],'Cronograma'!B:B,'Cronograma'!C:C,""))</f>
        <v>Linha 8"-S3-14E-5333-H</v>
      </c>
      <c r="E33" s="16" t="s">
        <v>124</v>
      </c>
      <c r="F33" s="16" t="s">
        <v>2598</v>
      </c>
      <c r="G33" s="17" t="s">
        <v>2642</v>
      </c>
      <c r="H33" s="18">
        <v>45342</v>
      </c>
      <c r="I33" s="19" t="str">
        <f>IF(ISBLANK(Prontidao_MedioPrazo[[#This Row],[WBS DA ATIVIDADE IMPACTADA]]),"",_xlfn.XLOOKUP(Prontidao_MedioPrazo[[#This Row],[WBS DA ATIVIDADE IMPACTADA]],'Cronograma'!B:B,'Cronograma'!E:E,""))</f>
        <v>Seg 19/02/24 11:30</v>
      </c>
      <c r="J33" s="59">
        <v>45343</v>
      </c>
      <c r="K33" s="65">
        <f>WEEKNUM(Prontidao_MedioPrazo[[#This Row],[Coluna1]])</f>
        <v>8</v>
      </c>
      <c r="L33" s="60" t="s">
        <v>2218</v>
      </c>
      <c r="M33" s="60" t="s">
        <v>2194</v>
      </c>
      <c r="N33" s="61" t="s">
        <v>2193</v>
      </c>
      <c r="O33" s="62">
        <f>Prontidao_MedioPrazo[[#This Row],[Coluna1]]-1</f>
        <v>45340</v>
      </c>
      <c r="P33" s="59">
        <v>45343</v>
      </c>
      <c r="Q33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33" s="64"/>
      <c r="S33" s="68">
        <v>45341</v>
      </c>
    </row>
    <row r="34" spans="1:19" s="21" customFormat="1" ht="40.5" customHeight="1" x14ac:dyDescent="0.3">
      <c r="A34" s="63">
        <v>28</v>
      </c>
      <c r="B34" s="16" t="s">
        <v>2606</v>
      </c>
      <c r="C34" s="81" t="s">
        <v>280</v>
      </c>
      <c r="D34" s="17" t="str">
        <f>TRIM(_xlfn.XLOOKUP(Prontidao_MedioPrazo[[#This Row],[WBS DA ATIVIDADE IMPACTADA]],'Cronograma'!B:B,'Cronograma'!C:C,""))</f>
        <v>Linha 8"-S3-14E-5336-H</v>
      </c>
      <c r="E34" s="16" t="s">
        <v>124</v>
      </c>
      <c r="F34" s="16" t="s">
        <v>2598</v>
      </c>
      <c r="G34" s="17" t="s">
        <v>2596</v>
      </c>
      <c r="H34" s="18">
        <v>45342</v>
      </c>
      <c r="I34" s="19" t="str">
        <f>IF(ISBLANK(Prontidao_MedioPrazo[[#This Row],[WBS DA ATIVIDADE IMPACTADA]]),"",_xlfn.XLOOKUP(Prontidao_MedioPrazo[[#This Row],[WBS DA ATIVIDADE IMPACTADA]],'Cronograma'!B:B,'Cronograma'!E:E,""))</f>
        <v>Ter 27/02/24 09:30</v>
      </c>
      <c r="J34" s="59">
        <v>45349</v>
      </c>
      <c r="K34" s="65">
        <f>WEEKNUM(Prontidao_MedioPrazo[[#This Row],[Coluna1]])</f>
        <v>9</v>
      </c>
      <c r="L34" s="60" t="s">
        <v>2218</v>
      </c>
      <c r="M34" s="60" t="s">
        <v>2194</v>
      </c>
      <c r="N34" s="61" t="s">
        <v>2193</v>
      </c>
      <c r="O34" s="62">
        <f>Prontidao_MedioPrazo[[#This Row],[Coluna1]]-1</f>
        <v>45348</v>
      </c>
      <c r="P34" s="59"/>
      <c r="Q34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34" s="64" t="s">
        <v>2651</v>
      </c>
      <c r="S34" s="68">
        <v>45349</v>
      </c>
    </row>
    <row r="35" spans="1:19" s="21" customFormat="1" ht="60.75" customHeight="1" x14ac:dyDescent="0.3">
      <c r="A35" s="63">
        <v>29</v>
      </c>
      <c r="B35" s="16" t="s">
        <v>2606</v>
      </c>
      <c r="C35" s="81" t="s">
        <v>281</v>
      </c>
      <c r="D35" s="17" t="str">
        <f>TRIM(_xlfn.XLOOKUP(Prontidao_MedioPrazo[[#This Row],[WBS DA ATIVIDADE IMPACTADA]],'Cronograma'!B:B,'Cronograma'!C:C,""))</f>
        <v>Linha 3"-S3-14E-5371-H</v>
      </c>
      <c r="E35" s="16" t="s">
        <v>124</v>
      </c>
      <c r="F35" s="16" t="s">
        <v>2598</v>
      </c>
      <c r="G35" s="17" t="s">
        <v>2639</v>
      </c>
      <c r="H35" s="18">
        <v>45342</v>
      </c>
      <c r="I35" s="19" t="str">
        <f>IF(ISBLANK(Prontidao_MedioPrazo[[#This Row],[WBS DA ATIVIDADE IMPACTADA]]),"",_xlfn.XLOOKUP(Prontidao_MedioPrazo[[#This Row],[WBS DA ATIVIDADE IMPACTADA]],'Cronograma'!B:B,'Cronograma'!E:E,""))</f>
        <v>Qui 07/03/24 08:30</v>
      </c>
      <c r="J35" s="59">
        <v>45356</v>
      </c>
      <c r="K35" s="65">
        <f>WEEKNUM(Prontidao_MedioPrazo[[#This Row],[Coluna1]])</f>
        <v>10</v>
      </c>
      <c r="L35" s="60" t="s">
        <v>2218</v>
      </c>
      <c r="M35" s="60" t="s">
        <v>2194</v>
      </c>
      <c r="N35" s="61" t="s">
        <v>2193</v>
      </c>
      <c r="O35" s="62">
        <f>Prontidao_MedioPrazo[[#This Row],[Coluna1]]-1</f>
        <v>45357</v>
      </c>
      <c r="P35" s="59"/>
      <c r="Q35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35" s="43" t="s">
        <v>2661</v>
      </c>
      <c r="S35" s="68">
        <v>45358</v>
      </c>
    </row>
    <row r="36" spans="1:19" s="21" customFormat="1" ht="60.75" hidden="1" customHeight="1" x14ac:dyDescent="0.3">
      <c r="A36" s="63">
        <v>30</v>
      </c>
      <c r="B36" s="16" t="s">
        <v>2606</v>
      </c>
      <c r="C36" s="81" t="s">
        <v>174</v>
      </c>
      <c r="D36" s="17" t="str">
        <f>TRIM(_xlfn.XLOOKUP(Prontidao_MedioPrazo[[#This Row],[WBS DA ATIVIDADE IMPACTADA]],'Cronograma'!B:B,'Cronograma'!C:C,""))</f>
        <v>Linha 12"-S3-14E-5321-H</v>
      </c>
      <c r="E36" s="16" t="s">
        <v>124</v>
      </c>
      <c r="F36" s="16" t="s">
        <v>2598</v>
      </c>
      <c r="G36" s="17" t="s">
        <v>2603</v>
      </c>
      <c r="H36" s="18">
        <v>45342</v>
      </c>
      <c r="I36" s="19" t="str">
        <f>IF(ISBLANK(Prontidao_MedioPrazo[[#This Row],[WBS DA ATIVIDADE IMPACTADA]]),"",_xlfn.XLOOKUP(Prontidao_MedioPrazo[[#This Row],[WBS DA ATIVIDADE IMPACTADA]],'Cronograma'!B:B,'Cronograma'!E:E,""))</f>
        <v>Seg 05/02/24 14:30</v>
      </c>
      <c r="J36" s="59">
        <v>45327</v>
      </c>
      <c r="K36" s="65">
        <f>WEEKNUM(Prontidao_MedioPrazo[[#This Row],[Coluna1]])</f>
        <v>6</v>
      </c>
      <c r="L36" s="60" t="s">
        <v>2218</v>
      </c>
      <c r="M36" s="60" t="s">
        <v>2194</v>
      </c>
      <c r="N36" s="61" t="s">
        <v>2193</v>
      </c>
      <c r="O36" s="62">
        <f>Prontidao_MedioPrazo[[#This Row],[Coluna1]]-1</f>
        <v>45326</v>
      </c>
      <c r="P36" s="59">
        <v>45337</v>
      </c>
      <c r="Q36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36" s="64"/>
      <c r="S36" s="68">
        <v>45327</v>
      </c>
    </row>
    <row r="37" spans="1:19" s="21" customFormat="1" ht="60.75" customHeight="1" x14ac:dyDescent="0.3">
      <c r="A37" s="63">
        <v>31</v>
      </c>
      <c r="B37" s="16" t="s">
        <v>2201</v>
      </c>
      <c r="C37" s="81" t="s">
        <v>57</v>
      </c>
      <c r="D37" s="17" t="str">
        <f>TRIM(_xlfn.XLOOKUP(Prontidao_MedioPrazo[[#This Row],[WBS DA ATIVIDADE IMPACTADA]],'Cronograma'!B:B,'Cronograma'!C:C,""))</f>
        <v>Linha 6"-S3-14E-5300-H</v>
      </c>
      <c r="E37" s="16" t="s">
        <v>124</v>
      </c>
      <c r="F37" s="16" t="s">
        <v>2598</v>
      </c>
      <c r="G37" s="17" t="s">
        <v>2596</v>
      </c>
      <c r="H37" s="18">
        <v>45342</v>
      </c>
      <c r="I37" s="19" t="str">
        <f>IF(ISBLANK(Prontidao_MedioPrazo[[#This Row],[WBS DA ATIVIDADE IMPACTADA]]),"",_xlfn.XLOOKUP(Prontidao_MedioPrazo[[#This Row],[WBS DA ATIVIDADE IMPACTADA]],'Cronograma'!B:B,'Cronograma'!E:E,""))</f>
        <v>Ter 27/02/24 11:30</v>
      </c>
      <c r="J37" s="59">
        <v>45349</v>
      </c>
      <c r="K37" s="65">
        <f>WEEKNUM(Prontidao_MedioPrazo[[#This Row],[Coluna1]])</f>
        <v>9</v>
      </c>
      <c r="L37" s="60" t="s">
        <v>2218</v>
      </c>
      <c r="M37" s="60" t="s">
        <v>2194</v>
      </c>
      <c r="N37" s="61" t="s">
        <v>2193</v>
      </c>
      <c r="O37" s="62">
        <f>Prontidao_MedioPrazo[[#This Row],[Coluna1]]-1</f>
        <v>45348</v>
      </c>
      <c r="P37" s="59"/>
      <c r="Q37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37" s="64" t="s">
        <v>2662</v>
      </c>
      <c r="S37" s="68">
        <v>45349</v>
      </c>
    </row>
    <row r="38" spans="1:19" s="21" customFormat="1" ht="60.75" customHeight="1" x14ac:dyDescent="0.3">
      <c r="A38" s="63">
        <v>32</v>
      </c>
      <c r="B38" s="16" t="s">
        <v>2201</v>
      </c>
      <c r="C38" s="81" t="s">
        <v>58</v>
      </c>
      <c r="D38" s="17" t="str">
        <f>TRIM(_xlfn.XLOOKUP(Prontidao_MedioPrazo[[#This Row],[WBS DA ATIVIDADE IMPACTADA]],'Cronograma'!B:B,'Cronograma'!C:C,""))</f>
        <v>Linha 8"-S3-14A-5301-H</v>
      </c>
      <c r="E38" s="16" t="s">
        <v>124</v>
      </c>
      <c r="F38" s="16" t="s">
        <v>2598</v>
      </c>
      <c r="G38" s="17" t="s">
        <v>2642</v>
      </c>
      <c r="H38" s="18">
        <v>45342</v>
      </c>
      <c r="I38" s="19" t="str">
        <f>IF(ISBLANK(Prontidao_MedioPrazo[[#This Row],[WBS DA ATIVIDADE IMPACTADA]]),"",_xlfn.XLOOKUP(Prontidao_MedioPrazo[[#This Row],[WBS DA ATIVIDADE IMPACTADA]],'Cronograma'!B:B,'Cronograma'!E:E,""))</f>
        <v>Sex 08/03/24 11:30</v>
      </c>
      <c r="J38" s="59">
        <v>45356</v>
      </c>
      <c r="K38" s="65">
        <f>WEEKNUM(Prontidao_MedioPrazo[[#This Row],[Coluna1]])</f>
        <v>10</v>
      </c>
      <c r="L38" s="60" t="s">
        <v>2218</v>
      </c>
      <c r="M38" s="60" t="s">
        <v>2194</v>
      </c>
      <c r="N38" s="61" t="s">
        <v>2193</v>
      </c>
      <c r="O38" s="62">
        <f>Prontidao_MedioPrazo[[#This Row],[Coluna1]]-1</f>
        <v>45358</v>
      </c>
      <c r="P38" s="59"/>
      <c r="Q38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38" s="64" t="s">
        <v>2663</v>
      </c>
      <c r="S38" s="68">
        <v>45359</v>
      </c>
    </row>
    <row r="39" spans="1:19" s="21" customFormat="1" ht="60.75" customHeight="1" x14ac:dyDescent="0.3">
      <c r="A39" s="63">
        <v>33</v>
      </c>
      <c r="B39" s="16" t="s">
        <v>2204</v>
      </c>
      <c r="C39" s="81" t="s">
        <v>374</v>
      </c>
      <c r="D39" s="17" t="s">
        <v>2604</v>
      </c>
      <c r="E39" s="16" t="s">
        <v>124</v>
      </c>
      <c r="F39" s="16" t="s">
        <v>2607</v>
      </c>
      <c r="G39" s="17" t="s">
        <v>2206</v>
      </c>
      <c r="H39" s="18">
        <v>45342</v>
      </c>
      <c r="I39" s="19" t="str">
        <f>IF(ISBLANK(Prontidao_MedioPrazo[[#This Row],[WBS DA ATIVIDADE IMPACTADA]]),"",_xlfn.XLOOKUP(Prontidao_MedioPrazo[[#This Row],[WBS DA ATIVIDADE IMPACTADA]],'Cronograma'!B:B,'Cronograma'!E:E,""))</f>
        <v>Ter 12/03/24 10:54</v>
      </c>
      <c r="J39" s="59">
        <v>45357</v>
      </c>
      <c r="K39" s="65">
        <f>WEEKNUM(Prontidao_MedioPrazo[[#This Row],[Coluna1]])</f>
        <v>11</v>
      </c>
      <c r="L39" s="60" t="s">
        <v>2218</v>
      </c>
      <c r="M39" s="60" t="s">
        <v>2194</v>
      </c>
      <c r="N39" s="61" t="s">
        <v>2193</v>
      </c>
      <c r="O39" s="62">
        <f>Prontidao_MedioPrazo[[#This Row],[Coluna1]]-1</f>
        <v>45362</v>
      </c>
      <c r="P39" s="59"/>
      <c r="Q39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39" s="43" t="s">
        <v>2588</v>
      </c>
      <c r="S39" s="68">
        <v>45363</v>
      </c>
    </row>
    <row r="40" spans="1:19" s="21" customFormat="1" ht="60.75" customHeight="1" x14ac:dyDescent="0.3">
      <c r="A40" s="63">
        <v>34</v>
      </c>
      <c r="B40" s="16" t="s">
        <v>2204</v>
      </c>
      <c r="C40" s="81" t="s">
        <v>399</v>
      </c>
      <c r="D40" s="17" t="s">
        <v>2605</v>
      </c>
      <c r="E40" s="16" t="s">
        <v>2654</v>
      </c>
      <c r="F40" s="16" t="s">
        <v>2652</v>
      </c>
      <c r="G40" s="17" t="s">
        <v>2653</v>
      </c>
      <c r="H40" s="18">
        <v>45342</v>
      </c>
      <c r="I40" s="19" t="str">
        <f>IF(ISBLANK(Prontidao_MedioPrazo[[#This Row],[WBS DA ATIVIDADE IMPACTADA]]),"",_xlfn.XLOOKUP(Prontidao_MedioPrazo[[#This Row],[WBS DA ATIVIDADE IMPACTADA]],'Cronograma'!B:B,'Cronograma'!E:E,""))</f>
        <v>Qui 14/03/24 14:42</v>
      </c>
      <c r="J40" s="59">
        <v>45358</v>
      </c>
      <c r="K40" s="65">
        <f>WEEKNUM(Prontidao_MedioPrazo[[#This Row],[Coluna1]])</f>
        <v>11</v>
      </c>
      <c r="L40" s="60" t="s">
        <v>2218</v>
      </c>
      <c r="M40" s="60" t="s">
        <v>2194</v>
      </c>
      <c r="N40" s="61" t="s">
        <v>2193</v>
      </c>
      <c r="O40" s="62">
        <f>Prontidao_MedioPrazo[[#This Row],[Coluna1]]-1</f>
        <v>45364</v>
      </c>
      <c r="P40" s="59"/>
      <c r="Q40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40" s="64" t="s">
        <v>2655</v>
      </c>
      <c r="S40" s="68">
        <v>45365</v>
      </c>
    </row>
    <row r="41" spans="1:19" s="21" customFormat="1" ht="60.75" customHeight="1" x14ac:dyDescent="0.3">
      <c r="A41" s="63">
        <v>35</v>
      </c>
      <c r="B41" s="16" t="s">
        <v>2606</v>
      </c>
      <c r="C41" s="81" t="s">
        <v>709</v>
      </c>
      <c r="D41" s="17" t="str">
        <f>TRIM(_xlfn.XLOOKUP(Prontidao_MedioPrazo[[#This Row],[WBS DA ATIVIDADE IMPACTADA]],'Cronograma'!B:B,'Cronograma'!C:C,""))</f>
        <v>Linha 3-S3-14E-5330-H</v>
      </c>
      <c r="E41" s="16" t="s">
        <v>124</v>
      </c>
      <c r="F41" s="16" t="s">
        <v>2598</v>
      </c>
      <c r="G41" s="17" t="s">
        <v>2636</v>
      </c>
      <c r="H41" s="18">
        <v>45342</v>
      </c>
      <c r="I41" s="19" t="str">
        <f>IF(ISBLANK(Prontidao_MedioPrazo[[#This Row],[WBS DA ATIVIDADE IMPACTADA]]),"",_xlfn.XLOOKUP(Prontidao_MedioPrazo[[#This Row],[WBS DA ATIVIDADE IMPACTADA]],'Cronograma'!B:B,'Cronograma'!E:E,""))</f>
        <v>Qui 11/01/24 08:30</v>
      </c>
      <c r="J41" s="59">
        <v>45334</v>
      </c>
      <c r="K41" s="65">
        <f>WEEKNUM(Prontidao_MedioPrazo[[#This Row],[Coluna1]])</f>
        <v>2</v>
      </c>
      <c r="L41" s="60" t="s">
        <v>2218</v>
      </c>
      <c r="M41" s="60" t="s">
        <v>2194</v>
      </c>
      <c r="N41" s="61" t="s">
        <v>2193</v>
      </c>
      <c r="O41" s="62">
        <f>Prontidao_MedioPrazo[[#This Row],[Coluna1]]-1</f>
        <v>45301</v>
      </c>
      <c r="P41" s="59"/>
      <c r="Q41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41" s="64" t="s">
        <v>2663</v>
      </c>
      <c r="S41" s="68">
        <v>45302</v>
      </c>
    </row>
    <row r="42" spans="1:19" s="21" customFormat="1" ht="60.75" customHeight="1" x14ac:dyDescent="0.3">
      <c r="A42" s="63">
        <v>36</v>
      </c>
      <c r="B42" s="16" t="s">
        <v>2606</v>
      </c>
      <c r="C42" s="81" t="s">
        <v>718</v>
      </c>
      <c r="D42" s="17" t="str">
        <f>TRIM(_xlfn.XLOOKUP(Prontidao_MedioPrazo[[#This Row],[WBS DA ATIVIDADE IMPACTADA]],'Cronograma'!B:B,'Cronograma'!C:C,""))</f>
        <v>Linha 3"-S3-14E-5324-H</v>
      </c>
      <c r="E42" s="16" t="s">
        <v>124</v>
      </c>
      <c r="F42" s="16" t="s">
        <v>2598</v>
      </c>
      <c r="G42" s="17" t="s">
        <v>2642</v>
      </c>
      <c r="H42" s="18">
        <v>45342</v>
      </c>
      <c r="I42" s="19" t="str">
        <f>IF(ISBLANK(Prontidao_MedioPrazo[[#This Row],[WBS DA ATIVIDADE IMPACTADA]]),"",_xlfn.XLOOKUP(Prontidao_MedioPrazo[[#This Row],[WBS DA ATIVIDADE IMPACTADA]],'Cronograma'!B:B,'Cronograma'!E:E,""))</f>
        <v>Seg 13/11/23 08:30</v>
      </c>
      <c r="J42" s="59">
        <v>45358</v>
      </c>
      <c r="K42" s="65">
        <v>46</v>
      </c>
      <c r="L42" s="60" t="s">
        <v>2218</v>
      </c>
      <c r="M42" s="60" t="s">
        <v>2194</v>
      </c>
      <c r="N42" s="61" t="s">
        <v>2193</v>
      </c>
      <c r="O42" s="62">
        <f>Prontidao_MedioPrazo[[#This Row],[Coluna1]]-1</f>
        <v>45608</v>
      </c>
      <c r="P42" s="59"/>
      <c r="Q42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No Prazo</v>
      </c>
      <c r="R42" s="64" t="s">
        <v>2663</v>
      </c>
      <c r="S42" s="68">
        <v>45609</v>
      </c>
    </row>
    <row r="43" spans="1:19" s="21" customFormat="1" ht="60.75" customHeight="1" x14ac:dyDescent="0.3">
      <c r="A43" s="63">
        <v>37</v>
      </c>
      <c r="B43" s="16" t="s">
        <v>2606</v>
      </c>
      <c r="C43" s="81" t="s">
        <v>726</v>
      </c>
      <c r="D43" s="17" t="str">
        <f>TRIM(_xlfn.XLOOKUP(Prontidao_MedioPrazo[[#This Row],[WBS DA ATIVIDADE IMPACTADA]],'Cronograma'!B:B,'Cronograma'!C:C,""))</f>
        <v>Linha 6"-S3-14E-5322-H</v>
      </c>
      <c r="E43" s="16" t="s">
        <v>124</v>
      </c>
      <c r="F43" s="16" t="s">
        <v>2598</v>
      </c>
      <c r="G43" s="17" t="s">
        <v>2640</v>
      </c>
      <c r="H43" s="18">
        <v>45342</v>
      </c>
      <c r="I43" s="19" t="str">
        <f>IF(ISBLANK(Prontidao_MedioPrazo[[#This Row],[WBS DA ATIVIDADE IMPACTADA]]),"",_xlfn.XLOOKUP(Prontidao_MedioPrazo[[#This Row],[WBS DA ATIVIDADE IMPACTADA]],'Cronograma'!B:B,'Cronograma'!E:E,""))</f>
        <v>Qui 23/11/23 08:30</v>
      </c>
      <c r="J43" s="59">
        <v>45358</v>
      </c>
      <c r="K43" s="65">
        <f>WEEKNUM(Prontidao_MedioPrazo[[#This Row],[Coluna1]])</f>
        <v>47</v>
      </c>
      <c r="L43" s="60" t="s">
        <v>2218</v>
      </c>
      <c r="M43" s="60" t="s">
        <v>2194</v>
      </c>
      <c r="N43" s="61" t="s">
        <v>2193</v>
      </c>
      <c r="O43" s="62">
        <f>Prontidao_MedioPrazo[[#This Row],[Coluna1]]-1</f>
        <v>45618</v>
      </c>
      <c r="P43" s="59"/>
      <c r="Q43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No Prazo</v>
      </c>
      <c r="R43" s="64" t="s">
        <v>2663</v>
      </c>
      <c r="S43" s="68">
        <v>45619</v>
      </c>
    </row>
    <row r="44" spans="1:19" s="21" customFormat="1" ht="60.6" customHeight="1" x14ac:dyDescent="0.3">
      <c r="A44" s="63">
        <v>38</v>
      </c>
      <c r="B44" s="16" t="s">
        <v>2606</v>
      </c>
      <c r="C44" s="81" t="s">
        <v>754</v>
      </c>
      <c r="D44" s="17" t="str">
        <f>TRIM(_xlfn.XLOOKUP(Prontidao_MedioPrazo[[#This Row],[WBS DA ATIVIDADE IMPACTADA]],'Cronograma'!B:B,'Cronograma'!C:C,""))</f>
        <v>Linha 3"-S3-14E-5310/5327 -H</v>
      </c>
      <c r="E44" s="16" t="s">
        <v>124</v>
      </c>
      <c r="F44" s="16" t="s">
        <v>2598</v>
      </c>
      <c r="G44" s="17" t="s">
        <v>2640</v>
      </c>
      <c r="H44" s="18">
        <v>45342</v>
      </c>
      <c r="I44" s="19" t="str">
        <f>IF(ISBLANK(Prontidao_MedioPrazo[[#This Row],[WBS DA ATIVIDADE IMPACTADA]]),"",_xlfn.XLOOKUP(Prontidao_MedioPrazo[[#This Row],[WBS DA ATIVIDADE IMPACTADA]],'Cronograma'!B:B,'Cronograma'!E:E,""))</f>
        <v>Qui 07/12/23 14:30</v>
      </c>
      <c r="J44" s="59">
        <v>45358</v>
      </c>
      <c r="K44" s="65">
        <f>WEEKNUM(Prontidao_MedioPrazo[[#This Row],[Coluna1]])</f>
        <v>49</v>
      </c>
      <c r="L44" s="60" t="s">
        <v>2218</v>
      </c>
      <c r="M44" s="60" t="s">
        <v>2194</v>
      </c>
      <c r="N44" s="61" t="s">
        <v>2193</v>
      </c>
      <c r="O44" s="62">
        <f>Prontidao_MedioPrazo[[#This Row],[Coluna1]]-1</f>
        <v>45632</v>
      </c>
      <c r="P44" s="59"/>
      <c r="Q44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No Prazo</v>
      </c>
      <c r="R44" s="64" t="s">
        <v>2663</v>
      </c>
      <c r="S44" s="68">
        <v>45633</v>
      </c>
    </row>
    <row r="45" spans="1:19" s="21" customFormat="1" ht="60.75" hidden="1" customHeight="1" x14ac:dyDescent="0.3">
      <c r="A45" s="63">
        <v>39</v>
      </c>
      <c r="B45" s="16" t="s">
        <v>2197</v>
      </c>
      <c r="C45" s="81" t="s">
        <v>945</v>
      </c>
      <c r="D45" s="17" t="str">
        <f>TRIM(_xlfn.XLOOKUP(Prontidao_MedioPrazo[[#This Row],[WBS DA ATIVIDADE IMPACTADA]],'Cronograma'!B:B,'Cronograma'!C:C,""))</f>
        <v>Linha 20"-S3-14E-5313-H</v>
      </c>
      <c r="E45" s="16" t="s">
        <v>124</v>
      </c>
      <c r="F45" s="16" t="s">
        <v>2610</v>
      </c>
      <c r="G45" s="17" t="s">
        <v>2642</v>
      </c>
      <c r="H45" s="18">
        <v>45342</v>
      </c>
      <c r="I45" s="19" t="str">
        <f>IF(ISBLANK(Prontidao_MedioPrazo[[#This Row],[WBS DA ATIVIDADE IMPACTADA]]),"",_xlfn.XLOOKUP(Prontidao_MedioPrazo[[#This Row],[WBS DA ATIVIDADE IMPACTADA]],'Cronograma'!B:B,'Cronograma'!E:E,""))</f>
        <v>Ter 05/12/23 11:30</v>
      </c>
      <c r="J45" s="59">
        <v>45631</v>
      </c>
      <c r="K45" s="65">
        <f>WEEKNUM(Prontidao_MedioPrazo[[#This Row],[Coluna1]])</f>
        <v>49</v>
      </c>
      <c r="L45" s="60" t="s">
        <v>2218</v>
      </c>
      <c r="M45" s="60" t="s">
        <v>2194</v>
      </c>
      <c r="N45" s="61" t="s">
        <v>2193</v>
      </c>
      <c r="O45" s="62">
        <f>Prontidao_MedioPrazo[[#This Row],[Coluna1]]-1</f>
        <v>45630</v>
      </c>
      <c r="P45" s="59">
        <v>45630</v>
      </c>
      <c r="Q45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Concluída</v>
      </c>
      <c r="R45" s="64"/>
      <c r="S45" s="68">
        <v>45631</v>
      </c>
    </row>
    <row r="46" spans="1:19" s="21" customFormat="1" ht="60.75" customHeight="1" x14ac:dyDescent="0.3">
      <c r="A46" s="63">
        <v>40</v>
      </c>
      <c r="B46" s="16" t="s">
        <v>2201</v>
      </c>
      <c r="C46" s="81" t="s">
        <v>1055</v>
      </c>
      <c r="D46" s="17" t="str">
        <f>TRIM(_xlfn.XLOOKUP(Prontidao_MedioPrazo[[#This Row],[WBS DA ATIVIDADE IMPACTADA]],'Cronograma'!B:B,'Cronograma'!C:C,""))</f>
        <v>Construção das bases civis (Hydro)</v>
      </c>
      <c r="E46" s="16" t="s">
        <v>2205</v>
      </c>
      <c r="F46" s="16" t="s">
        <v>2637</v>
      </c>
      <c r="G46" s="17" t="s">
        <v>2638</v>
      </c>
      <c r="H46" s="18">
        <v>45342</v>
      </c>
      <c r="I46" s="19" t="str">
        <f>IF(ISBLANK(Prontidao_MedioPrazo[[#This Row],[WBS DA ATIVIDADE IMPACTADA]]),"",_xlfn.XLOOKUP(Prontidao_MedioPrazo[[#This Row],[WBS DA ATIVIDADE IMPACTADA]],'Cronograma'!B:B,'Cronograma'!E:E,""))</f>
        <v>Sex 01/03/24 15:30</v>
      </c>
      <c r="J46" s="59">
        <v>45349</v>
      </c>
      <c r="K46" s="65">
        <f>WEEKNUM(Prontidao_MedioPrazo[[#This Row],[Coluna1]])</f>
        <v>9</v>
      </c>
      <c r="L46" s="60" t="s">
        <v>2219</v>
      </c>
      <c r="M46" s="60" t="s">
        <v>2194</v>
      </c>
      <c r="N46" s="61" t="s">
        <v>2193</v>
      </c>
      <c r="O46" s="62">
        <f>Prontidao_MedioPrazo[[#This Row],[Coluna1]]-1</f>
        <v>45351</v>
      </c>
      <c r="P46" s="59"/>
      <c r="Q46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46" s="64" t="s">
        <v>2656</v>
      </c>
      <c r="S46" s="68">
        <v>45352</v>
      </c>
    </row>
    <row r="47" spans="1:19" s="21" customFormat="1" ht="60.75" customHeight="1" x14ac:dyDescent="0.3">
      <c r="A47" s="63">
        <v>41</v>
      </c>
      <c r="B47" s="16" t="s">
        <v>2201</v>
      </c>
      <c r="C47" s="81" t="s">
        <v>1095</v>
      </c>
      <c r="D47" s="17" t="s">
        <v>2608</v>
      </c>
      <c r="E47" s="16" t="s">
        <v>124</v>
      </c>
      <c r="F47" s="16" t="s">
        <v>2610</v>
      </c>
      <c r="G47" s="17" t="s">
        <v>2642</v>
      </c>
      <c r="H47" s="18">
        <v>45342</v>
      </c>
      <c r="I47" s="19" t="str">
        <f>IF(ISBLANK(Prontidao_MedioPrazo[[#This Row],[WBS DA ATIVIDADE IMPACTADA]]),"",_xlfn.XLOOKUP(Prontidao_MedioPrazo[[#This Row],[WBS DA ATIVIDADE IMPACTADA]],'Cronograma'!B:B,'Cronograma'!E:E,""))</f>
        <v>Sex 08/03/24 11:30</v>
      </c>
      <c r="J47" s="59">
        <v>45356</v>
      </c>
      <c r="K47" s="65">
        <f>WEEKNUM(Prontidao_MedioPrazo[[#This Row],[Coluna1]])</f>
        <v>10</v>
      </c>
      <c r="L47" s="60" t="s">
        <v>2218</v>
      </c>
      <c r="M47" s="60" t="s">
        <v>2194</v>
      </c>
      <c r="N47" s="61" t="s">
        <v>2193</v>
      </c>
      <c r="O47" s="62">
        <f>Prontidao_MedioPrazo[[#This Row],[Coluna1]]-1</f>
        <v>45358</v>
      </c>
      <c r="P47" s="59"/>
      <c r="Q47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47" s="64" t="s">
        <v>2663</v>
      </c>
      <c r="S47" s="68">
        <v>45359</v>
      </c>
    </row>
    <row r="48" spans="1:19" s="21" customFormat="1" ht="60.75" customHeight="1" x14ac:dyDescent="0.3">
      <c r="A48" s="63">
        <v>42</v>
      </c>
      <c r="B48" s="16" t="s">
        <v>2201</v>
      </c>
      <c r="C48" s="81" t="s">
        <v>1101</v>
      </c>
      <c r="D48" s="17" t="s">
        <v>2609</v>
      </c>
      <c r="E48" s="16" t="s">
        <v>124</v>
      </c>
      <c r="F48" s="16" t="s">
        <v>2610</v>
      </c>
      <c r="G48" s="17" t="s">
        <v>2642</v>
      </c>
      <c r="H48" s="18">
        <v>45342</v>
      </c>
      <c r="I48" s="19" t="str">
        <f>IF(ISBLANK(Prontidao_MedioPrazo[[#This Row],[WBS DA ATIVIDADE IMPACTADA]]),"",_xlfn.XLOOKUP(Prontidao_MedioPrazo[[#This Row],[WBS DA ATIVIDADE IMPACTADA]],'Cronograma'!B:B,'Cronograma'!E:E,""))</f>
        <v>Ter 12/03/24 14:30</v>
      </c>
      <c r="J48" s="59">
        <v>45357</v>
      </c>
      <c r="K48" s="65">
        <f>WEEKNUM(Prontidao_MedioPrazo[[#This Row],[Coluna1]])</f>
        <v>11</v>
      </c>
      <c r="L48" s="60" t="s">
        <v>2218</v>
      </c>
      <c r="M48" s="60" t="s">
        <v>2194</v>
      </c>
      <c r="N48" s="61" t="s">
        <v>2193</v>
      </c>
      <c r="O48" s="62">
        <f>Prontidao_MedioPrazo[[#This Row],[Coluna1]]-1</f>
        <v>45362</v>
      </c>
      <c r="P48" s="59"/>
      <c r="Q48" s="20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48" s="64" t="s">
        <v>2663</v>
      </c>
      <c r="S48" s="68">
        <v>45363</v>
      </c>
    </row>
    <row r="49" spans="1:19" ht="60.6" customHeight="1" x14ac:dyDescent="0.3">
      <c r="A49" s="63">
        <v>43</v>
      </c>
      <c r="B49" s="16" t="s">
        <v>2204</v>
      </c>
      <c r="C49" s="81" t="s">
        <v>352</v>
      </c>
      <c r="D49" s="17" t="str">
        <f>TRIM(_xlfn.XLOOKUP(Prontidao_MedioPrazo[[#This Row],[WBS DA ATIVIDADE IMPACTADA]],'Cronograma'!B:B,'Cronograma'!C:C,""))</f>
        <v>Montar e soldar linhas ( 6'' W6-14E-5362/5363) - 2º trecho</v>
      </c>
      <c r="E49" s="16" t="s">
        <v>124</v>
      </c>
      <c r="F49" s="16" t="s">
        <v>2610</v>
      </c>
      <c r="G49" s="17" t="s">
        <v>2641</v>
      </c>
      <c r="H49" s="18">
        <v>45355</v>
      </c>
      <c r="I49" s="19" t="str">
        <f>IF(ISBLANK(Prontidao_MedioPrazo[[#This Row],[WBS DA ATIVIDADE IMPACTADA]]),"",_xlfn.XLOOKUP(Prontidao_MedioPrazo[[#This Row],[WBS DA ATIVIDADE IMPACTADA]],'Cronograma'!B:B,'Cronograma'!E:E,""))</f>
        <v>Seg 26/02/24 14:18</v>
      </c>
      <c r="J49" s="59">
        <v>45347</v>
      </c>
      <c r="K49" s="70">
        <f>WEEKNUM(Prontidao_MedioPrazo[[#This Row],[Coluna1]])</f>
        <v>9</v>
      </c>
      <c r="L49" s="60" t="s">
        <v>2218</v>
      </c>
      <c r="M49" s="60" t="s">
        <v>2194</v>
      </c>
      <c r="N49" s="61" t="s">
        <v>2193</v>
      </c>
      <c r="O49" s="62">
        <f>Prontidao_MedioPrazo[[#This Row],[TÉRMINO PREV. (BASELINE)]]</f>
        <v>45347</v>
      </c>
      <c r="P49" s="59"/>
      <c r="Q49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49" s="64" t="s">
        <v>2663</v>
      </c>
      <c r="S49" s="68">
        <v>45348</v>
      </c>
    </row>
    <row r="50" spans="1:19" ht="60.6" customHeight="1" x14ac:dyDescent="0.3">
      <c r="A50" s="63">
        <v>44</v>
      </c>
      <c r="B50" s="16" t="s">
        <v>126</v>
      </c>
      <c r="C50" s="81" t="s">
        <v>245</v>
      </c>
      <c r="D50" s="17" t="str">
        <f>TRIM(_xlfn.XLOOKUP(Prontidao_MedioPrazo[[#This Row],[WBS DA ATIVIDADE IMPACTADA]],'Cronograma'!B:B,'Cronograma'!C:C,""))</f>
        <v>Tie in 150</v>
      </c>
      <c r="E50" s="16" t="s">
        <v>124</v>
      </c>
      <c r="F50" s="16" t="s">
        <v>2610</v>
      </c>
      <c r="G50" s="17" t="s">
        <v>2641</v>
      </c>
      <c r="H50" s="18">
        <v>45355</v>
      </c>
      <c r="I50" s="19" t="str">
        <f>IF(ISBLANK(Prontidao_MedioPrazo[[#This Row],[WBS DA ATIVIDADE IMPACTADA]]),"",_xlfn.XLOOKUP(Prontidao_MedioPrazo[[#This Row],[WBS DA ATIVIDADE IMPACTADA]],'Cronograma'!B:B,'Cronograma'!E:E,""))</f>
        <v>Sex 01/03/24 09:30</v>
      </c>
      <c r="J50" s="59">
        <v>45351</v>
      </c>
      <c r="K50" s="70">
        <f>WEEKNUM(Prontidao_MedioPrazo[[#This Row],[Coluna1]])</f>
        <v>9</v>
      </c>
      <c r="L50" s="60" t="s">
        <v>2218</v>
      </c>
      <c r="M50" s="60" t="s">
        <v>2194</v>
      </c>
      <c r="N50" s="61" t="s">
        <v>2193</v>
      </c>
      <c r="O50" s="62">
        <f>Prontidao_MedioPrazo[[#This Row],[TÉRMINO PREV. (BASELINE)]]</f>
        <v>45351</v>
      </c>
      <c r="P50" s="59"/>
      <c r="Q50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50" s="71" t="s">
        <v>2655</v>
      </c>
      <c r="S50" s="68">
        <v>45352</v>
      </c>
    </row>
    <row r="51" spans="1:19" ht="60.6" customHeight="1" x14ac:dyDescent="0.3">
      <c r="A51" s="63">
        <v>45</v>
      </c>
      <c r="B51" s="16" t="s">
        <v>126</v>
      </c>
      <c r="C51" s="81" t="s">
        <v>260</v>
      </c>
      <c r="D51" s="79" t="str">
        <f>TRIM(_xlfn.XLOOKUP(Prontidao_MedioPrazo[[#This Row],[WBS DA ATIVIDADE IMPACTADA]],'Cronograma'!B:B,'Cronograma'!C:C,""))</f>
        <v>TIE-IN_124</v>
      </c>
      <c r="E51" s="16" t="s">
        <v>124</v>
      </c>
      <c r="F51" s="16" t="s">
        <v>2610</v>
      </c>
      <c r="G51" s="17" t="s">
        <v>2641</v>
      </c>
      <c r="H51" s="18">
        <v>45355</v>
      </c>
      <c r="I51" s="19" t="str">
        <f>IF(ISBLANK(Prontidao_MedioPrazo[[#This Row],[WBS DA ATIVIDADE IMPACTADA]]),"",_xlfn.XLOOKUP(Prontidao_MedioPrazo[[#This Row],[WBS DA ATIVIDADE IMPACTADA]],'Cronograma'!B:B,'Cronograma'!E:E,""))</f>
        <v>Qua 07/02/24 09:30</v>
      </c>
      <c r="J51" s="59">
        <v>45328</v>
      </c>
      <c r="K51" s="70">
        <f>WEEKNUM(Prontidao_MedioPrazo[[#This Row],[Coluna1]])</f>
        <v>6</v>
      </c>
      <c r="L51" s="60" t="s">
        <v>2218</v>
      </c>
      <c r="M51" s="60" t="s">
        <v>2194</v>
      </c>
      <c r="N51" s="61" t="s">
        <v>2193</v>
      </c>
      <c r="O51" s="62">
        <f>Prontidao_MedioPrazo[[#This Row],[TÉRMINO PREV. (BASELINE)]]</f>
        <v>45328</v>
      </c>
      <c r="P51" s="59"/>
      <c r="Q51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51" s="71" t="s">
        <v>2664</v>
      </c>
      <c r="S51" s="68">
        <v>45329</v>
      </c>
    </row>
    <row r="52" spans="1:19" ht="60.6" customHeight="1" x14ac:dyDescent="0.3">
      <c r="A52" s="63">
        <v>46</v>
      </c>
      <c r="B52" s="16" t="s">
        <v>126</v>
      </c>
      <c r="C52" s="81" t="s">
        <v>261</v>
      </c>
      <c r="D52" s="79" t="str">
        <f>TRIM(_xlfn.XLOOKUP(Prontidao_MedioPrazo[[#This Row],[WBS DA ATIVIDADE IMPACTADA]],'Cronograma'!B:B,'Cronograma'!C:C,""))</f>
        <v>TIE-IN_125</v>
      </c>
      <c r="E52" s="16" t="s">
        <v>124</v>
      </c>
      <c r="F52" s="16" t="s">
        <v>2610</v>
      </c>
      <c r="G52" s="17" t="s">
        <v>2641</v>
      </c>
      <c r="H52" s="18">
        <v>45355</v>
      </c>
      <c r="I52" s="19" t="str">
        <f>IF(ISBLANK(Prontidao_MedioPrazo[[#This Row],[WBS DA ATIVIDADE IMPACTADA]]),"",_xlfn.XLOOKUP(Prontidao_MedioPrazo[[#This Row],[WBS DA ATIVIDADE IMPACTADA]],'Cronograma'!B:B,'Cronograma'!E:E,""))</f>
        <v>Qua 07/02/24 14:30</v>
      </c>
      <c r="J52" s="59">
        <v>45328</v>
      </c>
      <c r="K52" s="70">
        <f>WEEKNUM(Prontidao_MedioPrazo[[#This Row],[Coluna1]])</f>
        <v>6</v>
      </c>
      <c r="L52" s="60" t="s">
        <v>2218</v>
      </c>
      <c r="M52" s="60" t="s">
        <v>2194</v>
      </c>
      <c r="N52" s="61" t="s">
        <v>2193</v>
      </c>
      <c r="O52" s="62">
        <f>Prontidao_MedioPrazo[[#This Row],[TÉRMINO PREV. (BASELINE)]]</f>
        <v>45328</v>
      </c>
      <c r="P52" s="59"/>
      <c r="Q52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52" s="71" t="s">
        <v>2664</v>
      </c>
      <c r="S52" s="68">
        <v>45329</v>
      </c>
    </row>
    <row r="53" spans="1:19" ht="60.6" customHeight="1" x14ac:dyDescent="0.3">
      <c r="A53" s="63">
        <v>47</v>
      </c>
      <c r="B53" s="16" t="s">
        <v>2197</v>
      </c>
      <c r="C53" s="81" t="s">
        <v>45</v>
      </c>
      <c r="D53" s="17" t="str">
        <f>TRIM(_xlfn.XLOOKUP(Prontidao_MedioPrazo[[#This Row],[WBS DA ATIVIDADE IMPACTADA]],'Cronograma'!B:B,'Cronograma'!C:C,""))</f>
        <v>Linha 14"-S3-5367-H - tie in 108</v>
      </c>
      <c r="E53" s="16" t="s">
        <v>124</v>
      </c>
      <c r="F53" s="16" t="s">
        <v>2610</v>
      </c>
      <c r="G53" s="17" t="s">
        <v>2641</v>
      </c>
      <c r="H53" s="18">
        <v>45355</v>
      </c>
      <c r="I53" s="19" t="str">
        <f>IF(ISBLANK(Prontidao_MedioPrazo[[#This Row],[WBS DA ATIVIDADE IMPACTADA]]),"",_xlfn.XLOOKUP(Prontidao_MedioPrazo[[#This Row],[WBS DA ATIVIDADE IMPACTADA]],'Cronograma'!B:B,'Cronograma'!E:E,""))</f>
        <v>Qui 29/02/24 15:30</v>
      </c>
      <c r="J53" s="59">
        <v>45350</v>
      </c>
      <c r="K53" s="70">
        <f>WEEKNUM(Prontidao_MedioPrazo[[#This Row],[Coluna1]])</f>
        <v>9</v>
      </c>
      <c r="L53" s="60" t="s">
        <v>2218</v>
      </c>
      <c r="M53" s="60" t="s">
        <v>2194</v>
      </c>
      <c r="N53" s="61" t="s">
        <v>2193</v>
      </c>
      <c r="O53" s="62">
        <f>Prontidao_MedioPrazo[[#This Row],[TÉRMINO PREV. (BASELINE)]]</f>
        <v>45350</v>
      </c>
      <c r="P53" s="59"/>
      <c r="Q53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53" s="64" t="s">
        <v>2663</v>
      </c>
      <c r="S53" s="68">
        <v>45351</v>
      </c>
    </row>
    <row r="54" spans="1:19" ht="60.6" customHeight="1" x14ac:dyDescent="0.3">
      <c r="A54" s="63">
        <v>48</v>
      </c>
      <c r="B54" s="16" t="s">
        <v>2197</v>
      </c>
      <c r="C54" s="81" t="s">
        <v>271</v>
      </c>
      <c r="D54" s="17" t="str">
        <f>TRIM(_xlfn.XLOOKUP(Prontidao_MedioPrazo[[#This Row],[WBS DA ATIVIDADE IMPACTADA]],'Cronograma'!B:B,'Cronograma'!C:C,""))</f>
        <v>Linha 14"-S3-14E-5404-H</v>
      </c>
      <c r="E54" s="16" t="s">
        <v>124</v>
      </c>
      <c r="F54" s="16" t="s">
        <v>2610</v>
      </c>
      <c r="G54" s="17" t="s">
        <v>2641</v>
      </c>
      <c r="H54" s="18">
        <v>45355</v>
      </c>
      <c r="I54" s="19" t="str">
        <f>IF(ISBLANK(Prontidao_MedioPrazo[[#This Row],[WBS DA ATIVIDADE IMPACTADA]]),"",_xlfn.XLOOKUP(Prontidao_MedioPrazo[[#This Row],[WBS DA ATIVIDADE IMPACTADA]],'Cronograma'!B:B,'Cronograma'!E:E,""))</f>
        <v>Ter 12/03/24 15:30</v>
      </c>
      <c r="J54" s="59">
        <v>45362</v>
      </c>
      <c r="K54" s="70">
        <f>WEEKNUM(Prontidao_MedioPrazo[[#This Row],[Coluna1]])</f>
        <v>11</v>
      </c>
      <c r="L54" s="60" t="s">
        <v>2218</v>
      </c>
      <c r="M54" s="60" t="s">
        <v>2194</v>
      </c>
      <c r="N54" s="61" t="s">
        <v>2193</v>
      </c>
      <c r="O54" s="62">
        <f>Prontidao_MedioPrazo[[#This Row],[TÉRMINO PREV. (BASELINE)]]</f>
        <v>45362</v>
      </c>
      <c r="P54" s="59"/>
      <c r="Q54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54" s="64" t="s">
        <v>2663</v>
      </c>
      <c r="S54" s="68">
        <v>45363</v>
      </c>
    </row>
    <row r="55" spans="1:19" ht="60.6" customHeight="1" x14ac:dyDescent="0.3">
      <c r="A55" s="63">
        <v>49</v>
      </c>
      <c r="B55" s="16" t="s">
        <v>2197</v>
      </c>
      <c r="C55" s="81" t="s">
        <v>272</v>
      </c>
      <c r="D55" s="17" t="str">
        <f>TRIM(_xlfn.XLOOKUP(Prontidao_MedioPrazo[[#This Row],[WBS DA ATIVIDADE IMPACTADA]],'Cronograma'!B:B,'Cronograma'!C:C,""))</f>
        <v>Linha 20"-S3-14E-5313-H 1º trecho</v>
      </c>
      <c r="E55" s="16" t="s">
        <v>124</v>
      </c>
      <c r="F55" s="16" t="s">
        <v>2610</v>
      </c>
      <c r="G55" s="17" t="s">
        <v>2641</v>
      </c>
      <c r="H55" s="18">
        <v>45355</v>
      </c>
      <c r="I55" s="19" t="str">
        <f>IF(ISBLANK(Prontidao_MedioPrazo[[#This Row],[WBS DA ATIVIDADE IMPACTADA]]),"",_xlfn.XLOOKUP(Prontidao_MedioPrazo[[#This Row],[WBS DA ATIVIDADE IMPACTADA]],'Cronograma'!B:B,'Cronograma'!E:E,""))</f>
        <v>Seg 27/11/23 09:30</v>
      </c>
      <c r="J55" s="59">
        <v>45256</v>
      </c>
      <c r="K55" s="70">
        <f>WEEKNUM(Prontidao_MedioPrazo[[#This Row],[Coluna1]])</f>
        <v>48</v>
      </c>
      <c r="L55" s="60" t="s">
        <v>2218</v>
      </c>
      <c r="M55" s="60" t="s">
        <v>2194</v>
      </c>
      <c r="N55" s="61" t="s">
        <v>2193</v>
      </c>
      <c r="O55" s="62">
        <f>Prontidao_MedioPrazo[[#This Row],[TÉRMINO PREV. (BASELINE)]]</f>
        <v>45256</v>
      </c>
      <c r="P55" s="59"/>
      <c r="Q55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55" s="64" t="s">
        <v>2663</v>
      </c>
      <c r="S55" s="68">
        <v>45257</v>
      </c>
    </row>
    <row r="56" spans="1:19" ht="60.6" customHeight="1" x14ac:dyDescent="0.3">
      <c r="A56" s="63">
        <v>50</v>
      </c>
      <c r="B56" s="16" t="s">
        <v>2197</v>
      </c>
      <c r="C56" s="81" t="s">
        <v>275</v>
      </c>
      <c r="D56" s="17" t="str">
        <f>TRIM(_xlfn.XLOOKUP(Prontidao_MedioPrazo[[#This Row],[WBS DA ATIVIDADE IMPACTADA]],'Cronograma'!B:B,'Cronograma'!C:C,""))</f>
        <v>Linha 24"-S3-14E-5312-H</v>
      </c>
      <c r="E56" s="16" t="s">
        <v>124</v>
      </c>
      <c r="F56" s="16" t="s">
        <v>2610</v>
      </c>
      <c r="G56" s="17" t="s">
        <v>2641</v>
      </c>
      <c r="H56" s="18">
        <v>45355</v>
      </c>
      <c r="I56" s="19" t="str">
        <f>IF(ISBLANK(Prontidao_MedioPrazo[[#This Row],[WBS DA ATIVIDADE IMPACTADA]]),"",_xlfn.XLOOKUP(Prontidao_MedioPrazo[[#This Row],[WBS DA ATIVIDADE IMPACTADA]],'Cronograma'!B:B,'Cronograma'!E:E,""))</f>
        <v>Seg 18/03/24 10:30</v>
      </c>
      <c r="J56" s="59">
        <v>45368</v>
      </c>
      <c r="K56" s="70">
        <f>WEEKNUM(Prontidao_MedioPrazo[[#This Row],[Coluna1]])</f>
        <v>12</v>
      </c>
      <c r="L56" s="60" t="s">
        <v>2218</v>
      </c>
      <c r="M56" s="60" t="s">
        <v>2194</v>
      </c>
      <c r="N56" s="61" t="s">
        <v>2193</v>
      </c>
      <c r="O56" s="62">
        <f>Prontidao_MedioPrazo[[#This Row],[Coluna1]]-21</f>
        <v>45348</v>
      </c>
      <c r="P56" s="59"/>
      <c r="Q56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56" s="64" t="s">
        <v>2663</v>
      </c>
      <c r="S56" s="68">
        <v>45369</v>
      </c>
    </row>
    <row r="57" spans="1:19" ht="60.6" customHeight="1" x14ac:dyDescent="0.3">
      <c r="A57" s="63">
        <v>51</v>
      </c>
      <c r="B57" s="16" t="s">
        <v>2197</v>
      </c>
      <c r="C57" s="81" t="s">
        <v>50</v>
      </c>
      <c r="D57" s="17" t="s">
        <v>2657</v>
      </c>
      <c r="E57" s="16" t="s">
        <v>124</v>
      </c>
      <c r="F57" s="16" t="s">
        <v>2610</v>
      </c>
      <c r="G57" s="17" t="s">
        <v>2641</v>
      </c>
      <c r="H57" s="18">
        <v>45355</v>
      </c>
      <c r="I57" s="19" t="str">
        <f>IF(ISBLANK(Prontidao_MedioPrazo[[#This Row],[WBS DA ATIVIDADE IMPACTADA]]),"",_xlfn.XLOOKUP(Prontidao_MedioPrazo[[#This Row],[WBS DA ATIVIDADE IMPACTADA]],'Cronograma'!B:B,'Cronograma'!E:E,""))</f>
        <v>Qua 13/03/24 08:30</v>
      </c>
      <c r="J57" s="59">
        <v>45363</v>
      </c>
      <c r="K57" s="70">
        <f>WEEKNUM(Prontidao_MedioPrazo[[#This Row],[Coluna1]])</f>
        <v>11</v>
      </c>
      <c r="L57" s="60" t="s">
        <v>2218</v>
      </c>
      <c r="M57" s="60" t="s">
        <v>2194</v>
      </c>
      <c r="N57" s="61" t="s">
        <v>2193</v>
      </c>
      <c r="O57" s="62">
        <f>Prontidao_MedioPrazo[[#This Row],[Coluna1]]-21</f>
        <v>45343</v>
      </c>
      <c r="P57" s="59"/>
      <c r="Q57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57" s="64" t="s">
        <v>2663</v>
      </c>
      <c r="S57" s="68">
        <v>45364</v>
      </c>
    </row>
    <row r="58" spans="1:19" ht="60.6" customHeight="1" x14ac:dyDescent="0.3">
      <c r="A58" s="63">
        <v>52</v>
      </c>
      <c r="B58" s="16" t="s">
        <v>2197</v>
      </c>
      <c r="C58" s="81" t="s">
        <v>51</v>
      </c>
      <c r="D58" s="17" t="str">
        <f>TRIM(_xlfn.XLOOKUP(Prontidao_MedioPrazo[[#This Row],[WBS DA ATIVIDADE IMPACTADA]],'Cronograma'!B:B,'Cronograma'!C:C,""))</f>
        <v>Tie in 171</v>
      </c>
      <c r="E58" s="16" t="s">
        <v>124</v>
      </c>
      <c r="F58" s="16" t="s">
        <v>2610</v>
      </c>
      <c r="G58" s="17" t="s">
        <v>2641</v>
      </c>
      <c r="H58" s="18">
        <v>45355</v>
      </c>
      <c r="I58" s="19" t="str">
        <f>IF(ISBLANK(Prontidao_MedioPrazo[[#This Row],[WBS DA ATIVIDADE IMPACTADA]]),"",_xlfn.XLOOKUP(Prontidao_MedioPrazo[[#This Row],[WBS DA ATIVIDADE IMPACTADA]],'Cronograma'!B:B,'Cronograma'!E:E,""))</f>
        <v>Seg 18/03/24 11:30</v>
      </c>
      <c r="J58" s="59">
        <v>45368</v>
      </c>
      <c r="K58" s="70">
        <f>WEEKNUM(Prontidao_MedioPrazo[[#This Row],[Coluna1]])</f>
        <v>12</v>
      </c>
      <c r="L58" s="60" t="s">
        <v>2218</v>
      </c>
      <c r="M58" s="60" t="s">
        <v>2194</v>
      </c>
      <c r="N58" s="61" t="s">
        <v>2193</v>
      </c>
      <c r="O58" s="62">
        <f>Prontidao_MedioPrazo[[#This Row],[Coluna1]]-21</f>
        <v>45348</v>
      </c>
      <c r="P58" s="59"/>
      <c r="Q58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58" s="71" t="s">
        <v>2665</v>
      </c>
      <c r="S58" s="68">
        <v>45369</v>
      </c>
    </row>
    <row r="59" spans="1:19" ht="60.6" customHeight="1" x14ac:dyDescent="0.3">
      <c r="A59" s="63">
        <v>53</v>
      </c>
      <c r="B59" s="16" t="s">
        <v>2197</v>
      </c>
      <c r="C59" s="81" t="s">
        <v>276</v>
      </c>
      <c r="D59" s="17" t="str">
        <f>TRIM(_xlfn.XLOOKUP(Prontidao_MedioPrazo[[#This Row],[WBS DA ATIVIDADE IMPACTADA]],'Cronograma'!B:B,'Cronograma'!C:C,""))</f>
        <v>Tie in 140</v>
      </c>
      <c r="E59" s="16" t="s">
        <v>124</v>
      </c>
      <c r="F59" s="16" t="s">
        <v>2610</v>
      </c>
      <c r="G59" s="17" t="s">
        <v>2641</v>
      </c>
      <c r="H59" s="18">
        <v>45355</v>
      </c>
      <c r="I59" s="19" t="str">
        <f>IF(ISBLANK(Prontidao_MedioPrazo[[#This Row],[WBS DA ATIVIDADE IMPACTADA]]),"",_xlfn.XLOOKUP(Prontidao_MedioPrazo[[#This Row],[WBS DA ATIVIDADE IMPACTADA]],'Cronograma'!B:B,'Cronograma'!E:E,""))</f>
        <v>Qua 20/03/24 14:30</v>
      </c>
      <c r="J59" s="59">
        <v>45370</v>
      </c>
      <c r="K59" s="70">
        <f>WEEKNUM(Prontidao_MedioPrazo[[#This Row],[Coluna1]])</f>
        <v>12</v>
      </c>
      <c r="L59" s="60" t="s">
        <v>2218</v>
      </c>
      <c r="M59" s="60" t="s">
        <v>2194</v>
      </c>
      <c r="N59" s="61" t="s">
        <v>2193</v>
      </c>
      <c r="O59" s="62">
        <f>Prontidao_MedioPrazo[[#This Row],[Coluna1]]-21</f>
        <v>45350</v>
      </c>
      <c r="P59" s="59"/>
      <c r="Q59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59" s="71" t="s">
        <v>2658</v>
      </c>
      <c r="S59" s="68">
        <v>45371</v>
      </c>
    </row>
    <row r="60" spans="1:19" ht="60.6" customHeight="1" x14ac:dyDescent="0.3">
      <c r="A60" s="63">
        <v>54</v>
      </c>
      <c r="B60" s="16" t="s">
        <v>2197</v>
      </c>
      <c r="C60" s="81" t="s">
        <v>277</v>
      </c>
      <c r="D60" s="17" t="str">
        <f>TRIM(_xlfn.XLOOKUP(Prontidao_MedioPrazo[[#This Row],[WBS DA ATIVIDADE IMPACTADA]],'Cronograma'!B:B,'Cronograma'!C:C,""))</f>
        <v>Tie in 138</v>
      </c>
      <c r="E60" s="16" t="s">
        <v>124</v>
      </c>
      <c r="F60" s="16" t="s">
        <v>2610</v>
      </c>
      <c r="G60" s="17" t="s">
        <v>2641</v>
      </c>
      <c r="H60" s="18">
        <v>45355</v>
      </c>
      <c r="I60" s="19" t="str">
        <f>IF(ISBLANK(Prontidao_MedioPrazo[[#This Row],[WBS DA ATIVIDADE IMPACTADA]]),"",_xlfn.XLOOKUP(Prontidao_MedioPrazo[[#This Row],[WBS DA ATIVIDADE IMPACTADA]],'Cronograma'!B:B,'Cronograma'!E:E,""))</f>
        <v>Seg 25/03/24 08:30</v>
      </c>
      <c r="J60" s="59">
        <v>45375</v>
      </c>
      <c r="K60" s="70">
        <f>WEEKNUM(Prontidao_MedioPrazo[[#This Row],[Coluna1]])</f>
        <v>13</v>
      </c>
      <c r="L60" s="60" t="s">
        <v>2218</v>
      </c>
      <c r="M60" s="60" t="s">
        <v>2194</v>
      </c>
      <c r="N60" s="61" t="s">
        <v>2193</v>
      </c>
      <c r="O60" s="62">
        <f>Prontidao_MedioPrazo[[#This Row],[Coluna1]]-21</f>
        <v>45355</v>
      </c>
      <c r="P60" s="59"/>
      <c r="Q60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60" s="71" t="s">
        <v>2665</v>
      </c>
      <c r="S60" s="68">
        <v>45376</v>
      </c>
    </row>
    <row r="61" spans="1:19" ht="60.6" customHeight="1" x14ac:dyDescent="0.3">
      <c r="A61" s="63">
        <v>55</v>
      </c>
      <c r="B61" s="16" t="s">
        <v>2197</v>
      </c>
      <c r="C61" s="81" t="s">
        <v>279</v>
      </c>
      <c r="D61" s="17" t="str">
        <f>TRIM(_xlfn.XLOOKUP(Prontidao_MedioPrazo[[#This Row],[WBS DA ATIVIDADE IMPACTADA]],'Cronograma'!B:B,'Cronograma'!C:C,""))</f>
        <v>Tie in 132</v>
      </c>
      <c r="E61" s="16" t="s">
        <v>124</v>
      </c>
      <c r="F61" s="16" t="s">
        <v>2610</v>
      </c>
      <c r="G61" s="17" t="s">
        <v>2641</v>
      </c>
      <c r="H61" s="18">
        <v>45355</v>
      </c>
      <c r="I61" s="19" t="str">
        <f>IF(ISBLANK(Prontidao_MedioPrazo[[#This Row],[WBS DA ATIVIDADE IMPACTADA]]),"",_xlfn.XLOOKUP(Prontidao_MedioPrazo[[#This Row],[WBS DA ATIVIDADE IMPACTADA]],'Cronograma'!B:B,'Cronograma'!E:E,""))</f>
        <v>Ter 26/03/24 09:30</v>
      </c>
      <c r="J61" s="59">
        <v>45376</v>
      </c>
      <c r="K61" s="70">
        <f>WEEKNUM(Prontidao_MedioPrazo[[#This Row],[Coluna1]])</f>
        <v>13</v>
      </c>
      <c r="L61" s="60" t="s">
        <v>2218</v>
      </c>
      <c r="M61" s="60" t="s">
        <v>2194</v>
      </c>
      <c r="N61" s="61" t="s">
        <v>2193</v>
      </c>
      <c r="O61" s="62">
        <f>Prontidao_MedioPrazo[[#This Row],[Coluna1]]-21</f>
        <v>45356</v>
      </c>
      <c r="P61" s="59"/>
      <c r="Q61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61" s="71" t="s">
        <v>2665</v>
      </c>
      <c r="S61" s="68">
        <v>45377</v>
      </c>
    </row>
    <row r="62" spans="1:19" ht="60.6" customHeight="1" x14ac:dyDescent="0.3">
      <c r="A62" s="63">
        <v>56</v>
      </c>
      <c r="B62" s="16" t="s">
        <v>2606</v>
      </c>
      <c r="C62" s="81" t="s">
        <v>282</v>
      </c>
      <c r="D62" s="17" t="str">
        <f>TRIM(_xlfn.XLOOKUP(Prontidao_MedioPrazo[[#This Row],[WBS DA ATIVIDADE IMPACTADA]],'Cronograma'!B:B,'Cronograma'!C:C,""))</f>
        <v>Linha 10"-S3-14E-5332-H</v>
      </c>
      <c r="E62" s="16" t="s">
        <v>124</v>
      </c>
      <c r="F62" s="16" t="s">
        <v>2610</v>
      </c>
      <c r="G62" s="17" t="s">
        <v>2641</v>
      </c>
      <c r="H62" s="18">
        <v>45355</v>
      </c>
      <c r="I62" s="19" t="str">
        <f>IF(ISBLANK(Prontidao_MedioPrazo[[#This Row],[WBS DA ATIVIDADE IMPACTADA]]),"",_xlfn.XLOOKUP(Prontidao_MedioPrazo[[#This Row],[WBS DA ATIVIDADE IMPACTADA]],'Cronograma'!B:B,'Cronograma'!E:E,""))</f>
        <v>Qua 13/03/24 13:30</v>
      </c>
      <c r="J62" s="59">
        <v>45363</v>
      </c>
      <c r="K62" s="70">
        <f>WEEKNUM(Prontidao_MedioPrazo[[#This Row],[Coluna1]])</f>
        <v>11</v>
      </c>
      <c r="L62" s="60" t="s">
        <v>2218</v>
      </c>
      <c r="M62" s="60" t="s">
        <v>2194</v>
      </c>
      <c r="N62" s="61" t="s">
        <v>2193</v>
      </c>
      <c r="O62" s="62">
        <f>Prontidao_MedioPrazo[[#This Row],[Coluna1]]-21</f>
        <v>45343</v>
      </c>
      <c r="P62" s="59"/>
      <c r="Q62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62" s="64" t="s">
        <v>2663</v>
      </c>
      <c r="S62" s="68">
        <v>45364</v>
      </c>
    </row>
    <row r="63" spans="1:19" ht="60.6" customHeight="1" x14ac:dyDescent="0.3">
      <c r="A63" s="63">
        <v>57</v>
      </c>
      <c r="B63" s="16" t="s">
        <v>2606</v>
      </c>
      <c r="C63" s="81" t="s">
        <v>283</v>
      </c>
      <c r="D63" s="17" t="str">
        <f>TRIM(_xlfn.XLOOKUP(Prontidao_MedioPrazo[[#This Row],[WBS DA ATIVIDADE IMPACTADA]],'Cronograma'!B:B,'Cronograma'!C:C,""))</f>
        <v>Linha 10"-S3-14E-5334-H</v>
      </c>
      <c r="E63" s="16" t="s">
        <v>124</v>
      </c>
      <c r="F63" s="16" t="s">
        <v>2610</v>
      </c>
      <c r="G63" s="17" t="s">
        <v>2641</v>
      </c>
      <c r="H63" s="18">
        <v>45355</v>
      </c>
      <c r="I63" s="19" t="str">
        <f>IF(ISBLANK(Prontidao_MedioPrazo[[#This Row],[WBS DA ATIVIDADE IMPACTADA]]),"",_xlfn.XLOOKUP(Prontidao_MedioPrazo[[#This Row],[WBS DA ATIVIDADE IMPACTADA]],'Cronograma'!B:B,'Cronograma'!E:E,""))</f>
        <v>Qua 20/03/24 09:30</v>
      </c>
      <c r="J63" s="59">
        <v>45370</v>
      </c>
      <c r="K63" s="70">
        <f>WEEKNUM(Prontidao_MedioPrazo[[#This Row],[Coluna1]])</f>
        <v>12</v>
      </c>
      <c r="L63" s="60" t="s">
        <v>2218</v>
      </c>
      <c r="M63" s="60" t="s">
        <v>2194</v>
      </c>
      <c r="N63" s="61" t="s">
        <v>2193</v>
      </c>
      <c r="O63" s="62">
        <f>Prontidao_MedioPrazo[[#This Row],[Coluna1]]-21</f>
        <v>45350</v>
      </c>
      <c r="P63" s="59"/>
      <c r="Q63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63" s="64" t="s">
        <v>2663</v>
      </c>
      <c r="S63" s="68">
        <v>45371</v>
      </c>
    </row>
    <row r="64" spans="1:19" ht="60.6" customHeight="1" x14ac:dyDescent="0.3">
      <c r="A64" s="63">
        <v>58</v>
      </c>
      <c r="B64" s="16" t="s">
        <v>2606</v>
      </c>
      <c r="C64" s="81" t="s">
        <v>284</v>
      </c>
      <c r="D64" s="17" t="str">
        <f>TRIM(_xlfn.XLOOKUP(Prontidao_MedioPrazo[[#This Row],[WBS DA ATIVIDADE IMPACTADA]],'Cronograma'!B:B,'Cronograma'!C:C,""))</f>
        <v>Linha 8"-S3-14E-5335-H</v>
      </c>
      <c r="E64" s="16" t="s">
        <v>124</v>
      </c>
      <c r="F64" s="16" t="s">
        <v>2610</v>
      </c>
      <c r="G64" s="17" t="s">
        <v>2641</v>
      </c>
      <c r="H64" s="18">
        <v>45355</v>
      </c>
      <c r="I64" s="19" t="str">
        <f>IF(ISBLANK(Prontidao_MedioPrazo[[#This Row],[WBS DA ATIVIDADE IMPACTADA]]),"",_xlfn.XLOOKUP(Prontidao_MedioPrazo[[#This Row],[WBS DA ATIVIDADE IMPACTADA]],'Cronograma'!B:B,'Cronograma'!E:E,""))</f>
        <v>Ter 26/03/24 14:30</v>
      </c>
      <c r="J64" s="59">
        <v>45376</v>
      </c>
      <c r="K64" s="70">
        <f>WEEKNUM(Prontidao_MedioPrazo[[#This Row],[Coluna1]])</f>
        <v>13</v>
      </c>
      <c r="L64" s="60" t="s">
        <v>2218</v>
      </c>
      <c r="M64" s="60" t="s">
        <v>2194</v>
      </c>
      <c r="N64" s="61" t="s">
        <v>2193</v>
      </c>
      <c r="O64" s="62">
        <f>Prontidao_MedioPrazo[[#This Row],[Coluna1]]-21</f>
        <v>45356</v>
      </c>
      <c r="P64" s="59"/>
      <c r="Q64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64" s="64" t="s">
        <v>2663</v>
      </c>
      <c r="S64" s="68">
        <v>45377</v>
      </c>
    </row>
    <row r="65" spans="1:19" ht="60.6" customHeight="1" x14ac:dyDescent="0.3">
      <c r="A65" s="63">
        <v>59</v>
      </c>
      <c r="B65" s="16" t="s">
        <v>2606</v>
      </c>
      <c r="C65" s="81" t="s">
        <v>285</v>
      </c>
      <c r="D65" s="17" t="str">
        <f>TRIM(_xlfn.XLOOKUP(Prontidao_MedioPrazo[[#This Row],[WBS DA ATIVIDADE IMPACTADA]],'Cronograma'!B:B,'Cronograma'!C:C,""))</f>
        <v>Linha 6"-S3-14E-5374-H</v>
      </c>
      <c r="E65" s="16" t="s">
        <v>124</v>
      </c>
      <c r="F65" s="16" t="s">
        <v>2610</v>
      </c>
      <c r="G65" s="17" t="s">
        <v>2641</v>
      </c>
      <c r="H65" s="18">
        <v>45355</v>
      </c>
      <c r="I65" s="19" t="str">
        <f>IF(ISBLANK(Prontidao_MedioPrazo[[#This Row],[WBS DA ATIVIDADE IMPACTADA]]),"",_xlfn.XLOOKUP(Prontidao_MedioPrazo[[#This Row],[WBS DA ATIVIDADE IMPACTADA]],'Cronograma'!B:B,'Cronograma'!E:E,""))</f>
        <v>Ter 26/03/24 14:30</v>
      </c>
      <c r="J65" s="59">
        <v>45376</v>
      </c>
      <c r="K65" s="70">
        <f>WEEKNUM(Prontidao_MedioPrazo[[#This Row],[Coluna1]])</f>
        <v>13</v>
      </c>
      <c r="L65" s="60" t="s">
        <v>2218</v>
      </c>
      <c r="M65" s="60" t="s">
        <v>2194</v>
      </c>
      <c r="N65" s="61" t="s">
        <v>2193</v>
      </c>
      <c r="O65" s="62">
        <f>Prontidao_MedioPrazo[[#This Row],[Coluna1]]-21</f>
        <v>45356</v>
      </c>
      <c r="P65" s="59"/>
      <c r="Q65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65" s="64" t="s">
        <v>2663</v>
      </c>
      <c r="S65" s="68">
        <v>45377</v>
      </c>
    </row>
    <row r="66" spans="1:19" ht="60.6" customHeight="1" x14ac:dyDescent="0.3">
      <c r="A66" s="63">
        <v>60</v>
      </c>
      <c r="B66" s="16" t="s">
        <v>2606</v>
      </c>
      <c r="C66" s="81" t="s">
        <v>295</v>
      </c>
      <c r="D66" s="17" t="str">
        <f>TRIM(_xlfn.XLOOKUP(Prontidao_MedioPrazo[[#This Row],[WBS DA ATIVIDADE IMPACTADA]],'Cronograma'!B:B,'Cronograma'!C:C,""))</f>
        <v>TIE-IN_164</v>
      </c>
      <c r="E66" s="16" t="s">
        <v>124</v>
      </c>
      <c r="F66" s="16" t="s">
        <v>2610</v>
      </c>
      <c r="G66" s="17" t="s">
        <v>2641</v>
      </c>
      <c r="H66" s="18">
        <v>45355</v>
      </c>
      <c r="I66" s="19" t="str">
        <f>IF(ISBLANK(Prontidao_MedioPrazo[[#This Row],[WBS DA ATIVIDADE IMPACTADA]]),"",_xlfn.XLOOKUP(Prontidao_MedioPrazo[[#This Row],[WBS DA ATIVIDADE IMPACTADA]],'Cronograma'!B:B,'Cronograma'!E:E,""))</f>
        <v>Qua 20/03/24 10:30</v>
      </c>
      <c r="J66" s="59">
        <v>45370</v>
      </c>
      <c r="K66" s="70">
        <f>WEEKNUM(Prontidao_MedioPrazo[[#This Row],[Coluna1]])</f>
        <v>12</v>
      </c>
      <c r="L66" s="60" t="s">
        <v>2218</v>
      </c>
      <c r="M66" s="60" t="s">
        <v>2194</v>
      </c>
      <c r="N66" s="61" t="s">
        <v>2193</v>
      </c>
      <c r="O66" s="62">
        <f>Prontidao_MedioPrazo[[#This Row],[Coluna1]]-21</f>
        <v>45350</v>
      </c>
      <c r="P66" s="59"/>
      <c r="Q66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66" s="71" t="s">
        <v>2665</v>
      </c>
      <c r="S66" s="68">
        <v>45371</v>
      </c>
    </row>
    <row r="67" spans="1:19" ht="60.6" customHeight="1" x14ac:dyDescent="0.3">
      <c r="A67" s="63">
        <v>61</v>
      </c>
      <c r="B67" s="16" t="s">
        <v>2606</v>
      </c>
      <c r="C67" s="81" t="s">
        <v>296</v>
      </c>
      <c r="D67" s="17" t="str">
        <f>TRIM(_xlfn.XLOOKUP(Prontidao_MedioPrazo[[#This Row],[WBS DA ATIVIDADE IMPACTADA]],'Cronograma'!B:B,'Cronograma'!C:C,""))</f>
        <v>TIE-IN_172</v>
      </c>
      <c r="E67" s="16" t="s">
        <v>124</v>
      </c>
      <c r="F67" s="16" t="s">
        <v>2610</v>
      </c>
      <c r="G67" s="17" t="s">
        <v>2641</v>
      </c>
      <c r="H67" s="18">
        <v>45355</v>
      </c>
      <c r="I67" s="19" t="str">
        <f>IF(ISBLANK(Prontidao_MedioPrazo[[#This Row],[WBS DA ATIVIDADE IMPACTADA]]),"",_xlfn.XLOOKUP(Prontidao_MedioPrazo[[#This Row],[WBS DA ATIVIDADE IMPACTADA]],'Cronograma'!B:B,'Cronograma'!E:E,""))</f>
        <v>Qui 21/03/24 11:30</v>
      </c>
      <c r="J67" s="59">
        <v>45371</v>
      </c>
      <c r="K67" s="70">
        <f>WEEKNUM(Prontidao_MedioPrazo[[#This Row],[Coluna1]])</f>
        <v>12</v>
      </c>
      <c r="L67" s="60" t="s">
        <v>2218</v>
      </c>
      <c r="M67" s="60" t="s">
        <v>2194</v>
      </c>
      <c r="N67" s="61" t="s">
        <v>2193</v>
      </c>
      <c r="O67" s="62">
        <f>Prontidao_MedioPrazo[[#This Row],[Coluna1]]-21</f>
        <v>45351</v>
      </c>
      <c r="P67" s="59"/>
      <c r="Q67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67" s="71" t="s">
        <v>2659</v>
      </c>
      <c r="S67" s="68">
        <v>45372</v>
      </c>
    </row>
    <row r="68" spans="1:19" ht="60.6" customHeight="1" x14ac:dyDescent="0.3">
      <c r="A68" s="63">
        <v>62</v>
      </c>
      <c r="B68" s="16" t="s">
        <v>2606</v>
      </c>
      <c r="C68" s="81" t="s">
        <v>297</v>
      </c>
      <c r="D68" s="17" t="str">
        <f>TRIM(_xlfn.XLOOKUP(Prontidao_MedioPrazo[[#This Row],[WBS DA ATIVIDADE IMPACTADA]],'Cronograma'!B:B,'Cronograma'!C:C,""))</f>
        <v>TIE-IN_174</v>
      </c>
      <c r="E68" s="16" t="s">
        <v>124</v>
      </c>
      <c r="F68" s="16" t="s">
        <v>2610</v>
      </c>
      <c r="G68" s="17" t="s">
        <v>2641</v>
      </c>
      <c r="H68" s="18">
        <v>45355</v>
      </c>
      <c r="I68" s="19" t="str">
        <f>IF(ISBLANK(Prontidao_MedioPrazo[[#This Row],[WBS DA ATIVIDADE IMPACTADA]]),"",_xlfn.XLOOKUP(Prontidao_MedioPrazo[[#This Row],[WBS DA ATIVIDADE IMPACTADA]],'Cronograma'!B:B,'Cronograma'!E:E,""))</f>
        <v>Sex 22/03/24 13:30</v>
      </c>
      <c r="J68" s="59">
        <v>45372</v>
      </c>
      <c r="K68" s="70">
        <f>WEEKNUM(Prontidao_MedioPrazo[[#This Row],[Coluna1]])</f>
        <v>12</v>
      </c>
      <c r="L68" s="60" t="s">
        <v>2218</v>
      </c>
      <c r="M68" s="60" t="s">
        <v>2194</v>
      </c>
      <c r="N68" s="61" t="s">
        <v>2193</v>
      </c>
      <c r="O68" s="62">
        <f>Prontidao_MedioPrazo[[#This Row],[Coluna1]]-21</f>
        <v>45352</v>
      </c>
      <c r="P68" s="59"/>
      <c r="Q68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68" s="71" t="s">
        <v>2659</v>
      </c>
      <c r="S68" s="68">
        <v>45373</v>
      </c>
    </row>
    <row r="69" spans="1:19" ht="60.6" customHeight="1" x14ac:dyDescent="0.3">
      <c r="A69" s="63">
        <v>63</v>
      </c>
      <c r="B69" s="16" t="s">
        <v>2606</v>
      </c>
      <c r="C69" s="81" t="s">
        <v>298</v>
      </c>
      <c r="D69" s="17" t="str">
        <f>TRIM(_xlfn.XLOOKUP(Prontidao_MedioPrazo[[#This Row],[WBS DA ATIVIDADE IMPACTADA]],'Cronograma'!B:B,'Cronograma'!C:C,""))</f>
        <v>TIE-IN_175</v>
      </c>
      <c r="E69" s="16" t="s">
        <v>124</v>
      </c>
      <c r="F69" s="16" t="s">
        <v>2610</v>
      </c>
      <c r="G69" s="17" t="s">
        <v>2641</v>
      </c>
      <c r="H69" s="18">
        <v>45355</v>
      </c>
      <c r="I69" s="19" t="str">
        <f>IF(ISBLANK(Prontidao_MedioPrazo[[#This Row],[WBS DA ATIVIDADE IMPACTADA]]),"",_xlfn.XLOOKUP(Prontidao_MedioPrazo[[#This Row],[WBS DA ATIVIDADE IMPACTADA]],'Cronograma'!B:B,'Cronograma'!E:E,""))</f>
        <v>Seg 25/03/24 14:30</v>
      </c>
      <c r="J69" s="59">
        <v>45375</v>
      </c>
      <c r="K69" s="70">
        <f>WEEKNUM(Prontidao_MedioPrazo[[#This Row],[Coluna1]])</f>
        <v>13</v>
      </c>
      <c r="L69" s="60" t="s">
        <v>2218</v>
      </c>
      <c r="M69" s="60" t="s">
        <v>2194</v>
      </c>
      <c r="N69" s="61" t="s">
        <v>2193</v>
      </c>
      <c r="O69" s="62">
        <f>Prontidao_MedioPrazo[[#This Row],[Coluna1]]-21</f>
        <v>45355</v>
      </c>
      <c r="P69" s="59"/>
      <c r="Q69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69" s="71" t="s">
        <v>2659</v>
      </c>
      <c r="S69" s="68">
        <v>45376</v>
      </c>
    </row>
    <row r="70" spans="1:19" ht="60.6" customHeight="1" x14ac:dyDescent="0.3">
      <c r="A70" s="63">
        <v>64</v>
      </c>
      <c r="B70" s="16" t="s">
        <v>2606</v>
      </c>
      <c r="C70" s="81" t="s">
        <v>299</v>
      </c>
      <c r="D70" s="17" t="str">
        <f>TRIM(_xlfn.XLOOKUP(Prontidao_MedioPrazo[[#This Row],[WBS DA ATIVIDADE IMPACTADA]],'Cronograma'!B:B,'Cronograma'!C:C,""))</f>
        <v>TIE-IN_116</v>
      </c>
      <c r="E70" s="16" t="s">
        <v>124</v>
      </c>
      <c r="F70" s="16" t="s">
        <v>2610</v>
      </c>
      <c r="G70" s="17" t="s">
        <v>2641</v>
      </c>
      <c r="H70" s="18">
        <v>45355</v>
      </c>
      <c r="I70" s="19" t="str">
        <f>IF(ISBLANK(Prontidao_MedioPrazo[[#This Row],[WBS DA ATIVIDADE IMPACTADA]]),"",_xlfn.XLOOKUP(Prontidao_MedioPrazo[[#This Row],[WBS DA ATIVIDADE IMPACTADA]],'Cronograma'!B:B,'Cronograma'!E:E,""))</f>
        <v>Ter 26/03/24 15:30</v>
      </c>
      <c r="J70" s="59">
        <v>45376</v>
      </c>
      <c r="K70" s="70">
        <f>WEEKNUM(Prontidao_MedioPrazo[[#This Row],[Coluna1]])</f>
        <v>13</v>
      </c>
      <c r="L70" s="60" t="s">
        <v>2218</v>
      </c>
      <c r="M70" s="60" t="s">
        <v>2194</v>
      </c>
      <c r="N70" s="61" t="s">
        <v>2193</v>
      </c>
      <c r="O70" s="62">
        <f>Prontidao_MedioPrazo[[#This Row],[Coluna1]]-21</f>
        <v>45356</v>
      </c>
      <c r="P70" s="59"/>
      <c r="Q70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70" s="71" t="s">
        <v>2665</v>
      </c>
      <c r="S70" s="68">
        <v>45377</v>
      </c>
    </row>
    <row r="71" spans="1:19" ht="60.6" customHeight="1" x14ac:dyDescent="0.3">
      <c r="A71" s="63">
        <v>65</v>
      </c>
      <c r="B71" s="16" t="s">
        <v>2606</v>
      </c>
      <c r="C71" s="81" t="s">
        <v>300</v>
      </c>
      <c r="D71" s="17" t="str">
        <f>TRIM(_xlfn.XLOOKUP(Prontidao_MedioPrazo[[#This Row],[WBS DA ATIVIDADE IMPACTADA]],'Cronograma'!B:B,'Cronograma'!C:C,""))</f>
        <v>TIE-IN_117</v>
      </c>
      <c r="E71" s="16" t="s">
        <v>124</v>
      </c>
      <c r="F71" s="16" t="s">
        <v>2610</v>
      </c>
      <c r="G71" s="17" t="s">
        <v>2641</v>
      </c>
      <c r="H71" s="18">
        <v>45355</v>
      </c>
      <c r="I71" s="19" t="str">
        <f>IF(ISBLANK(Prontidao_MedioPrazo[[#This Row],[WBS DA ATIVIDADE IMPACTADA]]),"",_xlfn.XLOOKUP(Prontidao_MedioPrazo[[#This Row],[WBS DA ATIVIDADE IMPACTADA]],'Cronograma'!B:B,'Cronograma'!E:E,""))</f>
        <v>Qui 28/03/24 08:30</v>
      </c>
      <c r="J71" s="59">
        <v>45378</v>
      </c>
      <c r="K71" s="70">
        <f>WEEKNUM(Prontidao_MedioPrazo[[#This Row],[Coluna1]])</f>
        <v>13</v>
      </c>
      <c r="L71" s="60" t="s">
        <v>2218</v>
      </c>
      <c r="M71" s="60" t="s">
        <v>2194</v>
      </c>
      <c r="N71" s="61" t="s">
        <v>2193</v>
      </c>
      <c r="O71" s="62">
        <f>Prontidao_MedioPrazo[[#This Row],[Coluna1]]-21</f>
        <v>45358</v>
      </c>
      <c r="P71" s="59"/>
      <c r="Q71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71" s="71" t="s">
        <v>2665</v>
      </c>
      <c r="S71" s="68">
        <v>45379</v>
      </c>
    </row>
    <row r="72" spans="1:19" ht="60.6" customHeight="1" x14ac:dyDescent="0.3">
      <c r="A72" s="63">
        <v>66</v>
      </c>
      <c r="B72" s="16" t="s">
        <v>2201</v>
      </c>
      <c r="C72" s="81" t="s">
        <v>305</v>
      </c>
      <c r="D72" s="17" t="str">
        <f>TRIM(_xlfn.XLOOKUP(Prontidao_MedioPrazo[[#This Row],[WBS DA ATIVIDADE IMPACTADA]],'Cronograma'!B:B,'Cronograma'!C:C,""))</f>
        <v>Vent de 6"-S3-TL-VENT-0001-H do desaerador</v>
      </c>
      <c r="E72" s="16" t="s">
        <v>124</v>
      </c>
      <c r="F72" s="16" t="s">
        <v>2610</v>
      </c>
      <c r="G72" s="17" t="s">
        <v>2641</v>
      </c>
      <c r="H72" s="18">
        <v>45355</v>
      </c>
      <c r="I72" s="19" t="str">
        <f>IF(ISBLANK(Prontidao_MedioPrazo[[#This Row],[WBS DA ATIVIDADE IMPACTADA]]),"",_xlfn.XLOOKUP(Prontidao_MedioPrazo[[#This Row],[WBS DA ATIVIDADE IMPACTADA]],'Cronograma'!B:B,'Cronograma'!E:E,""))</f>
        <v>Sex 15/03/24 08:30</v>
      </c>
      <c r="J72" s="59">
        <v>45365</v>
      </c>
      <c r="K72" s="70">
        <f>WEEKNUM(Prontidao_MedioPrazo[[#This Row],[Coluna1]])</f>
        <v>11</v>
      </c>
      <c r="L72" s="60" t="s">
        <v>2218</v>
      </c>
      <c r="M72" s="60" t="s">
        <v>2194</v>
      </c>
      <c r="N72" s="61" t="s">
        <v>2193</v>
      </c>
      <c r="O72" s="62">
        <f>Prontidao_MedioPrazo[[#This Row],[Coluna1]]-21</f>
        <v>45345</v>
      </c>
      <c r="P72" s="59"/>
      <c r="Q72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72" s="64" t="s">
        <v>2663</v>
      </c>
      <c r="S72" s="68">
        <v>45366</v>
      </c>
    </row>
    <row r="73" spans="1:19" ht="60.6" customHeight="1" x14ac:dyDescent="0.3">
      <c r="A73" s="63">
        <v>67</v>
      </c>
      <c r="B73" s="16" t="s">
        <v>2201</v>
      </c>
      <c r="C73" s="81" t="s">
        <v>306</v>
      </c>
      <c r="D73" s="17" t="str">
        <f>TRIM(_xlfn.XLOOKUP(Prontidao_MedioPrazo[[#This Row],[WBS DA ATIVIDADE IMPACTADA]],'Cronograma'!B:B,'Cronograma'!C:C,""))</f>
        <v>Linha 6"-S3-14E-5302-H</v>
      </c>
      <c r="E73" s="16" t="s">
        <v>124</v>
      </c>
      <c r="F73" s="16" t="s">
        <v>2610</v>
      </c>
      <c r="G73" s="17" t="s">
        <v>2641</v>
      </c>
      <c r="H73" s="18">
        <v>45355</v>
      </c>
      <c r="I73" s="19" t="str">
        <f>IF(ISBLANK(Prontidao_MedioPrazo[[#This Row],[WBS DA ATIVIDADE IMPACTADA]]),"",_xlfn.XLOOKUP(Prontidao_MedioPrazo[[#This Row],[WBS DA ATIVIDADE IMPACTADA]],'Cronograma'!B:B,'Cronograma'!E:E,""))</f>
        <v>Seg 18/03/24 09:30</v>
      </c>
      <c r="J73" s="59">
        <v>45368</v>
      </c>
      <c r="K73" s="70">
        <f>WEEKNUM(Prontidao_MedioPrazo[[#This Row],[Coluna1]])</f>
        <v>12</v>
      </c>
      <c r="L73" s="60" t="s">
        <v>2218</v>
      </c>
      <c r="M73" s="60" t="s">
        <v>2194</v>
      </c>
      <c r="N73" s="61" t="s">
        <v>2193</v>
      </c>
      <c r="O73" s="62">
        <f>Prontidao_MedioPrazo[[#This Row],[Coluna1]]-21</f>
        <v>45348</v>
      </c>
      <c r="P73" s="59"/>
      <c r="Q73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73" s="64" t="s">
        <v>2663</v>
      </c>
      <c r="S73" s="68">
        <v>45369</v>
      </c>
    </row>
    <row r="74" spans="1:19" ht="60.6" customHeight="1" x14ac:dyDescent="0.3">
      <c r="A74" s="63">
        <v>68</v>
      </c>
      <c r="B74" s="16" t="s">
        <v>2201</v>
      </c>
      <c r="C74" s="81" t="s">
        <v>307</v>
      </c>
      <c r="D74" s="17" t="str">
        <f>TRIM(_xlfn.XLOOKUP(Prontidao_MedioPrazo[[#This Row],[WBS DA ATIVIDADE IMPACTADA]],'Cronograma'!B:B,'Cronograma'!C:C,""))</f>
        <v>Linha 6"-S3-14E-5305-H</v>
      </c>
      <c r="E74" s="16" t="s">
        <v>124</v>
      </c>
      <c r="F74" s="16" t="s">
        <v>2610</v>
      </c>
      <c r="G74" s="17" t="s">
        <v>2641</v>
      </c>
      <c r="H74" s="18">
        <v>45355</v>
      </c>
      <c r="I74" s="19" t="str">
        <f>IF(ISBLANK(Prontidao_MedioPrazo[[#This Row],[WBS DA ATIVIDADE IMPACTADA]]),"",_xlfn.XLOOKUP(Prontidao_MedioPrazo[[#This Row],[WBS DA ATIVIDADE IMPACTADA]],'Cronograma'!B:B,'Cronograma'!E:E,""))</f>
        <v>Qua 20/03/24 11:30</v>
      </c>
      <c r="J74" s="59">
        <v>45370</v>
      </c>
      <c r="K74" s="70">
        <f>WEEKNUM(Prontidao_MedioPrazo[[#This Row],[Coluna1]])</f>
        <v>12</v>
      </c>
      <c r="L74" s="60" t="s">
        <v>2218</v>
      </c>
      <c r="M74" s="60" t="s">
        <v>2194</v>
      </c>
      <c r="N74" s="61" t="s">
        <v>2193</v>
      </c>
      <c r="O74" s="62">
        <f>Prontidao_MedioPrazo[[#This Row],[Coluna1]]-21</f>
        <v>45350</v>
      </c>
      <c r="P74" s="59"/>
      <c r="Q74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74" s="64" t="s">
        <v>2663</v>
      </c>
      <c r="S74" s="68">
        <v>45371</v>
      </c>
    </row>
    <row r="75" spans="1:19" ht="60.6" customHeight="1" x14ac:dyDescent="0.3">
      <c r="A75" s="63">
        <v>69</v>
      </c>
      <c r="B75" s="16" t="s">
        <v>2201</v>
      </c>
      <c r="C75" s="81" t="s">
        <v>308</v>
      </c>
      <c r="D75" s="17" t="str">
        <f>TRIM(_xlfn.XLOOKUP(Prontidao_MedioPrazo[[#This Row],[WBS DA ATIVIDADE IMPACTADA]],'Cronograma'!B:B,'Cronograma'!C:C,""))</f>
        <v>Linha 12"-S3-14E-5306-H</v>
      </c>
      <c r="E75" s="16" t="s">
        <v>124</v>
      </c>
      <c r="F75" s="16" t="s">
        <v>2610</v>
      </c>
      <c r="G75" s="17" t="s">
        <v>2641</v>
      </c>
      <c r="H75" s="18">
        <v>45355</v>
      </c>
      <c r="I75" s="19" t="str">
        <f>IF(ISBLANK(Prontidao_MedioPrazo[[#This Row],[WBS DA ATIVIDADE IMPACTADA]]),"",_xlfn.XLOOKUP(Prontidao_MedioPrazo[[#This Row],[WBS DA ATIVIDADE IMPACTADA]],'Cronograma'!B:B,'Cronograma'!E:E,""))</f>
        <v>Sex 22/03/24 14:30</v>
      </c>
      <c r="J75" s="59">
        <v>45372</v>
      </c>
      <c r="K75" s="70">
        <f>WEEKNUM(Prontidao_MedioPrazo[[#This Row],[Coluna1]])</f>
        <v>12</v>
      </c>
      <c r="L75" s="60" t="s">
        <v>2218</v>
      </c>
      <c r="M75" s="60" t="s">
        <v>2194</v>
      </c>
      <c r="N75" s="61" t="s">
        <v>2193</v>
      </c>
      <c r="O75" s="62">
        <f>Prontidao_MedioPrazo[[#This Row],[Coluna1]]-21</f>
        <v>45352</v>
      </c>
      <c r="P75" s="59"/>
      <c r="Q75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75" s="64" t="s">
        <v>2663</v>
      </c>
      <c r="S75" s="68">
        <v>45373</v>
      </c>
    </row>
    <row r="76" spans="1:19" ht="60.6" customHeight="1" x14ac:dyDescent="0.3">
      <c r="A76" s="63">
        <v>70</v>
      </c>
      <c r="B76" s="16" t="s">
        <v>2201</v>
      </c>
      <c r="C76" s="81" t="s">
        <v>309</v>
      </c>
      <c r="D76" s="17" t="str">
        <f>TRIM(_xlfn.XLOOKUP(Prontidao_MedioPrazo[[#This Row],[WBS DA ATIVIDADE IMPACTADA]],'Cronograma'!B:B,'Cronograma'!C:C,""))</f>
        <v>Linha 8"-S3-14E-5307-H</v>
      </c>
      <c r="E76" s="16" t="s">
        <v>124</v>
      </c>
      <c r="F76" s="16" t="s">
        <v>2610</v>
      </c>
      <c r="G76" s="17" t="s">
        <v>2641</v>
      </c>
      <c r="H76" s="18">
        <v>45355</v>
      </c>
      <c r="I76" s="19" t="str">
        <f>IF(ISBLANK(Prontidao_MedioPrazo[[#This Row],[WBS DA ATIVIDADE IMPACTADA]]),"",_xlfn.XLOOKUP(Prontidao_MedioPrazo[[#This Row],[WBS DA ATIVIDADE IMPACTADA]],'Cronograma'!B:B,'Cronograma'!E:E,""))</f>
        <v>Seg 01/04/24 10:30</v>
      </c>
      <c r="J76" s="59">
        <v>45380</v>
      </c>
      <c r="K76" s="70">
        <f>WEEKNUM(Prontidao_MedioPrazo[[#This Row],[Coluna1]])</f>
        <v>14</v>
      </c>
      <c r="L76" s="60" t="s">
        <v>2218</v>
      </c>
      <c r="M76" s="60" t="s">
        <v>2194</v>
      </c>
      <c r="N76" s="61" t="s">
        <v>2193</v>
      </c>
      <c r="O76" s="62">
        <f>Prontidao_MedioPrazo[[#This Row],[Coluna1]]-21</f>
        <v>45362</v>
      </c>
      <c r="P76" s="59"/>
      <c r="Q76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76" s="64" t="s">
        <v>2663</v>
      </c>
      <c r="S76" s="68">
        <v>45383</v>
      </c>
    </row>
    <row r="77" spans="1:19" ht="60.6" customHeight="1" x14ac:dyDescent="0.3">
      <c r="A77" s="63">
        <v>71</v>
      </c>
      <c r="B77" s="16" t="s">
        <v>2201</v>
      </c>
      <c r="C77" s="81" t="s">
        <v>60</v>
      </c>
      <c r="D77" s="17" t="str">
        <f>TRIM(_xlfn.XLOOKUP(Prontidao_MedioPrazo[[#This Row],[WBS DA ATIVIDADE IMPACTADA]],'Cronograma'!B:B,'Cronograma'!C:C,""))</f>
        <v>TIE-IN_113</v>
      </c>
      <c r="E77" s="16" t="s">
        <v>124</v>
      </c>
      <c r="F77" s="16" t="s">
        <v>2610</v>
      </c>
      <c r="G77" s="17" t="s">
        <v>2641</v>
      </c>
      <c r="H77" s="18">
        <v>45355</v>
      </c>
      <c r="I77" s="19" t="str">
        <f>IF(ISBLANK(Prontidao_MedioPrazo[[#This Row],[WBS DA ATIVIDADE IMPACTADA]]),"",_xlfn.XLOOKUP(Prontidao_MedioPrazo[[#This Row],[WBS DA ATIVIDADE IMPACTADA]],'Cronograma'!B:B,'Cronograma'!E:E,""))</f>
        <v>Ter 26/03/24 09:30</v>
      </c>
      <c r="J77" s="59">
        <v>45376</v>
      </c>
      <c r="K77" s="70">
        <f>WEEKNUM(Prontidao_MedioPrazo[[#This Row],[Coluna1]])</f>
        <v>13</v>
      </c>
      <c r="L77" s="60" t="s">
        <v>2218</v>
      </c>
      <c r="M77" s="60" t="s">
        <v>2194</v>
      </c>
      <c r="N77" s="61" t="s">
        <v>2193</v>
      </c>
      <c r="O77" s="62">
        <f>Prontidao_MedioPrazo[[#This Row],[Coluna1]]-21</f>
        <v>45356</v>
      </c>
      <c r="P77" s="59"/>
      <c r="Q77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77" s="71" t="s">
        <v>2665</v>
      </c>
      <c r="S77" s="68">
        <v>45377</v>
      </c>
    </row>
    <row r="78" spans="1:19" ht="60.6" customHeight="1" x14ac:dyDescent="0.3">
      <c r="A78" s="63">
        <v>72</v>
      </c>
      <c r="B78" s="16" t="s">
        <v>2201</v>
      </c>
      <c r="C78" s="81" t="s">
        <v>61</v>
      </c>
      <c r="D78" s="17" t="str">
        <f>TRIM(_xlfn.XLOOKUP(Prontidao_MedioPrazo[[#This Row],[WBS DA ATIVIDADE IMPACTADA]],'Cronograma'!B:B,'Cronograma'!C:C,""))</f>
        <v>TIE-IN_114</v>
      </c>
      <c r="E78" s="16" t="s">
        <v>124</v>
      </c>
      <c r="F78" s="16" t="s">
        <v>2610</v>
      </c>
      <c r="G78" s="17" t="s">
        <v>2641</v>
      </c>
      <c r="H78" s="18">
        <v>45355</v>
      </c>
      <c r="I78" s="19" t="str">
        <f>IF(ISBLANK(Prontidao_MedioPrazo[[#This Row],[WBS DA ATIVIDADE IMPACTADA]]),"",_xlfn.XLOOKUP(Prontidao_MedioPrazo[[#This Row],[WBS DA ATIVIDADE IMPACTADA]],'Cronograma'!B:B,'Cronograma'!E:E,""))</f>
        <v>Qua 27/03/24 10:30</v>
      </c>
      <c r="J78" s="59">
        <v>45377</v>
      </c>
      <c r="K78" s="70">
        <f>WEEKNUM(Prontidao_MedioPrazo[[#This Row],[Coluna1]])</f>
        <v>13</v>
      </c>
      <c r="L78" s="60" t="s">
        <v>2218</v>
      </c>
      <c r="M78" s="60" t="s">
        <v>2194</v>
      </c>
      <c r="N78" s="61" t="s">
        <v>2193</v>
      </c>
      <c r="O78" s="62">
        <f>Prontidao_MedioPrazo[[#This Row],[Coluna1]]-21</f>
        <v>45357</v>
      </c>
      <c r="P78" s="59"/>
      <c r="Q78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78" s="71" t="s">
        <v>2665</v>
      </c>
      <c r="S78" s="68">
        <v>45378</v>
      </c>
    </row>
    <row r="79" spans="1:19" ht="60" customHeight="1" x14ac:dyDescent="0.3">
      <c r="A79" s="72">
        <v>73</v>
      </c>
      <c r="B79" s="16" t="s">
        <v>2201</v>
      </c>
      <c r="C79" s="82" t="s">
        <v>2577</v>
      </c>
      <c r="D79" s="74" t="str">
        <f>TRIM(_xlfn.XLOOKUP(Prontidao_MedioPrazo[[#This Row],[WBS DA ATIVIDADE IMPACTADA]],'Cronograma'!B:B,'Cronograma'!C:C,""))</f>
        <v>Plataforma do Mezanino</v>
      </c>
      <c r="E79" s="16" t="s">
        <v>124</v>
      </c>
      <c r="F79" s="16" t="s">
        <v>2610</v>
      </c>
      <c r="G79" s="17" t="s">
        <v>2641</v>
      </c>
      <c r="H79" s="75">
        <v>45362</v>
      </c>
      <c r="I79" s="19" t="str">
        <f>IF(ISBLANK(Prontidao_MedioPrazo[[#This Row],[WBS DA ATIVIDADE IMPACTADA]]),"",_xlfn.XLOOKUP(Prontidao_MedioPrazo[[#This Row],[WBS DA ATIVIDADE IMPACTADA]],'Cronograma'!B:B,'Cronograma'!E:E,""))</f>
        <v>Seg 01/04/24 15:30</v>
      </c>
      <c r="J79" s="59">
        <f>Prontidao_MedioPrazo[[#This Row],[TÉRMINO PREVISTO]]</f>
        <v>45363</v>
      </c>
      <c r="K79" s="70">
        <f>WEEKNUM(Prontidao_MedioPrazo[[#This Row],[Coluna1]])</f>
        <v>14</v>
      </c>
      <c r="L79" s="60" t="s">
        <v>2218</v>
      </c>
      <c r="M79" s="60" t="s">
        <v>2194</v>
      </c>
      <c r="N79" s="61" t="s">
        <v>2193</v>
      </c>
      <c r="O79" s="62">
        <f>Prontidao_MedioPrazo[[#This Row],[Coluna1]]-20</f>
        <v>45363</v>
      </c>
      <c r="P79" s="59"/>
      <c r="Q79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79" s="71" t="s">
        <v>2666</v>
      </c>
      <c r="S79" s="68">
        <v>45383</v>
      </c>
    </row>
    <row r="80" spans="1:19" ht="60" customHeight="1" x14ac:dyDescent="0.3">
      <c r="A80" s="72">
        <v>74</v>
      </c>
      <c r="B80" s="73" t="s">
        <v>2606</v>
      </c>
      <c r="C80" s="81" t="s">
        <v>286</v>
      </c>
      <c r="D80" s="74" t="str">
        <f>TRIM(_xlfn.XLOOKUP(Prontidao_MedioPrazo[[#This Row],[WBS DA ATIVIDADE IMPACTADA]],'Cronograma'!B:B,'Cronograma'!C:C,""))</f>
        <v>Linha 6"-S3-14E-5375-H</v>
      </c>
      <c r="E80" s="16" t="s">
        <v>124</v>
      </c>
      <c r="F80" s="16" t="s">
        <v>2610</v>
      </c>
      <c r="G80" s="17" t="s">
        <v>2641</v>
      </c>
      <c r="H80" s="75">
        <v>45362</v>
      </c>
      <c r="I80" s="19" t="str">
        <f>IF(ISBLANK(Prontidao_MedioPrazo[[#This Row],[WBS DA ATIVIDADE IMPACTADA]]),"",_xlfn.XLOOKUP(Prontidao_MedioPrazo[[#This Row],[WBS DA ATIVIDADE IMPACTADA]],'Cronograma'!B:B,'Cronograma'!E:E,""))</f>
        <v>Seg 01/04/24 08:30</v>
      </c>
      <c r="J80" s="59">
        <f>Prontidao_MedioPrazo[[#This Row],[TÉRMINO PREVISTO]]</f>
        <v>45363</v>
      </c>
      <c r="K80" s="70">
        <f>WEEKNUM(Prontidao_MedioPrazo[[#This Row],[Coluna1]])</f>
        <v>14</v>
      </c>
      <c r="L80" s="60" t="s">
        <v>2218</v>
      </c>
      <c r="M80" s="60" t="s">
        <v>2194</v>
      </c>
      <c r="N80" s="61" t="s">
        <v>2193</v>
      </c>
      <c r="O80" s="62">
        <f>Prontidao_MedioPrazo[[#This Row],[Coluna1]]-20</f>
        <v>45363</v>
      </c>
      <c r="P80" s="59"/>
      <c r="Q80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80" s="64" t="s">
        <v>2663</v>
      </c>
      <c r="S80" s="68">
        <v>45383</v>
      </c>
    </row>
    <row r="81" spans="1:19" ht="60" customHeight="1" x14ac:dyDescent="0.3">
      <c r="A81" s="72">
        <v>75</v>
      </c>
      <c r="B81" s="73" t="s">
        <v>2606</v>
      </c>
      <c r="C81" s="81" t="s">
        <v>301</v>
      </c>
      <c r="D81" s="74" t="str">
        <f>TRIM(_xlfn.XLOOKUP(Prontidao_MedioPrazo[[#This Row],[WBS DA ATIVIDADE IMPACTADA]],'Cronograma'!B:B,'Cronograma'!C:C,""))</f>
        <v>TIE-IN_118</v>
      </c>
      <c r="E81" s="16" t="s">
        <v>124</v>
      </c>
      <c r="F81" s="16" t="s">
        <v>2610</v>
      </c>
      <c r="G81" s="17" t="s">
        <v>2641</v>
      </c>
      <c r="H81" s="75">
        <v>45362</v>
      </c>
      <c r="I81" s="19" t="str">
        <f>IF(ISBLANK(Prontidao_MedioPrazo[[#This Row],[WBS DA ATIVIDADE IMPACTADA]]),"",_xlfn.XLOOKUP(Prontidao_MedioPrazo[[#This Row],[WBS DA ATIVIDADE IMPACTADA]],'Cronograma'!B:B,'Cronograma'!E:E,""))</f>
        <v>Seg 01/04/24 09:30</v>
      </c>
      <c r="J81" s="59">
        <f>Prontidao_MedioPrazo[[#This Row],[TÉRMINO PREVISTO]]</f>
        <v>45363</v>
      </c>
      <c r="K81" s="70">
        <f>WEEKNUM(Prontidao_MedioPrazo[[#This Row],[Coluna1]])</f>
        <v>14</v>
      </c>
      <c r="L81" s="60" t="s">
        <v>2218</v>
      </c>
      <c r="M81" s="60" t="s">
        <v>2194</v>
      </c>
      <c r="N81" s="61" t="s">
        <v>2193</v>
      </c>
      <c r="O81" s="62">
        <f>Prontidao_MedioPrazo[[#This Row],[Coluna1]]-20</f>
        <v>45363</v>
      </c>
      <c r="P81" s="59"/>
      <c r="Q81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81" s="71" t="s">
        <v>2665</v>
      </c>
      <c r="S81" s="68">
        <v>45383</v>
      </c>
    </row>
    <row r="82" spans="1:19" ht="60" customHeight="1" x14ac:dyDescent="0.3">
      <c r="A82" s="72">
        <v>76</v>
      </c>
      <c r="B82" s="73" t="s">
        <v>2606</v>
      </c>
      <c r="C82" s="73" t="s">
        <v>302</v>
      </c>
      <c r="D82" s="74" t="str">
        <f>TRIM(_xlfn.XLOOKUP(Prontidao_MedioPrazo[[#This Row],[WBS DA ATIVIDADE IMPACTADA]],'Cronograma'!B:B,'Cronograma'!C:C,""))</f>
        <v>TIE-IN_119</v>
      </c>
      <c r="E82" s="16" t="s">
        <v>124</v>
      </c>
      <c r="F82" s="16" t="s">
        <v>2610</v>
      </c>
      <c r="G82" s="17" t="s">
        <v>2641</v>
      </c>
      <c r="H82" s="75">
        <v>45362</v>
      </c>
      <c r="I82" s="19" t="str">
        <f>IF(ISBLANK(Prontidao_MedioPrazo[[#This Row],[WBS DA ATIVIDADE IMPACTADA]]),"",_xlfn.XLOOKUP(Prontidao_MedioPrazo[[#This Row],[WBS DA ATIVIDADE IMPACTADA]],'Cronograma'!B:B,'Cronograma'!E:E,""))</f>
        <v>Ter 02/04/24 10:30</v>
      </c>
      <c r="J82" s="59">
        <f>Prontidao_MedioPrazo[[#This Row],[TÉRMINO PREVISTO]]</f>
        <v>45364</v>
      </c>
      <c r="K82" s="70">
        <f>WEEKNUM(Prontidao_MedioPrazo[[#This Row],[Coluna1]])</f>
        <v>14</v>
      </c>
      <c r="L82" s="60" t="s">
        <v>2218</v>
      </c>
      <c r="M82" s="60" t="s">
        <v>2194</v>
      </c>
      <c r="N82" s="61" t="s">
        <v>2193</v>
      </c>
      <c r="O82" s="62">
        <f>Prontidao_MedioPrazo[[#This Row],[Coluna1]]-20</f>
        <v>45364</v>
      </c>
      <c r="P82" s="59"/>
      <c r="Q82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82" s="71" t="s">
        <v>2665</v>
      </c>
      <c r="S82" s="68">
        <v>45384</v>
      </c>
    </row>
    <row r="83" spans="1:19" ht="60" customHeight="1" x14ac:dyDescent="0.3">
      <c r="A83" s="72">
        <v>77</v>
      </c>
      <c r="B83" s="73" t="s">
        <v>2606</v>
      </c>
      <c r="C83" s="73" t="s">
        <v>303</v>
      </c>
      <c r="D83" s="74" t="str">
        <f>TRIM(_xlfn.XLOOKUP(Prontidao_MedioPrazo[[#This Row],[WBS DA ATIVIDADE IMPACTADA]],'Cronograma'!B:B,'Cronograma'!C:C,""))</f>
        <v>TIE-IN_121</v>
      </c>
      <c r="E83" s="16" t="s">
        <v>124</v>
      </c>
      <c r="F83" s="16" t="s">
        <v>2610</v>
      </c>
      <c r="G83" s="17" t="s">
        <v>2641</v>
      </c>
      <c r="H83" s="75">
        <v>45362</v>
      </c>
      <c r="I83" s="19" t="str">
        <f>IF(ISBLANK(Prontidao_MedioPrazo[[#This Row],[WBS DA ATIVIDADE IMPACTADA]]),"",_xlfn.XLOOKUP(Prontidao_MedioPrazo[[#This Row],[WBS DA ATIVIDADE IMPACTADA]],'Cronograma'!B:B,'Cronograma'!E:E,""))</f>
        <v>Qua 03/04/24 11:30</v>
      </c>
      <c r="J83" s="59">
        <f>Prontidao_MedioPrazo[[#This Row],[TÉRMINO PREVISTO]]</f>
        <v>45365</v>
      </c>
      <c r="K83" s="70">
        <f>WEEKNUM(Prontidao_MedioPrazo[[#This Row],[Coluna1]])</f>
        <v>14</v>
      </c>
      <c r="L83" s="60" t="s">
        <v>2218</v>
      </c>
      <c r="M83" s="60" t="s">
        <v>2194</v>
      </c>
      <c r="N83" s="61" t="s">
        <v>2193</v>
      </c>
      <c r="O83" s="62">
        <f>Prontidao_MedioPrazo[[#This Row],[Coluna1]]-20</f>
        <v>45365</v>
      </c>
      <c r="P83" s="59"/>
      <c r="Q83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83" s="71" t="s">
        <v>2665</v>
      </c>
      <c r="S83" s="68">
        <v>45385</v>
      </c>
    </row>
    <row r="84" spans="1:19" ht="60" customHeight="1" x14ac:dyDescent="0.3">
      <c r="A84" s="72">
        <v>78</v>
      </c>
      <c r="B84" s="73" t="s">
        <v>2606</v>
      </c>
      <c r="C84" s="73" t="s">
        <v>304</v>
      </c>
      <c r="D84" s="74" t="str">
        <f>TRIM(_xlfn.XLOOKUP(Prontidao_MedioPrazo[[#This Row],[WBS DA ATIVIDADE IMPACTADA]],'Cronograma'!B:B,'Cronograma'!C:C,""))</f>
        <v>TIE-IN_122</v>
      </c>
      <c r="E84" s="16" t="s">
        <v>124</v>
      </c>
      <c r="F84" s="16" t="s">
        <v>2610</v>
      </c>
      <c r="G84" s="17" t="s">
        <v>2641</v>
      </c>
      <c r="H84" s="75">
        <v>45362</v>
      </c>
      <c r="I84" s="19" t="str">
        <f>IF(ISBLANK(Prontidao_MedioPrazo[[#This Row],[WBS DA ATIVIDADE IMPACTADA]]),"",_xlfn.XLOOKUP(Prontidao_MedioPrazo[[#This Row],[WBS DA ATIVIDADE IMPACTADA]],'Cronograma'!B:B,'Cronograma'!E:E,""))</f>
        <v>Qui 04/04/24 13:30</v>
      </c>
      <c r="J84" s="59">
        <f>Prontidao_MedioPrazo[[#This Row],[TÉRMINO PREVISTO]]</f>
        <v>45366</v>
      </c>
      <c r="K84" s="70">
        <f>WEEKNUM(Prontidao_MedioPrazo[[#This Row],[Coluna1]])</f>
        <v>14</v>
      </c>
      <c r="L84" s="60" t="s">
        <v>2218</v>
      </c>
      <c r="M84" s="60" t="s">
        <v>2194</v>
      </c>
      <c r="N84" s="61" t="s">
        <v>2193</v>
      </c>
      <c r="O84" s="62">
        <f>Prontidao_MedioPrazo[[#This Row],[Coluna1]]-20</f>
        <v>45366</v>
      </c>
      <c r="P84" s="59"/>
      <c r="Q84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84" s="71" t="s">
        <v>2665</v>
      </c>
      <c r="S84" s="68">
        <v>45386</v>
      </c>
    </row>
    <row r="85" spans="1:19" ht="60" customHeight="1" x14ac:dyDescent="0.3">
      <c r="A85" s="72">
        <v>79</v>
      </c>
      <c r="B85" s="73" t="s">
        <v>126</v>
      </c>
      <c r="C85" s="81" t="s">
        <v>424</v>
      </c>
      <c r="D85" s="74" t="str">
        <f>TRIM(_xlfn.XLOOKUP(Prontidao_MedioPrazo[[#This Row],[WBS DA ATIVIDADE IMPACTADA]],'Cronograma'!B:B,'Cronograma'!C:C,""))</f>
        <v>Montagem da palataforma, escada e guarda corpo do tanque</v>
      </c>
      <c r="E85" s="16" t="s">
        <v>124</v>
      </c>
      <c r="F85" s="16" t="s">
        <v>2610</v>
      </c>
      <c r="G85" s="17" t="s">
        <v>2641</v>
      </c>
      <c r="H85" s="75">
        <v>45362</v>
      </c>
      <c r="I85" s="19" t="str">
        <f>IF(ISBLANK(Prontidao_MedioPrazo[[#This Row],[WBS DA ATIVIDADE IMPACTADA]]),"",_xlfn.XLOOKUP(Prontidao_MedioPrazo[[#This Row],[WBS DA ATIVIDADE IMPACTADA]],'Cronograma'!B:B,'Cronograma'!E:E,""))</f>
        <v>Ter 19/03/24 14:30</v>
      </c>
      <c r="J85" s="59">
        <f>Prontidao_MedioPrazo[[#This Row],[TÉRMINO PREVISTO]]</f>
        <v>45350</v>
      </c>
      <c r="K85" s="70">
        <f>WEEKNUM(Prontidao_MedioPrazo[[#This Row],[Coluna1]])</f>
        <v>12</v>
      </c>
      <c r="L85" s="60" t="s">
        <v>2218</v>
      </c>
      <c r="M85" s="60" t="s">
        <v>2194</v>
      </c>
      <c r="N85" s="61" t="s">
        <v>2193</v>
      </c>
      <c r="O85" s="62">
        <f>Prontidao_MedioPrazo[[#This Row],[Coluna1]]-20</f>
        <v>45350</v>
      </c>
      <c r="P85" s="59"/>
      <c r="Q85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85" s="71" t="s">
        <v>2667</v>
      </c>
      <c r="S85" s="68">
        <v>45370</v>
      </c>
    </row>
    <row r="86" spans="1:19" ht="60" customHeight="1" x14ac:dyDescent="0.3">
      <c r="A86" s="72">
        <v>80</v>
      </c>
      <c r="B86" s="73" t="s">
        <v>2606</v>
      </c>
      <c r="C86" s="81" t="s">
        <v>599</v>
      </c>
      <c r="D86" s="74" t="str">
        <f>TRIM(_xlfn.XLOOKUP(Prontidao_MedioPrazo[[#This Row],[WBS DA ATIVIDADE IMPACTADA]],'Cronograma'!B:B,'Cronograma'!C:C,""))</f>
        <v>Construção das bases civis das bombas</v>
      </c>
      <c r="E86" s="16" t="s">
        <v>124</v>
      </c>
      <c r="F86" s="16" t="s">
        <v>2610</v>
      </c>
      <c r="G86" s="17" t="s">
        <v>2641</v>
      </c>
      <c r="H86" s="75">
        <v>45362</v>
      </c>
      <c r="I86" s="19" t="str">
        <f>IF(ISBLANK(Prontidao_MedioPrazo[[#This Row],[WBS DA ATIVIDADE IMPACTADA]]),"",_xlfn.XLOOKUP(Prontidao_MedioPrazo[[#This Row],[WBS DA ATIVIDADE IMPACTADA]],'Cronograma'!B:B,'Cronograma'!E:E,""))</f>
        <v>Seg 01/04/24 16:25</v>
      </c>
      <c r="J86" s="59">
        <f>Prontidao_MedioPrazo[[#This Row],[TÉRMINO PREVISTO]]</f>
        <v>45363</v>
      </c>
      <c r="K86" s="70">
        <f>WEEKNUM(Prontidao_MedioPrazo[[#This Row],[Coluna1]])</f>
        <v>14</v>
      </c>
      <c r="L86" s="60" t="s">
        <v>2218</v>
      </c>
      <c r="M86" s="60" t="s">
        <v>2194</v>
      </c>
      <c r="N86" s="61" t="s">
        <v>2193</v>
      </c>
      <c r="O86" s="62">
        <f>Prontidao_MedioPrazo[[#This Row],[Coluna1]]-20</f>
        <v>45363</v>
      </c>
      <c r="P86" s="59"/>
      <c r="Q86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86" s="64" t="s">
        <v>2647</v>
      </c>
      <c r="S86" s="68">
        <v>45383</v>
      </c>
    </row>
    <row r="87" spans="1:19" ht="60" customHeight="1" x14ac:dyDescent="0.3">
      <c r="A87" s="72">
        <v>81</v>
      </c>
      <c r="B87" s="73" t="s">
        <v>2606</v>
      </c>
      <c r="C87" s="73" t="s">
        <v>797</v>
      </c>
      <c r="D87" s="74" t="str">
        <f>TRIM(_xlfn.XLOOKUP(Prontidao_MedioPrazo[[#This Row],[WBS DA ATIVIDADE IMPACTADA]],'Cronograma'!B:B,'Cronograma'!C:C,""))</f>
        <v>Linha 8'' -S3-14E-5355/5356/5357-H</v>
      </c>
      <c r="E87" s="16" t="s">
        <v>124</v>
      </c>
      <c r="F87" s="16" t="s">
        <v>2610</v>
      </c>
      <c r="G87" s="17" t="s">
        <v>2641</v>
      </c>
      <c r="H87" s="75">
        <v>45362</v>
      </c>
      <c r="I87" s="19" t="str">
        <f>IF(ISBLANK(Prontidao_MedioPrazo[[#This Row],[WBS DA ATIVIDADE IMPACTADA]]),"",_xlfn.XLOOKUP(Prontidao_MedioPrazo[[#This Row],[WBS DA ATIVIDADE IMPACTADA]],'Cronograma'!B:B,'Cronograma'!E:E,""))</f>
        <v>Ter 05/03/24 09:30</v>
      </c>
      <c r="J87" s="59">
        <f>Prontidao_MedioPrazo[[#This Row],[TÉRMINO PREVISTO]]</f>
        <v>45336</v>
      </c>
      <c r="K87" s="70">
        <f>WEEKNUM(Prontidao_MedioPrazo[[#This Row],[Coluna1]])</f>
        <v>10</v>
      </c>
      <c r="L87" s="60" t="s">
        <v>2218</v>
      </c>
      <c r="M87" s="60" t="s">
        <v>2194</v>
      </c>
      <c r="N87" s="61" t="s">
        <v>2193</v>
      </c>
      <c r="O87" s="62">
        <f>Prontidao_MedioPrazo[[#This Row],[Coluna1]]-20</f>
        <v>45336</v>
      </c>
      <c r="P87" s="59"/>
      <c r="Q87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87" s="64" t="s">
        <v>2663</v>
      </c>
      <c r="S87" s="68">
        <v>45356</v>
      </c>
    </row>
    <row r="88" spans="1:19" ht="60" customHeight="1" x14ac:dyDescent="0.3">
      <c r="A88" s="72">
        <v>82</v>
      </c>
      <c r="B88" s="73" t="s">
        <v>2606</v>
      </c>
      <c r="C88" s="73" t="s">
        <v>765</v>
      </c>
      <c r="D88" s="74" t="str">
        <f>TRIM(_xlfn.XLOOKUP(Prontidao_MedioPrazo[[#This Row],[WBS DA ATIVIDADE IMPACTADA]],'Cronograma'!B:B,'Cronograma'!C:C,""))</f>
        <v>Linha 10"-S1-14E-5385-H</v>
      </c>
      <c r="E88" s="16" t="s">
        <v>124</v>
      </c>
      <c r="F88" s="16" t="s">
        <v>2610</v>
      </c>
      <c r="G88" s="17" t="s">
        <v>2641</v>
      </c>
      <c r="H88" s="75">
        <v>45362</v>
      </c>
      <c r="I88" s="19" t="str">
        <f>IF(ISBLANK(Prontidao_MedioPrazo[[#This Row],[WBS DA ATIVIDADE IMPACTADA]]),"",_xlfn.XLOOKUP(Prontidao_MedioPrazo[[#This Row],[WBS DA ATIVIDADE IMPACTADA]],'Cronograma'!B:B,'Cronograma'!E:E,""))</f>
        <v>Seg 08/01/24 11:30</v>
      </c>
      <c r="J88" s="59">
        <f>Prontidao_MedioPrazo[[#This Row],[TÉRMINO PREVISTO]]</f>
        <v>45279</v>
      </c>
      <c r="K88" s="70">
        <f>WEEKNUM(Prontidao_MedioPrazo[[#This Row],[Coluna1]])</f>
        <v>2</v>
      </c>
      <c r="L88" s="60" t="s">
        <v>2218</v>
      </c>
      <c r="M88" s="60" t="s">
        <v>2194</v>
      </c>
      <c r="N88" s="61" t="s">
        <v>2193</v>
      </c>
      <c r="O88" s="62">
        <f>Prontidao_MedioPrazo[[#This Row],[Coluna1]]-20</f>
        <v>45279</v>
      </c>
      <c r="P88" s="59"/>
      <c r="Q88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88" s="64" t="s">
        <v>2663</v>
      </c>
      <c r="S88" s="68">
        <v>45299</v>
      </c>
    </row>
    <row r="89" spans="1:19" ht="60" customHeight="1" x14ac:dyDescent="0.3">
      <c r="A89" s="72">
        <v>83</v>
      </c>
      <c r="B89" s="73" t="s">
        <v>2197</v>
      </c>
      <c r="C89" s="82" t="s">
        <v>993</v>
      </c>
      <c r="D89" s="74" t="str">
        <f>TRIM(_xlfn.XLOOKUP(Prontidao_MedioPrazo[[#This Row],[WBS DA ATIVIDADE IMPACTADA]],'Cronograma'!B:B,'Cronograma'!C:C,""))</f>
        <v>TIE in 161</v>
      </c>
      <c r="E89" s="16" t="s">
        <v>124</v>
      </c>
      <c r="F89" s="16" t="s">
        <v>2610</v>
      </c>
      <c r="G89" s="17" t="s">
        <v>2641</v>
      </c>
      <c r="H89" s="75">
        <v>45362</v>
      </c>
      <c r="I89" s="19" t="str">
        <f>IF(ISBLANK(Prontidao_MedioPrazo[[#This Row],[WBS DA ATIVIDADE IMPACTADA]]),"",_xlfn.XLOOKUP(Prontidao_MedioPrazo[[#This Row],[WBS DA ATIVIDADE IMPACTADA]],'Cronograma'!B:B,'Cronograma'!E:E,""))</f>
        <v>Seg 22/04/24 16:18</v>
      </c>
      <c r="J89" s="59">
        <f>Prontidao_MedioPrazo[[#This Row],[TÉRMINO PREVISTO]]</f>
        <v>45384</v>
      </c>
      <c r="K89" s="70">
        <f>WEEKNUM(Prontidao_MedioPrazo[[#This Row],[Coluna1]])</f>
        <v>17</v>
      </c>
      <c r="L89" s="60" t="s">
        <v>2218</v>
      </c>
      <c r="M89" s="60" t="s">
        <v>2194</v>
      </c>
      <c r="N89" s="61" t="s">
        <v>2193</v>
      </c>
      <c r="O89" s="62">
        <f>Prontidao_MedioPrazo[[#This Row],[Coluna1]]-20</f>
        <v>45384</v>
      </c>
      <c r="P89" s="59"/>
      <c r="Q89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No Prazo</v>
      </c>
      <c r="R89" s="71" t="s">
        <v>2668</v>
      </c>
      <c r="S89" s="68">
        <v>45404</v>
      </c>
    </row>
    <row r="90" spans="1:19" ht="60" customHeight="1" x14ac:dyDescent="0.3">
      <c r="A90" s="72">
        <v>84</v>
      </c>
      <c r="B90" s="73" t="s">
        <v>2197</v>
      </c>
      <c r="C90" s="82" t="s">
        <v>1011</v>
      </c>
      <c r="D90" s="74" t="str">
        <f>TRIM(_xlfn.XLOOKUP(Prontidao_MedioPrazo[[#This Row],[WBS DA ATIVIDADE IMPACTADA]],'Cronograma'!B:B,'Cronograma'!C:C,""))</f>
        <v>Tie in 142</v>
      </c>
      <c r="E90" s="16" t="s">
        <v>124</v>
      </c>
      <c r="F90" s="16" t="s">
        <v>2610</v>
      </c>
      <c r="G90" s="17" t="s">
        <v>2641</v>
      </c>
      <c r="H90" s="75">
        <v>45362</v>
      </c>
      <c r="I90" s="19" t="str">
        <f>IF(ISBLANK(Prontidao_MedioPrazo[[#This Row],[WBS DA ATIVIDADE IMPACTADA]]),"",_xlfn.XLOOKUP(Prontidao_MedioPrazo[[#This Row],[WBS DA ATIVIDADE IMPACTADA]],'Cronograma'!B:B,'Cronograma'!E:E,""))</f>
        <v>Qui 18/04/24 14:18</v>
      </c>
      <c r="J90" s="59">
        <f>Prontidao_MedioPrazo[[#This Row],[TÉRMINO PREVISTO]]</f>
        <v>45380</v>
      </c>
      <c r="K90" s="70">
        <f>WEEKNUM(Prontidao_MedioPrazo[[#This Row],[Coluna1]])</f>
        <v>16</v>
      </c>
      <c r="L90" s="60" t="s">
        <v>2218</v>
      </c>
      <c r="M90" s="60" t="s">
        <v>2194</v>
      </c>
      <c r="N90" s="61" t="s">
        <v>2193</v>
      </c>
      <c r="O90" s="62">
        <f>Prontidao_MedioPrazo[[#This Row],[Coluna1]]-20</f>
        <v>45380</v>
      </c>
      <c r="P90" s="59"/>
      <c r="Q90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No Prazo</v>
      </c>
      <c r="R90" s="71" t="s">
        <v>2668</v>
      </c>
      <c r="S90" s="68">
        <v>45400</v>
      </c>
    </row>
    <row r="91" spans="1:19" ht="60" customHeight="1" x14ac:dyDescent="0.3">
      <c r="A91" s="72">
        <v>85</v>
      </c>
      <c r="B91" s="73" t="s">
        <v>2197</v>
      </c>
      <c r="C91" s="73" t="s">
        <v>1017</v>
      </c>
      <c r="D91" s="74" t="str">
        <f>TRIM(_xlfn.XLOOKUP(Prontidao_MedioPrazo[[#This Row],[WBS DA ATIVIDADE IMPACTADA]],'Cronograma'!B:B,'Cronograma'!C:C,""))</f>
        <v>Tie in 144</v>
      </c>
      <c r="E91" s="16" t="s">
        <v>124</v>
      </c>
      <c r="F91" s="16" t="s">
        <v>2610</v>
      </c>
      <c r="G91" s="17" t="s">
        <v>2641</v>
      </c>
      <c r="H91" s="75">
        <v>45362</v>
      </c>
      <c r="I91" s="19" t="str">
        <f>IF(ISBLANK(Prontidao_MedioPrazo[[#This Row],[WBS DA ATIVIDADE IMPACTADA]]),"",_xlfn.XLOOKUP(Prontidao_MedioPrazo[[#This Row],[WBS DA ATIVIDADE IMPACTADA]],'Cronograma'!B:B,'Cronograma'!E:E,""))</f>
        <v>Sex 19/04/24 15:18</v>
      </c>
      <c r="J91" s="59">
        <f>Prontidao_MedioPrazo[[#This Row],[TÉRMINO PREVISTO]]</f>
        <v>45381</v>
      </c>
      <c r="K91" s="70">
        <f>WEEKNUM(Prontidao_MedioPrazo[[#This Row],[Coluna1]])</f>
        <v>16</v>
      </c>
      <c r="L91" s="60" t="s">
        <v>2218</v>
      </c>
      <c r="M91" s="60" t="s">
        <v>2194</v>
      </c>
      <c r="N91" s="61" t="s">
        <v>2193</v>
      </c>
      <c r="O91" s="62">
        <f>Prontidao_MedioPrazo[[#This Row],[Coluna1]]-20</f>
        <v>45381</v>
      </c>
      <c r="P91" s="59"/>
      <c r="Q91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No Prazo</v>
      </c>
      <c r="R91" s="71" t="s">
        <v>2668</v>
      </c>
      <c r="S91" s="68">
        <v>45401</v>
      </c>
    </row>
    <row r="92" spans="1:19" ht="60" customHeight="1" x14ac:dyDescent="0.3">
      <c r="A92" s="72">
        <v>86</v>
      </c>
      <c r="B92" s="73" t="s">
        <v>2197</v>
      </c>
      <c r="C92" s="73" t="s">
        <v>1029</v>
      </c>
      <c r="D92" s="74" t="str">
        <f>TRIM(_xlfn.XLOOKUP(Prontidao_MedioPrazo[[#This Row],[WBS DA ATIVIDADE IMPACTADA]],'Cronograma'!B:B,'Cronograma'!C:C,""))</f>
        <v>TIE-IN_139</v>
      </c>
      <c r="E92" s="16" t="s">
        <v>124</v>
      </c>
      <c r="F92" s="16" t="s">
        <v>2610</v>
      </c>
      <c r="G92" s="17" t="s">
        <v>2641</v>
      </c>
      <c r="H92" s="75">
        <v>45362</v>
      </c>
      <c r="I92" s="19" t="str">
        <f>IF(ISBLANK(Prontidao_MedioPrazo[[#This Row],[WBS DA ATIVIDADE IMPACTADA]]),"",_xlfn.XLOOKUP(Prontidao_MedioPrazo[[#This Row],[WBS DA ATIVIDADE IMPACTADA]],'Cronograma'!B:B,'Cronograma'!E:E,""))</f>
        <v>Seg 01/04/24 13:30</v>
      </c>
      <c r="J92" s="59">
        <f>Prontidao_MedioPrazo[[#This Row],[TÉRMINO PREVISTO]]</f>
        <v>45363</v>
      </c>
      <c r="K92" s="70">
        <f>WEEKNUM(Prontidao_MedioPrazo[[#This Row],[Coluna1]])</f>
        <v>14</v>
      </c>
      <c r="L92" s="60" t="s">
        <v>2218</v>
      </c>
      <c r="M92" s="60" t="s">
        <v>2194</v>
      </c>
      <c r="N92" s="61" t="s">
        <v>2193</v>
      </c>
      <c r="O92" s="62">
        <f>Prontidao_MedioPrazo[[#This Row],[Coluna1]]-20</f>
        <v>45363</v>
      </c>
      <c r="P92" s="59"/>
      <c r="Q92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92" s="71" t="s">
        <v>2668</v>
      </c>
      <c r="S92" s="68">
        <v>45383</v>
      </c>
    </row>
    <row r="93" spans="1:19" ht="60" customHeight="1" x14ac:dyDescent="0.3">
      <c r="A93" s="72">
        <v>87</v>
      </c>
      <c r="B93" s="73" t="s">
        <v>2201</v>
      </c>
      <c r="C93" s="82" t="s">
        <v>1162</v>
      </c>
      <c r="D93" s="74" t="str">
        <f>TRIM(_xlfn.XLOOKUP(Prontidao_MedioPrazo[[#This Row],[WBS DA ATIVIDADE IMPACTADA]],'Cronograma'!B:B,'Cronograma'!C:C,""))</f>
        <v>Montagem dos Flash Tanques</v>
      </c>
      <c r="E93" s="16" t="s">
        <v>124</v>
      </c>
      <c r="F93" s="16" t="s">
        <v>2610</v>
      </c>
      <c r="G93" s="17" t="s">
        <v>2641</v>
      </c>
      <c r="H93" s="75">
        <v>45362</v>
      </c>
      <c r="I93" s="19" t="str">
        <f>IF(ISBLANK(Prontidao_MedioPrazo[[#This Row],[WBS DA ATIVIDADE IMPACTADA]]),"",_xlfn.XLOOKUP(Prontidao_MedioPrazo[[#This Row],[WBS DA ATIVIDADE IMPACTADA]],'Cronograma'!B:B,'Cronograma'!E:E,""))</f>
        <v>Seg 04/03/24 13:30</v>
      </c>
      <c r="J93" s="59">
        <f>Prontidao_MedioPrazo[[#This Row],[TÉRMINO PREVISTO]]</f>
        <v>45335</v>
      </c>
      <c r="K93" s="70">
        <f>WEEKNUM(Prontidao_MedioPrazo[[#This Row],[Coluna1]])</f>
        <v>10</v>
      </c>
      <c r="L93" s="60" t="s">
        <v>2218</v>
      </c>
      <c r="M93" s="60" t="s">
        <v>2194</v>
      </c>
      <c r="N93" s="61" t="s">
        <v>2193</v>
      </c>
      <c r="O93" s="62">
        <f>Prontidao_MedioPrazo[[#This Row],[Coluna1]]-20</f>
        <v>45335</v>
      </c>
      <c r="P93" s="59"/>
      <c r="Q93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93" s="71" t="s">
        <v>2660</v>
      </c>
      <c r="S93" s="68">
        <v>45355</v>
      </c>
    </row>
    <row r="94" spans="1:19" ht="60" customHeight="1" x14ac:dyDescent="0.3">
      <c r="A94" s="72">
        <v>88</v>
      </c>
      <c r="B94" s="73" t="s">
        <v>2201</v>
      </c>
      <c r="C94" s="82" t="s">
        <v>1246</v>
      </c>
      <c r="D94" s="74" t="str">
        <f>TRIM(_xlfn.XLOOKUP(Prontidao_MedioPrazo[[#This Row],[WBS DA ATIVIDADE IMPACTADA]],'Cronograma'!B:B,'Cronograma'!C:C,""))</f>
        <v>TIE-IN_115</v>
      </c>
      <c r="E94" s="16" t="s">
        <v>124</v>
      </c>
      <c r="F94" s="16" t="s">
        <v>2610</v>
      </c>
      <c r="G94" s="17" t="s">
        <v>2641</v>
      </c>
      <c r="H94" s="75">
        <v>45362</v>
      </c>
      <c r="I94" s="19" t="str">
        <f>IF(ISBLANK(Prontidao_MedioPrazo[[#This Row],[WBS DA ATIVIDADE IMPACTADA]]),"",_xlfn.XLOOKUP(Prontidao_MedioPrazo[[#This Row],[WBS DA ATIVIDADE IMPACTADA]],'Cronograma'!B:B,'Cronograma'!E:E,""))</f>
        <v>Seg 01/04/24 13:30</v>
      </c>
      <c r="J94" s="59">
        <f>Prontidao_MedioPrazo[[#This Row],[TÉRMINO PREVISTO]]</f>
        <v>45363</v>
      </c>
      <c r="K94" s="70">
        <f>WEEKNUM(Prontidao_MedioPrazo[[#This Row],[Coluna1]])</f>
        <v>14</v>
      </c>
      <c r="L94" s="60" t="s">
        <v>2218</v>
      </c>
      <c r="M94" s="60" t="s">
        <v>2194</v>
      </c>
      <c r="N94" s="61" t="s">
        <v>2193</v>
      </c>
      <c r="O94" s="62">
        <f>Prontidao_MedioPrazo[[#This Row],[Coluna1]]-20</f>
        <v>45363</v>
      </c>
      <c r="P94" s="59"/>
      <c r="Q94" s="69" t="str">
        <f ca="1">IF(Prontidao_MedioPrazo[[#This Row],[RESTRIÇÃO DETECTADA]]&lt;&gt;"",IF(Prontidao_MedioPrazo[[#This Row],[TÉRMINO REAL]]&lt;&gt;0,"Concluída",IF(Prontidao_MedioPrazo[[#This Row],[TÉRMINO PREVISTO]]="","À definir",IF(Prontidao_MedioPrazo[[#This Row],[TÉRMINO PREVISTO]]&gt;=TODAY(),"No Prazo","Atrasada"))),"")</f>
        <v>Atrasada</v>
      </c>
      <c r="R94" s="71" t="s">
        <v>2668</v>
      </c>
      <c r="S94" s="68">
        <v>45383</v>
      </c>
    </row>
  </sheetData>
  <conditionalFormatting sqref="C7:C32">
    <cfRule type="duplicateValues" dxfId="6" priority="120"/>
  </conditionalFormatting>
  <conditionalFormatting sqref="C32 C7:C30">
    <cfRule type="duplicateValues" dxfId="5" priority="93"/>
  </conditionalFormatting>
  <conditionalFormatting sqref="D7:D94">
    <cfRule type="duplicateValues" dxfId="4" priority="132"/>
  </conditionalFormatting>
  <conditionalFormatting sqref="Q7:Q94">
    <cfRule type="cellIs" dxfId="3" priority="4" operator="equal">
      <formula>"Concluída"</formula>
    </cfRule>
    <cfRule type="cellIs" dxfId="2" priority="5" operator="equal">
      <formula>"À definir"</formula>
    </cfRule>
    <cfRule type="cellIs" dxfId="1" priority="6" operator="equal">
      <formula>"Atrasada"</formula>
    </cfRule>
    <cfRule type="cellIs" dxfId="0" priority="7" operator="equal">
      <formula>"No Prazo"</formula>
    </cfRule>
  </conditionalFormatting>
  <dataValidations count="4">
    <dataValidation allowBlank="1" showInputMessage="1" showErrorMessage="1" promptTitle="Atividade Impactada" prompt="Fórmula, não há necessidade de preenchimento" sqref="D7:D94" xr:uid="{E680AA44-5F85-4EFF-803C-0597875D8EB8}"/>
    <dataValidation allowBlank="1" showInputMessage="1" showErrorMessage="1" promptTitle="Data de Impacto" prompt="Fórmula, não há necessidade de preenchimento**" sqref="I7:I94" xr:uid="{A69A1786-106F-4AFC-AD5F-6B239B30DD8C}"/>
    <dataValidation allowBlank="1" showInputMessage="1" showErrorMessage="1" promptTitle="Status" prompt="Fórmula, não há necessidade de preenchimento" sqref="Q7:Q94" xr:uid="{ED295417-BECD-49C1-A871-25A5B2CB03C2}"/>
    <dataValidation type="list" allowBlank="1" showInputMessage="1" showErrorMessage="1" promptTitle="Categoria" prompt="Preencha o campo Categoria com as opções da lista suspensa!" sqref="E7:E94" xr:uid="{DDF1B8A4-511A-4753-BE39-953CE1B85D2D}">
      <formula1>"Mão de Obra,Material,Meio Ambiente,Método,Máquina,Medida,HSE,Predecessora,Interface Operação"</formula1>
    </dataValidation>
  </dataValidations>
  <pageMargins left="0.7" right="0.7" top="0.75" bottom="0.75" header="0.3" footer="0.3"/>
  <pageSetup paperSize="9" scale="31" fitToHeight="0" orientation="landscape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000A-EC99-4D7B-A759-E7F11B160286}">
  <dimension ref="A1:H20"/>
  <sheetViews>
    <sheetView zoomScale="60" workbookViewId="0">
      <selection activeCell="E81" sqref="E81"/>
    </sheetView>
  </sheetViews>
  <sheetFormatPr defaultRowHeight="14.4" x14ac:dyDescent="0.3"/>
  <cols>
    <col min="2" max="2" width="74" bestFit="1" customWidth="1"/>
    <col min="3" max="3" width="20.6640625" bestFit="1" customWidth="1"/>
    <col min="4" max="4" width="10.5546875" bestFit="1" customWidth="1"/>
    <col min="5" max="6" width="18" bestFit="1" customWidth="1"/>
    <col min="7" max="7" width="13.88671875" bestFit="1" customWidth="1"/>
    <col min="8" max="8" width="8.33203125" bestFit="1" customWidth="1"/>
  </cols>
  <sheetData>
    <row r="1" spans="1:8" ht="24.9" customHeight="1" x14ac:dyDescent="0.3">
      <c r="A1" s="44" t="s">
        <v>127</v>
      </c>
      <c r="B1" s="44" t="s">
        <v>128</v>
      </c>
      <c r="C1" s="44" t="s">
        <v>129</v>
      </c>
      <c r="D1" s="44" t="s">
        <v>1</v>
      </c>
      <c r="E1" s="44" t="s">
        <v>2</v>
      </c>
      <c r="F1" s="44" t="s">
        <v>3</v>
      </c>
      <c r="G1" s="44" t="s">
        <v>130</v>
      </c>
      <c r="H1" s="44" t="s">
        <v>131</v>
      </c>
    </row>
    <row r="2" spans="1:8" ht="24.9" customHeight="1" x14ac:dyDescent="0.3">
      <c r="A2" s="45" t="s">
        <v>19</v>
      </c>
      <c r="B2" s="46" t="s">
        <v>132</v>
      </c>
      <c r="C2" s="45" t="s">
        <v>133</v>
      </c>
      <c r="D2" s="45" t="s">
        <v>134</v>
      </c>
      <c r="E2" s="47" t="s">
        <v>135</v>
      </c>
      <c r="F2" s="47" t="s">
        <v>136</v>
      </c>
      <c r="G2" s="45" t="s">
        <v>137</v>
      </c>
      <c r="H2" s="45" t="s">
        <v>138</v>
      </c>
    </row>
    <row r="3" spans="1:8" ht="24.9" customHeight="1" x14ac:dyDescent="0.3">
      <c r="A3" s="45" t="s">
        <v>20</v>
      </c>
      <c r="B3" s="46" t="s">
        <v>139</v>
      </c>
      <c r="C3" s="45" t="s">
        <v>133</v>
      </c>
      <c r="D3" s="45" t="s">
        <v>140</v>
      </c>
      <c r="E3" s="47" t="s">
        <v>135</v>
      </c>
      <c r="F3" s="47" t="s">
        <v>141</v>
      </c>
      <c r="G3" s="45" t="s">
        <v>137</v>
      </c>
      <c r="H3" s="45" t="s">
        <v>138</v>
      </c>
    </row>
    <row r="4" spans="1:8" ht="24.9" customHeight="1" x14ac:dyDescent="0.3">
      <c r="A4" s="45" t="s">
        <v>23</v>
      </c>
      <c r="B4" s="45" t="s">
        <v>142</v>
      </c>
      <c r="C4" s="45" t="s">
        <v>133</v>
      </c>
      <c r="D4" s="45" t="s">
        <v>18</v>
      </c>
      <c r="E4" s="47" t="s">
        <v>143</v>
      </c>
      <c r="F4" s="47" t="s">
        <v>141</v>
      </c>
      <c r="G4" s="45" t="s">
        <v>144</v>
      </c>
      <c r="H4" s="45" t="s">
        <v>138</v>
      </c>
    </row>
    <row r="5" spans="1:8" ht="24.9" customHeight="1" x14ac:dyDescent="0.3">
      <c r="A5" s="45" t="s">
        <v>24</v>
      </c>
      <c r="B5" s="46" t="s">
        <v>145</v>
      </c>
      <c r="C5" s="45" t="s">
        <v>133</v>
      </c>
      <c r="D5" s="45" t="s">
        <v>134</v>
      </c>
      <c r="E5" s="47" t="s">
        <v>135</v>
      </c>
      <c r="F5" s="47" t="s">
        <v>136</v>
      </c>
      <c r="G5" s="45" t="s">
        <v>137</v>
      </c>
      <c r="H5" s="45" t="s">
        <v>138</v>
      </c>
    </row>
    <row r="6" spans="1:8" ht="24.9" customHeight="1" x14ac:dyDescent="0.3">
      <c r="A6" s="45" t="s">
        <v>30</v>
      </c>
      <c r="B6" s="46" t="s">
        <v>146</v>
      </c>
      <c r="C6" s="45" t="s">
        <v>133</v>
      </c>
      <c r="D6" s="45" t="s">
        <v>147</v>
      </c>
      <c r="E6" s="47" t="s">
        <v>148</v>
      </c>
      <c r="F6" s="47" t="s">
        <v>149</v>
      </c>
      <c r="G6" s="45" t="s">
        <v>137</v>
      </c>
      <c r="H6" s="45" t="s">
        <v>138</v>
      </c>
    </row>
    <row r="7" spans="1:8" ht="24.9" customHeight="1" x14ac:dyDescent="0.3">
      <c r="A7" s="45" t="s">
        <v>39</v>
      </c>
      <c r="B7" s="46" t="s">
        <v>150</v>
      </c>
      <c r="C7" s="45" t="s">
        <v>133</v>
      </c>
      <c r="D7" s="45" t="s">
        <v>151</v>
      </c>
      <c r="E7" s="47" t="s">
        <v>135</v>
      </c>
      <c r="F7" s="47" t="s">
        <v>152</v>
      </c>
      <c r="G7" s="45" t="s">
        <v>137</v>
      </c>
      <c r="H7" s="45" t="s">
        <v>138</v>
      </c>
    </row>
    <row r="8" spans="1:8" ht="24.9" customHeight="1" x14ac:dyDescent="0.3">
      <c r="A8" s="45" t="s">
        <v>43</v>
      </c>
      <c r="B8" s="46" t="s">
        <v>153</v>
      </c>
      <c r="C8" s="45" t="s">
        <v>133</v>
      </c>
      <c r="D8" s="45" t="s">
        <v>154</v>
      </c>
      <c r="E8" s="47" t="s">
        <v>155</v>
      </c>
      <c r="F8" s="47" t="s">
        <v>152</v>
      </c>
      <c r="G8" s="45" t="s">
        <v>137</v>
      </c>
      <c r="H8" s="45" t="s">
        <v>138</v>
      </c>
    </row>
    <row r="9" spans="1:8" ht="24.9" customHeight="1" x14ac:dyDescent="0.3">
      <c r="A9" s="48" t="s">
        <v>44</v>
      </c>
      <c r="B9" s="49" t="s">
        <v>156</v>
      </c>
      <c r="C9" s="48" t="s">
        <v>133</v>
      </c>
      <c r="D9" s="49" t="s">
        <v>157</v>
      </c>
      <c r="E9" s="50" t="s">
        <v>158</v>
      </c>
      <c r="F9" s="50" t="s">
        <v>159</v>
      </c>
      <c r="G9" s="48" t="s">
        <v>160</v>
      </c>
      <c r="H9" s="48" t="s">
        <v>138</v>
      </c>
    </row>
    <row r="10" spans="1:8" ht="24.9" customHeight="1" x14ac:dyDescent="0.3">
      <c r="A10" s="45" t="s">
        <v>52</v>
      </c>
      <c r="B10" s="46" t="s">
        <v>161</v>
      </c>
      <c r="C10" s="45" t="s">
        <v>133</v>
      </c>
      <c r="D10" s="45" t="s">
        <v>162</v>
      </c>
      <c r="E10" s="47" t="s">
        <v>163</v>
      </c>
      <c r="F10" s="47" t="s">
        <v>164</v>
      </c>
      <c r="G10" s="45" t="s">
        <v>137</v>
      </c>
      <c r="H10" s="45" t="s">
        <v>138</v>
      </c>
    </row>
    <row r="11" spans="1:8" ht="24.9" customHeight="1" x14ac:dyDescent="0.3">
      <c r="A11" s="45" t="s">
        <v>53</v>
      </c>
      <c r="B11" s="45" t="s">
        <v>165</v>
      </c>
      <c r="C11" s="45" t="s">
        <v>133</v>
      </c>
      <c r="D11" s="45" t="s">
        <v>166</v>
      </c>
      <c r="E11" s="47" t="s">
        <v>167</v>
      </c>
      <c r="F11" s="47" t="s">
        <v>164</v>
      </c>
      <c r="G11" s="45" t="s">
        <v>137</v>
      </c>
      <c r="H11" s="45" t="s">
        <v>138</v>
      </c>
    </row>
    <row r="12" spans="1:8" ht="24.9" customHeight="1" x14ac:dyDescent="0.3">
      <c r="A12" s="48" t="s">
        <v>54</v>
      </c>
      <c r="B12" s="48" t="s">
        <v>168</v>
      </c>
      <c r="C12" s="48" t="s">
        <v>133</v>
      </c>
      <c r="D12" s="48" t="s">
        <v>84</v>
      </c>
      <c r="E12" s="50" t="s">
        <v>169</v>
      </c>
      <c r="F12" s="50" t="s">
        <v>170</v>
      </c>
      <c r="G12" s="48" t="s">
        <v>160</v>
      </c>
      <c r="H12" s="48" t="s">
        <v>138</v>
      </c>
    </row>
    <row r="13" spans="1:8" ht="24.9" customHeight="1" x14ac:dyDescent="0.3">
      <c r="A13" s="48" t="s">
        <v>171</v>
      </c>
      <c r="B13" s="48" t="s">
        <v>172</v>
      </c>
      <c r="C13" s="48" t="s">
        <v>133</v>
      </c>
      <c r="D13" s="48" t="s">
        <v>84</v>
      </c>
      <c r="E13" s="50" t="s">
        <v>167</v>
      </c>
      <c r="F13" s="50" t="s">
        <v>173</v>
      </c>
      <c r="G13" s="48" t="s">
        <v>160</v>
      </c>
      <c r="H13" s="48" t="s">
        <v>138</v>
      </c>
    </row>
    <row r="14" spans="1:8" ht="24.9" customHeight="1" x14ac:dyDescent="0.3">
      <c r="A14" s="48" t="s">
        <v>174</v>
      </c>
      <c r="B14" s="48" t="s">
        <v>175</v>
      </c>
      <c r="C14" s="48" t="s">
        <v>133</v>
      </c>
      <c r="D14" s="48" t="s">
        <v>176</v>
      </c>
      <c r="E14" s="50" t="s">
        <v>167</v>
      </c>
      <c r="F14" s="50" t="s">
        <v>177</v>
      </c>
      <c r="G14" s="48" t="s">
        <v>160</v>
      </c>
      <c r="H14" s="48" t="s">
        <v>138</v>
      </c>
    </row>
    <row r="15" spans="1:8" ht="24.9" customHeight="1" x14ac:dyDescent="0.3">
      <c r="A15" s="45" t="s">
        <v>55</v>
      </c>
      <c r="B15" s="46" t="s">
        <v>178</v>
      </c>
      <c r="C15" s="45" t="s">
        <v>133</v>
      </c>
      <c r="D15" s="45" t="s">
        <v>179</v>
      </c>
      <c r="E15" s="47" t="s">
        <v>177</v>
      </c>
      <c r="F15" s="47" t="s">
        <v>180</v>
      </c>
      <c r="G15" s="45" t="s">
        <v>137</v>
      </c>
      <c r="H15" s="45" t="s">
        <v>138</v>
      </c>
    </row>
    <row r="16" spans="1:8" ht="24.9" customHeight="1" x14ac:dyDescent="0.3">
      <c r="A16" s="45" t="s">
        <v>56</v>
      </c>
      <c r="B16" s="45" t="s">
        <v>153</v>
      </c>
      <c r="C16" s="45" t="s">
        <v>133</v>
      </c>
      <c r="D16" s="45" t="s">
        <v>179</v>
      </c>
      <c r="E16" s="47" t="s">
        <v>177</v>
      </c>
      <c r="F16" s="47" t="s">
        <v>180</v>
      </c>
      <c r="G16" s="45" t="s">
        <v>137</v>
      </c>
      <c r="H16" s="45" t="s">
        <v>138</v>
      </c>
    </row>
    <row r="17" spans="1:8" ht="24.9" customHeight="1" x14ac:dyDescent="0.3">
      <c r="A17" s="48" t="s">
        <v>181</v>
      </c>
      <c r="B17" s="48" t="s">
        <v>182</v>
      </c>
      <c r="C17" s="48" t="s">
        <v>133</v>
      </c>
      <c r="D17" s="48" t="s">
        <v>78</v>
      </c>
      <c r="E17" s="50" t="s">
        <v>177</v>
      </c>
      <c r="F17" s="50" t="s">
        <v>183</v>
      </c>
      <c r="G17" s="48" t="s">
        <v>160</v>
      </c>
      <c r="H17" s="48" t="s">
        <v>138</v>
      </c>
    </row>
    <row r="18" spans="1:8" ht="24.9" customHeight="1" x14ac:dyDescent="0.3">
      <c r="A18" s="48" t="s">
        <v>184</v>
      </c>
      <c r="B18" s="48" t="s">
        <v>185</v>
      </c>
      <c r="C18" s="48" t="s">
        <v>133</v>
      </c>
      <c r="D18" s="48" t="s">
        <v>78</v>
      </c>
      <c r="E18" s="50" t="s">
        <v>183</v>
      </c>
      <c r="F18" s="50" t="s">
        <v>186</v>
      </c>
      <c r="G18" s="48" t="s">
        <v>160</v>
      </c>
      <c r="H18" s="48" t="s">
        <v>138</v>
      </c>
    </row>
    <row r="19" spans="1:8" ht="24.9" customHeight="1" x14ac:dyDescent="0.3">
      <c r="A19" s="48" t="s">
        <v>187</v>
      </c>
      <c r="B19" s="48" t="s">
        <v>188</v>
      </c>
      <c r="C19" s="48" t="s">
        <v>133</v>
      </c>
      <c r="D19" s="48" t="s">
        <v>78</v>
      </c>
      <c r="E19" s="50" t="s">
        <v>186</v>
      </c>
      <c r="F19" s="50" t="s">
        <v>189</v>
      </c>
      <c r="G19" s="48" t="s">
        <v>160</v>
      </c>
      <c r="H19" s="48" t="s">
        <v>138</v>
      </c>
    </row>
    <row r="20" spans="1:8" ht="24.9" customHeight="1" x14ac:dyDescent="0.3">
      <c r="A20" s="48" t="s">
        <v>190</v>
      </c>
      <c r="B20" s="48" t="s">
        <v>191</v>
      </c>
      <c r="C20" s="48" t="s">
        <v>133</v>
      </c>
      <c r="D20" s="48" t="s">
        <v>78</v>
      </c>
      <c r="E20" s="50" t="s">
        <v>189</v>
      </c>
      <c r="F20" s="50" t="s">
        <v>192</v>
      </c>
      <c r="G20" s="48" t="s">
        <v>160</v>
      </c>
      <c r="H20" s="48" t="s">
        <v>138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1ddd3e-e7e7-4b57-95a9-114b343b906a" xsi:nil="true"/>
    <lcf76f155ced4ddcb4097134ff3c332f xmlns="acfac000-05a5-4485-98d1-25ae80f2ac3c">
      <Terms xmlns="http://schemas.microsoft.com/office/infopath/2007/PartnerControls"/>
    </lcf76f155ced4ddcb4097134ff3c332f>
    <DocumentCategory xmlns="e7640078-2807-4792-8712-763d4cb589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4875C6C3D6EA45AFCB982D3A0B37CD" ma:contentTypeVersion="12" ma:contentTypeDescription="Create a new document." ma:contentTypeScope="" ma:versionID="ab8229b382e62ca7f68ac387406343b2">
  <xsd:schema xmlns:xsd="http://www.w3.org/2001/XMLSchema" xmlns:xs="http://www.w3.org/2001/XMLSchema" xmlns:p="http://schemas.microsoft.com/office/2006/metadata/properties" xmlns:ns2="e7640078-2807-4792-8712-763d4cb58983" xmlns:ns3="acfac000-05a5-4485-98d1-25ae80f2ac3c" xmlns:ns4="601ddd3e-e7e7-4b57-95a9-114b343b906a" targetNamespace="http://schemas.microsoft.com/office/2006/metadata/properties" ma:root="true" ma:fieldsID="9f0b2ba43dd082ea35de1bb7fc9953a3" ns2:_="" ns3:_="" ns4:_="">
    <xsd:import namespace="e7640078-2807-4792-8712-763d4cb58983"/>
    <xsd:import namespace="acfac000-05a5-4485-98d1-25ae80f2ac3c"/>
    <xsd:import namespace="601ddd3e-e7e7-4b57-95a9-114b343b906a"/>
    <xsd:element name="properties">
      <xsd:complexType>
        <xsd:sequence>
          <xsd:element name="documentManagement">
            <xsd:complexType>
              <xsd:all>
                <xsd:element ref="ns2:Document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0078-2807-4792-8712-763d4cb58983" elementFormDefault="qualified">
    <xsd:import namespace="http://schemas.microsoft.com/office/2006/documentManagement/types"/>
    <xsd:import namespace="http://schemas.microsoft.com/office/infopath/2007/PartnerControls"/>
    <xsd:element name="DocumentCategory" ma:index="8" nillable="true" ma:displayName="Document category" ma:format="Dropdown" ma:internalName="DocumentCategory">
      <xsd:simpleType>
        <xsd:restriction base="dms:Choice">
          <xsd:enumeration value="To be decided by Site Owner(1)"/>
          <xsd:enumeration value="To be decided by Site Owner(2)"/>
          <xsd:enumeration value="To be decided by Site Owner(3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ac000-05a5-4485-98d1-25ae80f2ac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f859b6c-e253-4ff5-902d-db96b2e740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ddd3e-e7e7-4b57-95a9-114b343b906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4503254-32c5-4197-8122-8177e8558195}" ma:internalName="TaxCatchAll" ma:showField="CatchAllData" ma:web="601ddd3e-e7e7-4b57-95a9-114b343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1CA883-11A7-4649-9521-EA04A96664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4F5EE1-56D7-4FFB-B992-DE488B5495B9}">
  <ds:schemaRefs>
    <ds:schemaRef ds:uri="http://schemas.microsoft.com/office/2006/metadata/properties"/>
    <ds:schemaRef ds:uri="http://schemas.microsoft.com/office/infopath/2007/PartnerControls"/>
    <ds:schemaRef ds:uri="601ddd3e-e7e7-4b57-95a9-114b343b906a"/>
    <ds:schemaRef ds:uri="acfac000-05a5-4485-98d1-25ae80f2ac3c"/>
    <ds:schemaRef ds:uri="e7640078-2807-4792-8712-763d4cb58983"/>
  </ds:schemaRefs>
</ds:datastoreItem>
</file>

<file path=customXml/itemProps3.xml><?xml version="1.0" encoding="utf-8"?>
<ds:datastoreItem xmlns:ds="http://schemas.openxmlformats.org/officeDocument/2006/customXml" ds:itemID="{43EA2ECA-4B5E-4DC2-9087-8210D1FB9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40078-2807-4792-8712-763d4cb58983"/>
    <ds:schemaRef ds:uri="acfac000-05a5-4485-98d1-25ae80f2ac3c"/>
    <ds:schemaRef ds:uri="601ddd3e-e7e7-4b57-95a9-114b343b90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Cronograma</vt:lpstr>
      <vt:lpstr>Prontidão Médio Prazo</vt:lpstr>
      <vt:lpstr>Planilha1</vt:lpstr>
      <vt:lpstr>'Prontidão Médio Prazo'!Area_de_impressao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Piló</dc:creator>
  <cp:keywords/>
  <dc:description/>
  <cp:lastModifiedBy>Athos Ribeiro</cp:lastModifiedBy>
  <cp:revision/>
  <cp:lastPrinted>2024-01-15T15:49:43Z</cp:lastPrinted>
  <dcterms:created xsi:type="dcterms:W3CDTF">2022-05-05T00:44:52Z</dcterms:created>
  <dcterms:modified xsi:type="dcterms:W3CDTF">2024-03-16T17:06:26Z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0x010100C24875C6C3D6EA45AFCB982D3A0B37CD</vt:lpwstr>
  </property>
  <property fmtid="{D5CDD505-2E9C-101B-9397-08002B2CF9AE}" pid="3" name="MediaServiceImageTags">
    <vt:lpwstr/>
  </property>
</Properties>
</file>