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workspace\IPS-Practica-Assembly\practica-SistemasNumericos\"/>
    </mc:Choice>
  </mc:AlternateContent>
  <xr:revisionPtr revIDLastSave="0" documentId="13_ncr:1_{1E49A433-85C0-4E1A-90CC-ECFCF511BB5A}" xr6:coauthVersionLast="47" xr6:coauthVersionMax="47" xr10:uidLastSave="{00000000-0000-0000-0000-000000000000}"/>
  <bookViews>
    <workbookView xWindow="-120" yWindow="-120" windowWidth="29040" windowHeight="15990" activeTab="2" xr2:uid="{8FFFAB9A-3267-49B9-97BB-6FBD1FE317F3}"/>
  </bookViews>
  <sheets>
    <sheet name="Ej1" sheetId="1" r:id="rId1"/>
    <sheet name="Ej2" sheetId="2" r:id="rId2"/>
    <sheet name="Ej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K6" i="1"/>
  <c r="K4" i="1"/>
  <c r="L5" i="1" s="1"/>
  <c r="B3" i="1"/>
  <c r="C4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C48" i="1"/>
  <c r="B48" i="1"/>
  <c r="B49" i="1" s="1"/>
  <c r="E44" i="1"/>
  <c r="F44" i="1" s="1"/>
  <c r="E43" i="1"/>
  <c r="F43" i="1" s="1"/>
  <c r="E42" i="1"/>
  <c r="F42" i="1" s="1"/>
  <c r="C43" i="1"/>
  <c r="B43" i="1"/>
  <c r="C44" i="1" s="1"/>
  <c r="E37" i="1"/>
  <c r="F37" i="1" s="1"/>
  <c r="E36" i="1"/>
  <c r="F36" i="1" s="1"/>
  <c r="C37" i="1"/>
  <c r="C30" i="1"/>
  <c r="C9" i="1"/>
  <c r="B30" i="1"/>
  <c r="B31" i="1" s="1"/>
  <c r="B9" i="1"/>
  <c r="B10" i="1" s="1"/>
  <c r="B11" i="1" s="1"/>
  <c r="B37" i="1"/>
  <c r="C38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1" i="1"/>
  <c r="F11" i="1" s="1"/>
  <c r="E9" i="1"/>
  <c r="F9" i="1" s="1"/>
  <c r="E10" i="1"/>
  <c r="F10" i="1" s="1"/>
  <c r="E8" i="1"/>
  <c r="F8" i="1" s="1"/>
  <c r="E4" i="1"/>
  <c r="F4" i="1" s="1"/>
  <c r="E3" i="1"/>
  <c r="F3" i="1" s="1"/>
  <c r="K7" i="1" l="1"/>
  <c r="B4" i="1"/>
  <c r="B5" i="1" s="1"/>
  <c r="B6" i="1" s="1"/>
  <c r="B7" i="1" s="1"/>
  <c r="L4" i="1"/>
  <c r="M5" i="1" s="1"/>
  <c r="C50" i="1"/>
  <c r="B50" i="1"/>
  <c r="C49" i="1"/>
  <c r="B44" i="1"/>
  <c r="B38" i="1"/>
  <c r="C31" i="1"/>
  <c r="C11" i="1"/>
  <c r="C10" i="1"/>
  <c r="L7" i="1" l="1"/>
  <c r="L8" i="1" s="1"/>
  <c r="C7" i="1"/>
  <c r="C6" i="1"/>
  <c r="C5" i="1"/>
  <c r="M4" i="1"/>
  <c r="N5" i="1" s="1"/>
  <c r="C51" i="1"/>
  <c r="B51" i="1"/>
  <c r="C45" i="1"/>
  <c r="B45" i="1"/>
  <c r="B39" i="1"/>
  <c r="C39" i="1"/>
  <c r="M7" i="1" l="1"/>
  <c r="M8" i="1" s="1"/>
  <c r="N7" i="1" s="1"/>
  <c r="N8" i="1" s="1"/>
  <c r="N4" i="1"/>
  <c r="O5" i="1" s="1"/>
  <c r="C52" i="1"/>
  <c r="B52" i="1"/>
  <c r="C46" i="1"/>
  <c r="B46" i="1"/>
  <c r="C40" i="1"/>
  <c r="B40" i="1"/>
  <c r="O7" i="1" l="1"/>
  <c r="O8" i="1" s="1"/>
  <c r="O4" i="1"/>
  <c r="P5" i="1" s="1"/>
  <c r="C41" i="1"/>
  <c r="B41" i="1"/>
  <c r="P7" i="1" l="1"/>
  <c r="P8" i="1" s="1"/>
  <c r="P4" i="1"/>
  <c r="Q7" i="1" l="1"/>
  <c r="Q8" i="1" s="1"/>
  <c r="Q5" i="1"/>
  <c r="Q4" i="1"/>
  <c r="R5" i="1" s="1"/>
  <c r="R7" i="1" l="1"/>
  <c r="R8" i="1" s="1"/>
  <c r="R4" i="1"/>
  <c r="S7" i="1" l="1"/>
  <c r="S8" i="1" s="1"/>
  <c r="S5" i="1"/>
  <c r="S4" i="1"/>
  <c r="T7" i="1" l="1"/>
  <c r="T8" i="1" s="1"/>
  <c r="T5" i="1"/>
  <c r="T4" i="1"/>
  <c r="U7" i="1" l="1"/>
  <c r="U8" i="1" s="1"/>
  <c r="U4" i="1"/>
  <c r="U5" i="1"/>
  <c r="V7" i="1" l="1"/>
  <c r="V8" i="1" s="1"/>
  <c r="V4" i="1"/>
  <c r="W5" i="1" s="1"/>
  <c r="V5" i="1"/>
  <c r="W7" i="1" l="1"/>
  <c r="W4" i="1"/>
  <c r="W8" i="1" l="1"/>
  <c r="X7" i="1" s="1"/>
  <c r="X8" i="1" s="1"/>
  <c r="Y7" i="1" s="1"/>
  <c r="Y8" i="1" s="1"/>
  <c r="Z7" i="1" s="1"/>
  <c r="Z8" i="1" s="1"/>
  <c r="AA7" i="1" s="1"/>
  <c r="AA8" i="1" s="1"/>
  <c r="AB7" i="1" s="1"/>
  <c r="AB8" i="1" s="1"/>
  <c r="X4" i="1"/>
  <c r="X5" i="1"/>
  <c r="Y4" i="1" l="1"/>
  <c r="Y5" i="1"/>
  <c r="Z4" i="1" l="1"/>
  <c r="Z5" i="1"/>
  <c r="AA4" i="1" l="1"/>
  <c r="AA5" i="1"/>
  <c r="AB4" i="1" l="1"/>
  <c r="AB5" i="1"/>
  <c r="X6" i="1" s="1" a="1"/>
  <c r="X6" i="1" s="1"/>
  <c r="Z6" i="1" l="1" a="1"/>
  <c r="Z6" i="1" s="1"/>
  <c r="P6" i="1" a="1"/>
  <c r="P6" i="1" s="1"/>
  <c r="R6" i="1" a="1"/>
  <c r="R6" i="1" s="1"/>
  <c r="Q6" i="1" a="1"/>
  <c r="Q6" i="1" s="1"/>
  <c r="T6" i="1" a="1"/>
  <c r="T6" i="1" s="1"/>
  <c r="S6" i="1" a="1"/>
  <c r="S6" i="1" s="1"/>
  <c r="W6" i="1" a="1"/>
  <c r="W6" i="1" s="1"/>
  <c r="U6" i="1" a="1"/>
  <c r="U6" i="1" s="1"/>
  <c r="AA6" i="1" a="1"/>
  <c r="AA6" i="1" s="1"/>
  <c r="V6" i="1" a="1"/>
  <c r="V6" i="1" s="1"/>
  <c r="Y6" i="1" a="1"/>
  <c r="Y6" i="1" s="1"/>
  <c r="AB6" i="1" a="1"/>
  <c r="AB6" i="1" s="1"/>
  <c r="L6" i="1" a="1"/>
  <c r="L6" i="1" s="1"/>
  <c r="M6" i="1" a="1"/>
  <c r="M6" i="1" s="1"/>
  <c r="N6" i="1" a="1"/>
  <c r="N6" i="1" s="1"/>
  <c r="O6" i="1" a="1"/>
  <c r="O6" i="1" s="1"/>
  <c r="J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<sst xmlns="http://schemas.openxmlformats.org/spreadsheetml/2006/main" count="72" uniqueCount="55">
  <si>
    <t>Decimal</t>
  </si>
  <si>
    <t>Binario</t>
  </si>
  <si>
    <t>Ejercicio</t>
  </si>
  <si>
    <t>Parte Entera</t>
  </si>
  <si>
    <t>Parte Flotante</t>
  </si>
  <si>
    <t>010111</t>
  </si>
  <si>
    <t>0101111</t>
  </si>
  <si>
    <t>011010101</t>
  </si>
  <si>
    <t>Exceso</t>
  </si>
  <si>
    <t>110111</t>
  </si>
  <si>
    <t>1101111</t>
  </si>
  <si>
    <t>111010101</t>
  </si>
  <si>
    <t>Valor Absoluto y Signo</t>
  </si>
  <si>
    <t>Complemento a 1</t>
  </si>
  <si>
    <t>Complemento a 2</t>
  </si>
  <si>
    <t>010010</t>
  </si>
  <si>
    <t>0101011</t>
  </si>
  <si>
    <t>0100101</t>
  </si>
  <si>
    <t>-1.010 * 2^-10</t>
  </si>
  <si>
    <t>Signo: 1</t>
  </si>
  <si>
    <t>Exponente: 127 - 10 = 117 = 01110101</t>
  </si>
  <si>
    <t>Mantisa normalizada: 010</t>
  </si>
  <si>
    <t>1 01110101 01000000000000000000000</t>
  </si>
  <si>
    <t>Signo: 0</t>
  </si>
  <si>
    <t>Mantisa normalizada: 001</t>
  </si>
  <si>
    <t>0.001 * 2^-4</t>
  </si>
  <si>
    <t>Exponente: 127 - 4 = 123 = 01111011</t>
  </si>
  <si>
    <t>0 01111011 00100000000000000000000</t>
  </si>
  <si>
    <t>1 * 2^-130</t>
  </si>
  <si>
    <t>Exponente: -126 = 00000000</t>
  </si>
  <si>
    <t>Mantisa: 0</t>
  </si>
  <si>
    <t>0 00000000 00010000000000000000000</t>
  </si>
  <si>
    <t>0 11101011 0100…</t>
  </si>
  <si>
    <t>Signo: +</t>
  </si>
  <si>
    <t>Numero: 1.01</t>
  </si>
  <si>
    <t>Exponente: 11101011 -&gt; Exceso 127 -&gt; 235 - 127 = 108</t>
  </si>
  <si>
    <t>1.01 * 2^108</t>
  </si>
  <si>
    <t>Signo: -</t>
  </si>
  <si>
    <t>1 00000000 0101…</t>
  </si>
  <si>
    <t>Numero: 1.0101</t>
  </si>
  <si>
    <t>Exponente: 00000000 -&gt; Exponente 0 y mantisa &lt;&gt; 0 -&gt; -126</t>
  </si>
  <si>
    <t>1.0101 * 2^-126</t>
  </si>
  <si>
    <t>0 11111111 1010…</t>
  </si>
  <si>
    <t>Exponente: 11111111</t>
  </si>
  <si>
    <t>NaN</t>
  </si>
  <si>
    <t>-Infinito</t>
  </si>
  <si>
    <t>1 11111111 00000000000000000000000</t>
  </si>
  <si>
    <t>Mantisa: 01</t>
  </si>
  <si>
    <t>0 11111111 01000000000000000000000</t>
  </si>
  <si>
    <t>122 * 10^3</t>
  </si>
  <si>
    <t>01111010 * 2^3</t>
  </si>
  <si>
    <t>1.111010 * 2^6</t>
  </si>
  <si>
    <t>Exponente: 127 - 6 = 121 = 01111001</t>
  </si>
  <si>
    <t>Mantisa: 111010</t>
  </si>
  <si>
    <t>0 01111001 11101000000000000000000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</si>
</sst>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/>
    <xf numFmtId="0" fontId="3" fillId="0" borderId="0" xfId="0" quotePrefix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5B90-0CAE-44F4-A562-E101AA2D558F}">
  <dimension ref="A1:AC56"/>
  <sheetViews>
    <sheetView showGridLines="0" workbookViewId="0">
      <selection activeCell="I17" sqref="I17"/>
    </sheetView>
  </sheetViews>
  <sheetFormatPr defaultColWidth="11.42578125" defaultRowHeight="15" x14ac:dyDescent="0.25"/>
  <cols>
    <col min="6" max="6" width="12.140625" customWidth="1"/>
    <col min="7" max="7" width="13.140625" customWidth="1"/>
    <col min="8" max="8" width="4" customWidth="1"/>
    <col min="9" max="9" width="10.140625" customWidth="1"/>
    <col min="10" max="10" width="30.42578125" customWidth="1"/>
    <col min="11" max="28" width="6.7109375" style="14" customWidth="1"/>
    <col min="29" max="29" width="13.5703125" bestFit="1" customWidth="1"/>
  </cols>
  <sheetData>
    <row r="1" spans="1:29" x14ac:dyDescent="0.25">
      <c r="A1" s="29" t="s">
        <v>2</v>
      </c>
      <c r="B1" s="20" t="s">
        <v>3</v>
      </c>
      <c r="C1" s="21"/>
      <c r="D1" s="24" t="s">
        <v>4</v>
      </c>
      <c r="E1" s="24"/>
      <c r="F1" s="21"/>
    </row>
    <row r="2" spans="1:29" x14ac:dyDescent="0.25">
      <c r="A2" s="25"/>
      <c r="B2" s="22"/>
      <c r="C2" s="23"/>
      <c r="D2" s="25"/>
      <c r="E2" s="25"/>
      <c r="F2" s="23"/>
    </row>
    <row r="3" spans="1:29" x14ac:dyDescent="0.25">
      <c r="A3" s="26">
        <v>25.75</v>
      </c>
      <c r="B3" s="1">
        <f>+INT(A3)</f>
        <v>25</v>
      </c>
      <c r="C3" s="8"/>
      <c r="D3">
        <v>0.75</v>
      </c>
      <c r="E3">
        <f>D3*2</f>
        <v>1.5</v>
      </c>
      <c r="F3" s="9">
        <f>INT(E3)</f>
        <v>1</v>
      </c>
      <c r="I3" s="16" t="s">
        <v>0</v>
      </c>
      <c r="J3" s="16" t="s">
        <v>1</v>
      </c>
      <c r="K3" s="14">
        <v>2</v>
      </c>
      <c r="L3" s="14">
        <f>K3*2</f>
        <v>4</v>
      </c>
      <c r="M3" s="14">
        <f t="shared" ref="M3:AB3" si="0">L3*2</f>
        <v>8</v>
      </c>
      <c r="N3" s="14">
        <f t="shared" si="0"/>
        <v>16</v>
      </c>
      <c r="O3" s="14">
        <f t="shared" si="0"/>
        <v>32</v>
      </c>
      <c r="P3" s="14">
        <f t="shared" si="0"/>
        <v>64</v>
      </c>
      <c r="Q3" s="14">
        <f t="shared" si="0"/>
        <v>128</v>
      </c>
      <c r="R3" s="14">
        <f t="shared" si="0"/>
        <v>256</v>
      </c>
      <c r="S3" s="14">
        <f t="shared" si="0"/>
        <v>512</v>
      </c>
      <c r="T3" s="14">
        <f t="shared" si="0"/>
        <v>1024</v>
      </c>
      <c r="U3" s="14">
        <f t="shared" si="0"/>
        <v>2048</v>
      </c>
      <c r="V3" s="14">
        <f t="shared" si="0"/>
        <v>4096</v>
      </c>
      <c r="W3" s="14">
        <f t="shared" si="0"/>
        <v>8192</v>
      </c>
      <c r="X3" s="14">
        <f t="shared" si="0"/>
        <v>16384</v>
      </c>
      <c r="Y3" s="14">
        <f t="shared" si="0"/>
        <v>32768</v>
      </c>
      <c r="Z3" s="14">
        <f t="shared" si="0"/>
        <v>65536</v>
      </c>
      <c r="AA3" s="14">
        <f t="shared" si="0"/>
        <v>131072</v>
      </c>
      <c r="AB3" s="14">
        <f t="shared" si="0"/>
        <v>262144</v>
      </c>
    </row>
    <row r="4" spans="1:29" x14ac:dyDescent="0.25">
      <c r="A4" s="27"/>
      <c r="B4" s="3">
        <f t="shared" ref="B4:B7" si="1">QUOTIENT(B3,2)</f>
        <v>12</v>
      </c>
      <c r="C4" s="9">
        <f>MOD(B3,2)</f>
        <v>1</v>
      </c>
      <c r="D4">
        <v>0.5</v>
      </c>
      <c r="E4">
        <f>D4*2</f>
        <v>1</v>
      </c>
      <c r="F4" s="9">
        <f>INT(E4)</f>
        <v>1</v>
      </c>
      <c r="I4" s="30">
        <v>14</v>
      </c>
      <c r="J4" s="31" t="str">
        <f>_xlfn.TEXTJOIN(,TRUE,K6:AB6)&amp;IF(K7&lt;&gt;0,"."&amp;_xlfn.TEXTJOIN(,TRUE,L8:AB8),"")</f>
        <v>1110</v>
      </c>
      <c r="K4" s="18">
        <f>INT(I4)</f>
        <v>14</v>
      </c>
      <c r="L4" s="17">
        <f>IFERROR(IF(QUOTIENT(K4,2)=0,"",QUOTIENT(K4,2)),"")</f>
        <v>7</v>
      </c>
      <c r="M4" s="17">
        <f t="shared" ref="M4:S4" si="2">IFERROR(IF(QUOTIENT(L4,2)=0,"",QUOTIENT(L4,2)),"")</f>
        <v>3</v>
      </c>
      <c r="N4" s="17">
        <f t="shared" si="2"/>
        <v>1</v>
      </c>
      <c r="O4" s="17" t="str">
        <f t="shared" si="2"/>
        <v/>
      </c>
      <c r="P4" s="17" t="str">
        <f t="shared" si="2"/>
        <v/>
      </c>
      <c r="Q4" s="17" t="str">
        <f t="shared" si="2"/>
        <v/>
      </c>
      <c r="R4" s="17" t="str">
        <f t="shared" si="2"/>
        <v/>
      </c>
      <c r="S4" s="17" t="str">
        <f t="shared" si="2"/>
        <v/>
      </c>
      <c r="T4" s="17" t="str">
        <f>IFERROR(IF(QUOTIENT(S4,2)=0,"",QUOTIENT(S4,2)),"")</f>
        <v/>
      </c>
      <c r="U4" s="17" t="str">
        <f t="shared" ref="U4:V4" si="3">IFERROR(IF(QUOTIENT(T4,2)=0,"",QUOTIENT(T4,2)),"")</f>
        <v/>
      </c>
      <c r="V4" s="17" t="str">
        <f t="shared" si="3"/>
        <v/>
      </c>
      <c r="W4" s="17" t="str">
        <f>IFERROR(IF(QUOTIENT(V4,2)=0,"",QUOTIENT(V4,2)),"")</f>
        <v/>
      </c>
      <c r="X4" s="17" t="str">
        <f t="shared" ref="X4:AB4" si="4">IFERROR(IF(QUOTIENT(W4,2)=0,"",QUOTIENT(W4,2)),"")</f>
        <v/>
      </c>
      <c r="Y4" s="17" t="str">
        <f t="shared" si="4"/>
        <v/>
      </c>
      <c r="Z4" s="17" t="str">
        <f t="shared" si="4"/>
        <v/>
      </c>
      <c r="AA4" s="17" t="str">
        <f t="shared" si="4"/>
        <v/>
      </c>
      <c r="AB4" s="17" t="str">
        <f t="shared" si="4"/>
        <v/>
      </c>
      <c r="AC4" s="26" t="s">
        <v>3</v>
      </c>
    </row>
    <row r="5" spans="1:29" x14ac:dyDescent="0.25">
      <c r="A5" s="27"/>
      <c r="B5" s="3">
        <f t="shared" si="1"/>
        <v>6</v>
      </c>
      <c r="C5" s="9">
        <f t="shared" ref="C5:C11" si="5">MOD(B4,2)</f>
        <v>0</v>
      </c>
      <c r="F5" s="4"/>
      <c r="I5" s="30"/>
      <c r="J5" s="31"/>
      <c r="L5" s="17">
        <f t="shared" ref="L5:W5" si="6">IFERROR(IF(K4&gt;1,MOD(K4,2),""),"")</f>
        <v>0</v>
      </c>
      <c r="M5" s="17">
        <f t="shared" si="6"/>
        <v>1</v>
      </c>
      <c r="N5" s="17">
        <f t="shared" si="6"/>
        <v>1</v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ref="X5:AB5" si="7">IFERROR(IF(W4&gt;1,MOD(W4,2),""),"")</f>
        <v/>
      </c>
      <c r="Y5" s="17" t="str">
        <f t="shared" si="7"/>
        <v/>
      </c>
      <c r="Z5" s="17" t="str">
        <f t="shared" si="7"/>
        <v/>
      </c>
      <c r="AA5" s="17" t="str">
        <f t="shared" si="7"/>
        <v/>
      </c>
      <c r="AB5" s="17" t="str">
        <f t="shared" si="7"/>
        <v/>
      </c>
      <c r="AC5" s="27"/>
    </row>
    <row r="6" spans="1:29" x14ac:dyDescent="0.25">
      <c r="A6" s="27"/>
      <c r="B6" s="3">
        <f t="shared" si="1"/>
        <v>3</v>
      </c>
      <c r="C6" s="9">
        <f t="shared" si="5"/>
        <v>0</v>
      </c>
      <c r="F6" s="4"/>
      <c r="I6" s="30"/>
      <c r="J6" s="31"/>
      <c r="K6" s="17">
        <f>IF(I4=0,0,1)</f>
        <v>1</v>
      </c>
      <c r="L6" s="19" cm="1">
        <f t="array" ref="L6">IF(L5&lt;&gt;"",INDEX($L5:$AB5,,COLUMNS(L5:$AB5)-COUNTIF(L5:$AB5,"")),"")</f>
        <v>1</v>
      </c>
      <c r="M6" s="19" cm="1">
        <f t="array" ref="M6">IF(M5&lt;&gt;"",INDEX($L5:$AB5,,COLUMNS(M5:$AB5)-COUNTIF(M5:$AB5,"")),"")</f>
        <v>1</v>
      </c>
      <c r="N6" s="19" cm="1">
        <f t="array" ref="N6">IF(N5&lt;&gt;"",INDEX($L5:$AB5,,COLUMNS(N5:$AB5)-COUNTIF(N5:$AB5,"")),"")</f>
        <v>0</v>
      </c>
      <c r="O6" s="19" t="str" cm="1">
        <f t="array" ref="O6">IF(O5&lt;&gt;"",INDEX($L5:$AB5,,COLUMNS(O5:$AB5)-COUNTIF(O5:$AB5,"")),"")</f>
        <v/>
      </c>
      <c r="P6" s="19" t="str" cm="1">
        <f t="array" ref="P6">IF(P5&lt;&gt;"",INDEX($L5:$AB5,,COLUMNS(P5:$AB5)-COUNTIF(P5:$AB5,"")),"")</f>
        <v/>
      </c>
      <c r="Q6" s="19" t="str" cm="1">
        <f t="array" ref="Q6">IF(Q5&lt;&gt;"",INDEX($L5:$AB5,,COLUMNS(Q5:$AB5)-COUNTIF(Q5:$AB5,"")),"")</f>
        <v/>
      </c>
      <c r="R6" s="19" t="str" cm="1">
        <f t="array" ref="R6">IF(R5&lt;&gt;"",INDEX($L5:$AB5,,COLUMNS(R5:$AB5)-COUNTIF(R5:$AB5,"")),"")</f>
        <v/>
      </c>
      <c r="S6" s="19" t="str" cm="1">
        <f t="array" ref="S6">IF(S5&lt;&gt;"",INDEX($L5:$AB5,,COLUMNS(S5:$AB5)-COUNTIF(S5:$AB5,"")),"")</f>
        <v/>
      </c>
      <c r="T6" s="19" t="str" cm="1">
        <f t="array" ref="T6">IF(T5&lt;&gt;"",INDEX($L5:$AB5,,COLUMNS(T5:$AB5)-COUNTIF(T5:$AB5,"")),"")</f>
        <v/>
      </c>
      <c r="U6" s="19" t="str" cm="1">
        <f t="array" ref="U6">IF(U5&lt;&gt;"",INDEX($L5:$AB5,,COLUMNS(U5:$AB5)-COUNTIF(U5:$AB5,"")),"")</f>
        <v/>
      </c>
      <c r="V6" s="19" t="str" cm="1">
        <f t="array" ref="V6">IF(V5&lt;&gt;"",INDEX($L5:$AB5,,COLUMNS(V5:$AB5)-COUNTIF(V5:$AB5,"")),"")</f>
        <v/>
      </c>
      <c r="W6" s="19" t="str" cm="1">
        <f t="array" ref="W6">IF(W5&lt;&gt;"",INDEX($L5:$AB5,,COLUMNS(W5:$AB5)-COUNTIF(W5:$AB5,"")),"")</f>
        <v/>
      </c>
      <c r="X6" s="19" t="str" cm="1">
        <f t="array" ref="X6">IF(X5&lt;&gt;"",INDEX($L5:$AB5,,COLUMNS(X5:$AB5)-COUNTIF(X5:$AB5,"")),"")</f>
        <v/>
      </c>
      <c r="Y6" s="19" t="str" cm="1">
        <f t="array" ref="Y6">IF(Y5&lt;&gt;"",INDEX($L5:$AB5,,COLUMNS(Y5:$AB5)-COUNTIF(Y5:$AB5,"")),"")</f>
        <v/>
      </c>
      <c r="Z6" s="19" t="str" cm="1">
        <f t="array" ref="Z6">IF(Z5&lt;&gt;"",INDEX($L5:$AB5,,COLUMNS(Z5:$AB5)-COUNTIF(Z5:$AB5,"")),"")</f>
        <v/>
      </c>
      <c r="AA6" s="19" t="str" cm="1">
        <f t="array" ref="AA6">IF(AA5&lt;&gt;"",INDEX($L5:$AB5,,COLUMNS(AA5:$AB5)-COUNTIF(AA5:$AB5,"")),"")</f>
        <v/>
      </c>
      <c r="AB6" s="19" t="str" cm="1">
        <f t="array" ref="AB6">IF(AB5&lt;&gt;"",INDEX($L5:$AB5,,COLUMNS(AB5:$AB5)-COUNTIF(AB5:$AB5,"")),"")</f>
        <v/>
      </c>
      <c r="AC6" s="28"/>
    </row>
    <row r="7" spans="1:29" x14ac:dyDescent="0.25">
      <c r="A7" s="28"/>
      <c r="B7" s="11">
        <f t="shared" si="1"/>
        <v>1</v>
      </c>
      <c r="C7" s="10">
        <f t="shared" si="5"/>
        <v>1</v>
      </c>
      <c r="D7" s="6"/>
      <c r="E7" s="6"/>
      <c r="F7" s="7"/>
      <c r="I7" s="30"/>
      <c r="J7" s="31"/>
      <c r="K7" s="17">
        <f>+MOD(I4,K4)</f>
        <v>0</v>
      </c>
      <c r="L7" s="17" t="str">
        <f>IFERROR(IF(OR(K7=1,K7=0),"",(K7-K8)*2),"")</f>
        <v/>
      </c>
      <c r="M7" s="17" t="str">
        <f t="shared" ref="M7:V7" si="8">IFERROR(IF(L7=1,"",(L7-L8)*2),"")</f>
        <v/>
      </c>
      <c r="N7" s="17" t="str">
        <f t="shared" si="8"/>
        <v/>
      </c>
      <c r="O7" s="17" t="str">
        <f t="shared" si="8"/>
        <v/>
      </c>
      <c r="P7" s="17" t="str">
        <f t="shared" si="8"/>
        <v/>
      </c>
      <c r="Q7" s="17" t="str">
        <f t="shared" si="8"/>
        <v/>
      </c>
      <c r="R7" s="17" t="str">
        <f t="shared" si="8"/>
        <v/>
      </c>
      <c r="S7" s="17" t="str">
        <f t="shared" si="8"/>
        <v/>
      </c>
      <c r="T7" s="17" t="str">
        <f t="shared" si="8"/>
        <v/>
      </c>
      <c r="U7" s="17" t="str">
        <f t="shared" si="8"/>
        <v/>
      </c>
      <c r="V7" s="17" t="str">
        <f t="shared" si="8"/>
        <v/>
      </c>
      <c r="W7" s="17" t="str">
        <f>IFERROR(IF(V7=1,"",(V7-V8)*2),"")</f>
        <v/>
      </c>
      <c r="X7" s="17" t="str">
        <f t="shared" ref="X7:AB7" si="9">IFERROR(IF(W7=1,"",(W7-W8)*2),"")</f>
        <v/>
      </c>
      <c r="Y7" s="17" t="str">
        <f t="shared" si="9"/>
        <v/>
      </c>
      <c r="Z7" s="17" t="str">
        <f t="shared" si="9"/>
        <v/>
      </c>
      <c r="AA7" s="17" t="str">
        <f t="shared" si="9"/>
        <v/>
      </c>
      <c r="AB7" s="17" t="str">
        <f t="shared" si="9"/>
        <v/>
      </c>
      <c r="AC7" s="26" t="s">
        <v>4</v>
      </c>
    </row>
    <row r="8" spans="1:29" x14ac:dyDescent="0.25">
      <c r="A8" s="26">
        <v>14.16</v>
      </c>
      <c r="B8" s="1">
        <v>14</v>
      </c>
      <c r="C8" s="8"/>
      <c r="D8" s="2">
        <v>0.16</v>
      </c>
      <c r="E8" s="2">
        <f>D8*2</f>
        <v>0.32</v>
      </c>
      <c r="F8" s="9">
        <f t="shared" ref="F8:F37" si="10">INT(E8)</f>
        <v>0</v>
      </c>
      <c r="I8" s="30"/>
      <c r="J8" s="31"/>
      <c r="K8" s="17"/>
      <c r="L8" s="17" t="str">
        <f t="shared" ref="L8:M8" si="11">IF(L7="","",INT(L7))</f>
        <v/>
      </c>
      <c r="M8" s="17" t="str">
        <f t="shared" si="11"/>
        <v/>
      </c>
      <c r="N8" s="17" t="str">
        <f>IF(N7="","",INT(N7))</f>
        <v/>
      </c>
      <c r="O8" s="17" t="str">
        <f t="shared" ref="O8:W8" si="12">IF(O7="","",INT(O7))</f>
        <v/>
      </c>
      <c r="P8" s="17" t="str">
        <f t="shared" si="12"/>
        <v/>
      </c>
      <c r="Q8" s="17" t="str">
        <f t="shared" si="12"/>
        <v/>
      </c>
      <c r="R8" s="17" t="str">
        <f t="shared" si="12"/>
        <v/>
      </c>
      <c r="S8" s="17" t="str">
        <f t="shared" si="12"/>
        <v/>
      </c>
      <c r="T8" s="17" t="str">
        <f t="shared" si="12"/>
        <v/>
      </c>
      <c r="U8" s="17" t="str">
        <f t="shared" si="12"/>
        <v/>
      </c>
      <c r="V8" s="17" t="str">
        <f t="shared" si="12"/>
        <v/>
      </c>
      <c r="W8" s="17" t="str">
        <f t="shared" si="12"/>
        <v/>
      </c>
      <c r="X8" s="17" t="str">
        <f t="shared" ref="X8" si="13">IF(X7="","",INT(X7))</f>
        <v/>
      </c>
      <c r="Y8" s="17" t="str">
        <f t="shared" ref="Y8" si="14">IF(Y7="","",INT(Y7))</f>
        <v/>
      </c>
      <c r="Z8" s="17" t="str">
        <f t="shared" ref="Z8" si="15">IF(Z7="","",INT(Z7))</f>
        <v/>
      </c>
      <c r="AA8" s="17" t="str">
        <f t="shared" ref="AA8" si="16">IF(AA7="","",INT(AA7))</f>
        <v/>
      </c>
      <c r="AB8" s="17" t="str">
        <f t="shared" ref="AB8" si="17">IF(AB7="","",INT(AB7))</f>
        <v/>
      </c>
      <c r="AC8" s="28"/>
    </row>
    <row r="9" spans="1:29" x14ac:dyDescent="0.25">
      <c r="A9" s="27"/>
      <c r="B9">
        <f t="shared" ref="B9:B11" si="18">QUOTIENT(B8,2)</f>
        <v>7</v>
      </c>
      <c r="C9" s="9">
        <f t="shared" si="5"/>
        <v>0</v>
      </c>
      <c r="D9">
        <v>0.32</v>
      </c>
      <c r="E9">
        <f>D9*2</f>
        <v>0.64</v>
      </c>
      <c r="F9" s="9">
        <f t="shared" si="10"/>
        <v>0</v>
      </c>
    </row>
    <row r="10" spans="1:29" x14ac:dyDescent="0.25">
      <c r="A10" s="27"/>
      <c r="B10">
        <f t="shared" si="18"/>
        <v>3</v>
      </c>
      <c r="C10" s="9">
        <f t="shared" si="5"/>
        <v>1</v>
      </c>
      <c r="D10">
        <v>0.64</v>
      </c>
      <c r="E10">
        <f>D10*2</f>
        <v>1.28</v>
      </c>
      <c r="F10" s="9">
        <f t="shared" si="10"/>
        <v>1</v>
      </c>
    </row>
    <row r="11" spans="1:29" x14ac:dyDescent="0.25">
      <c r="A11" s="27"/>
      <c r="B11" s="15">
        <f t="shared" si="18"/>
        <v>1</v>
      </c>
      <c r="C11" s="9">
        <f t="shared" si="5"/>
        <v>1</v>
      </c>
      <c r="D11">
        <v>0.28000000000000003</v>
      </c>
      <c r="E11">
        <f>D11*2</f>
        <v>0.56000000000000005</v>
      </c>
      <c r="F11" s="9">
        <f t="shared" si="10"/>
        <v>0</v>
      </c>
    </row>
    <row r="12" spans="1:29" x14ac:dyDescent="0.25">
      <c r="A12" s="27"/>
      <c r="B12" s="3"/>
      <c r="C12" s="4"/>
      <c r="D12">
        <v>0.56000000000000005</v>
      </c>
      <c r="E12">
        <f t="shared" ref="E12:E37" si="19">D12*2</f>
        <v>1.1200000000000001</v>
      </c>
      <c r="F12" s="9">
        <f t="shared" si="10"/>
        <v>1</v>
      </c>
    </row>
    <row r="13" spans="1:29" x14ac:dyDescent="0.25">
      <c r="A13" s="27"/>
      <c r="B13" s="3"/>
      <c r="C13" s="4"/>
      <c r="D13">
        <v>0.12</v>
      </c>
      <c r="E13">
        <f t="shared" si="19"/>
        <v>0.24</v>
      </c>
      <c r="F13" s="9">
        <f t="shared" si="10"/>
        <v>0</v>
      </c>
    </row>
    <row r="14" spans="1:29" x14ac:dyDescent="0.25">
      <c r="A14" s="27"/>
      <c r="B14" s="3"/>
      <c r="C14" s="4"/>
      <c r="D14">
        <v>0.24</v>
      </c>
      <c r="E14">
        <f t="shared" si="19"/>
        <v>0.48</v>
      </c>
      <c r="F14" s="9">
        <f t="shared" si="10"/>
        <v>0</v>
      </c>
    </row>
    <row r="15" spans="1:29" x14ac:dyDescent="0.25">
      <c r="A15" s="27"/>
      <c r="B15" s="3"/>
      <c r="C15" s="4"/>
      <c r="D15">
        <v>0.48</v>
      </c>
      <c r="E15">
        <f t="shared" si="19"/>
        <v>0.96</v>
      </c>
      <c r="F15" s="9">
        <f t="shared" si="10"/>
        <v>0</v>
      </c>
    </row>
    <row r="16" spans="1:29" x14ac:dyDescent="0.25">
      <c r="A16" s="27"/>
      <c r="B16" s="3"/>
      <c r="C16" s="4"/>
      <c r="D16">
        <v>0.96</v>
      </c>
      <c r="E16">
        <f t="shared" si="19"/>
        <v>1.92</v>
      </c>
      <c r="F16" s="9">
        <f t="shared" si="10"/>
        <v>1</v>
      </c>
    </row>
    <row r="17" spans="1:6" x14ac:dyDescent="0.25">
      <c r="A17" s="27"/>
      <c r="B17" s="3"/>
      <c r="C17" s="4"/>
      <c r="D17">
        <v>0.92</v>
      </c>
      <c r="E17">
        <f t="shared" si="19"/>
        <v>1.84</v>
      </c>
      <c r="F17" s="9">
        <f t="shared" si="10"/>
        <v>1</v>
      </c>
    </row>
    <row r="18" spans="1:6" x14ac:dyDescent="0.25">
      <c r="A18" s="27"/>
      <c r="B18" s="3"/>
      <c r="C18" s="4"/>
      <c r="D18">
        <v>0.84</v>
      </c>
      <c r="E18">
        <f t="shared" si="19"/>
        <v>1.68</v>
      </c>
      <c r="F18" s="9">
        <f t="shared" si="10"/>
        <v>1</v>
      </c>
    </row>
    <row r="19" spans="1:6" x14ac:dyDescent="0.25">
      <c r="A19" s="27"/>
      <c r="B19" s="3"/>
      <c r="C19" s="4"/>
      <c r="D19">
        <v>0.68</v>
      </c>
      <c r="E19">
        <f t="shared" si="19"/>
        <v>1.36</v>
      </c>
      <c r="F19" s="9">
        <f t="shared" si="10"/>
        <v>1</v>
      </c>
    </row>
    <row r="20" spans="1:6" x14ac:dyDescent="0.25">
      <c r="A20" s="27"/>
      <c r="B20" s="3"/>
      <c r="C20" s="4"/>
      <c r="D20">
        <v>0.36</v>
      </c>
      <c r="E20">
        <f t="shared" si="19"/>
        <v>0.72</v>
      </c>
      <c r="F20" s="9">
        <f t="shared" si="10"/>
        <v>0</v>
      </c>
    </row>
    <row r="21" spans="1:6" x14ac:dyDescent="0.25">
      <c r="A21" s="27"/>
      <c r="B21" s="3"/>
      <c r="C21" s="4"/>
      <c r="D21">
        <v>0.72</v>
      </c>
      <c r="E21">
        <f t="shared" si="19"/>
        <v>1.44</v>
      </c>
      <c r="F21" s="9">
        <f t="shared" si="10"/>
        <v>1</v>
      </c>
    </row>
    <row r="22" spans="1:6" x14ac:dyDescent="0.25">
      <c r="A22" s="27"/>
      <c r="B22" s="3"/>
      <c r="C22" s="4"/>
      <c r="D22">
        <v>0.44</v>
      </c>
      <c r="E22">
        <f t="shared" si="19"/>
        <v>0.88</v>
      </c>
      <c r="F22" s="9">
        <f t="shared" si="10"/>
        <v>0</v>
      </c>
    </row>
    <row r="23" spans="1:6" x14ac:dyDescent="0.25">
      <c r="A23" s="27"/>
      <c r="B23" s="3"/>
      <c r="C23" s="4"/>
      <c r="D23">
        <v>0.88</v>
      </c>
      <c r="E23">
        <f t="shared" si="19"/>
        <v>1.76</v>
      </c>
      <c r="F23" s="9">
        <f t="shared" si="10"/>
        <v>1</v>
      </c>
    </row>
    <row r="24" spans="1:6" x14ac:dyDescent="0.25">
      <c r="A24" s="27"/>
      <c r="B24" s="3"/>
      <c r="C24" s="4"/>
      <c r="D24">
        <v>0.76</v>
      </c>
      <c r="E24">
        <f t="shared" si="19"/>
        <v>1.52</v>
      </c>
      <c r="F24" s="9">
        <f t="shared" si="10"/>
        <v>1</v>
      </c>
    </row>
    <row r="25" spans="1:6" x14ac:dyDescent="0.25">
      <c r="A25" s="27"/>
      <c r="B25" s="3"/>
      <c r="C25" s="4"/>
      <c r="D25">
        <v>0.52</v>
      </c>
      <c r="E25">
        <f t="shared" si="19"/>
        <v>1.04</v>
      </c>
      <c r="F25" s="9">
        <f t="shared" si="10"/>
        <v>1</v>
      </c>
    </row>
    <row r="26" spans="1:6" x14ac:dyDescent="0.25">
      <c r="A26" s="27"/>
      <c r="B26" s="3"/>
      <c r="C26" s="4"/>
      <c r="D26">
        <v>0.04</v>
      </c>
      <c r="E26">
        <f t="shared" si="19"/>
        <v>0.08</v>
      </c>
      <c r="F26" s="9">
        <f t="shared" si="10"/>
        <v>0</v>
      </c>
    </row>
    <row r="27" spans="1:6" x14ac:dyDescent="0.25">
      <c r="A27" s="27"/>
      <c r="B27" s="3"/>
      <c r="C27" s="4"/>
      <c r="D27">
        <v>0.08</v>
      </c>
      <c r="E27">
        <f t="shared" si="19"/>
        <v>0.16</v>
      </c>
      <c r="F27" s="9">
        <f t="shared" si="10"/>
        <v>0</v>
      </c>
    </row>
    <row r="28" spans="1:6" x14ac:dyDescent="0.25">
      <c r="A28" s="28"/>
      <c r="B28" s="5"/>
      <c r="C28" s="7"/>
      <c r="D28">
        <v>0.16</v>
      </c>
      <c r="E28">
        <f t="shared" si="19"/>
        <v>0.32</v>
      </c>
      <c r="F28" s="9">
        <f t="shared" si="10"/>
        <v>0</v>
      </c>
    </row>
    <row r="29" spans="1:6" x14ac:dyDescent="0.25">
      <c r="A29" s="26">
        <v>7.9</v>
      </c>
      <c r="B29" s="1">
        <v>7</v>
      </c>
      <c r="C29" s="8"/>
      <c r="D29" s="1">
        <v>0.9</v>
      </c>
      <c r="E29" s="2">
        <f t="shared" si="19"/>
        <v>1.8</v>
      </c>
      <c r="F29" s="12">
        <f t="shared" si="10"/>
        <v>1</v>
      </c>
    </row>
    <row r="30" spans="1:6" x14ac:dyDescent="0.25">
      <c r="A30" s="27"/>
      <c r="B30">
        <f t="shared" ref="B30:B31" si="20">QUOTIENT(B29,2)</f>
        <v>3</v>
      </c>
      <c r="C30" s="9">
        <f t="shared" ref="C30:C31" si="21">MOD(B29,2)</f>
        <v>1</v>
      </c>
      <c r="D30" s="3">
        <v>0.8</v>
      </c>
      <c r="E30">
        <f t="shared" si="19"/>
        <v>1.6</v>
      </c>
      <c r="F30" s="9">
        <f t="shared" si="10"/>
        <v>1</v>
      </c>
    </row>
    <row r="31" spans="1:6" x14ac:dyDescent="0.25">
      <c r="A31" s="27"/>
      <c r="B31" s="15">
        <f t="shared" si="20"/>
        <v>1</v>
      </c>
      <c r="C31" s="9">
        <f t="shared" si="21"/>
        <v>1</v>
      </c>
      <c r="D31" s="3">
        <v>0.6</v>
      </c>
      <c r="E31">
        <f t="shared" si="19"/>
        <v>1.2</v>
      </c>
      <c r="F31" s="9">
        <f t="shared" si="10"/>
        <v>1</v>
      </c>
    </row>
    <row r="32" spans="1:6" x14ac:dyDescent="0.25">
      <c r="A32" s="27"/>
      <c r="B32" s="3"/>
      <c r="C32" s="4"/>
      <c r="D32" s="3">
        <v>0.2</v>
      </c>
      <c r="E32">
        <f t="shared" si="19"/>
        <v>0.4</v>
      </c>
      <c r="F32" s="9">
        <f t="shared" si="10"/>
        <v>0</v>
      </c>
    </row>
    <row r="33" spans="1:6" x14ac:dyDescent="0.25">
      <c r="A33" s="27"/>
      <c r="B33" s="3"/>
      <c r="C33" s="4"/>
      <c r="D33" s="3">
        <v>0.4</v>
      </c>
      <c r="E33">
        <f t="shared" si="19"/>
        <v>0.8</v>
      </c>
      <c r="F33" s="9">
        <f t="shared" si="10"/>
        <v>0</v>
      </c>
    </row>
    <row r="34" spans="1:6" x14ac:dyDescent="0.25">
      <c r="A34" s="27"/>
      <c r="B34" s="3"/>
      <c r="C34" s="4"/>
      <c r="D34" s="3">
        <v>0.8</v>
      </c>
      <c r="E34">
        <f t="shared" si="19"/>
        <v>1.6</v>
      </c>
      <c r="F34" s="9">
        <f t="shared" si="10"/>
        <v>1</v>
      </c>
    </row>
    <row r="35" spans="1:6" x14ac:dyDescent="0.25">
      <c r="A35" s="28"/>
      <c r="B35" s="5"/>
      <c r="C35" s="7"/>
      <c r="D35" s="5">
        <v>0.6</v>
      </c>
      <c r="E35" s="6">
        <f t="shared" si="19"/>
        <v>1.2</v>
      </c>
      <c r="F35" s="10">
        <f t="shared" si="10"/>
        <v>1</v>
      </c>
    </row>
    <row r="36" spans="1:6" x14ac:dyDescent="0.25">
      <c r="A36" s="26">
        <v>48.25</v>
      </c>
      <c r="B36" s="1">
        <v>48</v>
      </c>
      <c r="C36" s="8"/>
      <c r="D36" s="1">
        <v>0.25</v>
      </c>
      <c r="E36" s="2">
        <f t="shared" si="19"/>
        <v>0.5</v>
      </c>
      <c r="F36" s="12">
        <f t="shared" si="10"/>
        <v>0</v>
      </c>
    </row>
    <row r="37" spans="1:6" x14ac:dyDescent="0.25">
      <c r="A37" s="27"/>
      <c r="B37" s="3">
        <f>QUOTIENT(B36,2)</f>
        <v>24</v>
      </c>
      <c r="C37" s="9">
        <f t="shared" ref="C37:C52" si="22">MOD(B36,2)</f>
        <v>0</v>
      </c>
      <c r="D37" s="3">
        <v>0.5</v>
      </c>
      <c r="E37">
        <f t="shared" si="19"/>
        <v>1</v>
      </c>
      <c r="F37" s="9">
        <f t="shared" si="10"/>
        <v>1</v>
      </c>
    </row>
    <row r="38" spans="1:6" x14ac:dyDescent="0.25">
      <c r="A38" s="27"/>
      <c r="B38" s="3">
        <f t="shared" ref="B38:B41" si="23">QUOTIENT(B37,2)</f>
        <v>12</v>
      </c>
      <c r="C38" s="9">
        <f t="shared" si="22"/>
        <v>0</v>
      </c>
      <c r="D38" s="3"/>
      <c r="F38" s="9"/>
    </row>
    <row r="39" spans="1:6" x14ac:dyDescent="0.25">
      <c r="A39" s="27"/>
      <c r="B39" s="3">
        <f t="shared" si="23"/>
        <v>6</v>
      </c>
      <c r="C39" s="9">
        <f t="shared" si="22"/>
        <v>0</v>
      </c>
      <c r="D39" s="3"/>
      <c r="F39" s="9"/>
    </row>
    <row r="40" spans="1:6" x14ac:dyDescent="0.25">
      <c r="A40" s="27"/>
      <c r="B40" s="3">
        <f t="shared" si="23"/>
        <v>3</v>
      </c>
      <c r="C40" s="9">
        <f t="shared" si="22"/>
        <v>0</v>
      </c>
      <c r="D40" s="3"/>
      <c r="F40" s="9"/>
    </row>
    <row r="41" spans="1:6" x14ac:dyDescent="0.25">
      <c r="A41" s="28"/>
      <c r="B41" s="11">
        <f t="shared" si="23"/>
        <v>1</v>
      </c>
      <c r="C41" s="10">
        <f t="shared" si="22"/>
        <v>1</v>
      </c>
      <c r="D41" s="5"/>
      <c r="E41" s="6"/>
      <c r="F41" s="10"/>
    </row>
    <row r="42" spans="1:6" x14ac:dyDescent="0.25">
      <c r="A42" s="26">
        <v>23.125</v>
      </c>
      <c r="B42" s="1">
        <v>23</v>
      </c>
      <c r="C42" s="8"/>
      <c r="D42" s="1">
        <v>0.125</v>
      </c>
      <c r="E42" s="2">
        <f t="shared" ref="E42:E44" si="24">D42*2</f>
        <v>0.25</v>
      </c>
      <c r="F42" s="12">
        <f t="shared" ref="F42:F44" si="25">INT(E42)</f>
        <v>0</v>
      </c>
    </row>
    <row r="43" spans="1:6" x14ac:dyDescent="0.25">
      <c r="A43" s="27"/>
      <c r="B43" s="3">
        <f>QUOTIENT(B42,2)</f>
        <v>11</v>
      </c>
      <c r="C43" s="9">
        <f t="shared" si="22"/>
        <v>1</v>
      </c>
      <c r="D43" s="3">
        <v>0.25</v>
      </c>
      <c r="E43">
        <f t="shared" si="24"/>
        <v>0.5</v>
      </c>
      <c r="F43" s="9">
        <f t="shared" si="25"/>
        <v>0</v>
      </c>
    </row>
    <row r="44" spans="1:6" x14ac:dyDescent="0.25">
      <c r="A44" s="27"/>
      <c r="B44" s="3">
        <f>QUOTIENT(B43,2)</f>
        <v>5</v>
      </c>
      <c r="C44" s="9">
        <f t="shared" si="22"/>
        <v>1</v>
      </c>
      <c r="D44" s="3">
        <v>0.5</v>
      </c>
      <c r="E44">
        <f t="shared" si="24"/>
        <v>1</v>
      </c>
      <c r="F44" s="9">
        <f t="shared" si="25"/>
        <v>1</v>
      </c>
    </row>
    <row r="45" spans="1:6" x14ac:dyDescent="0.25">
      <c r="A45" s="27"/>
      <c r="B45" s="3">
        <f>QUOTIENT(B44,2)</f>
        <v>2</v>
      </c>
      <c r="C45" s="9">
        <f t="shared" si="22"/>
        <v>1</v>
      </c>
      <c r="D45" s="3"/>
      <c r="F45" s="9"/>
    </row>
    <row r="46" spans="1:6" x14ac:dyDescent="0.25">
      <c r="A46" s="28"/>
      <c r="B46" s="13">
        <f>QUOTIENT(B45,2)</f>
        <v>1</v>
      </c>
      <c r="C46" s="9">
        <f t="shared" si="22"/>
        <v>0</v>
      </c>
      <c r="D46" s="5"/>
      <c r="E46" s="6"/>
      <c r="F46" s="10"/>
    </row>
    <row r="47" spans="1:6" x14ac:dyDescent="0.25">
      <c r="A47" s="26">
        <v>51.7</v>
      </c>
      <c r="B47" s="1">
        <v>51</v>
      </c>
      <c r="C47" s="8"/>
      <c r="D47" s="1">
        <v>0.7</v>
      </c>
      <c r="E47" s="2">
        <f>D47*2</f>
        <v>1.4</v>
      </c>
      <c r="F47" s="12">
        <f t="shared" ref="F47:F56" si="26">INT(E47)</f>
        <v>1</v>
      </c>
    </row>
    <row r="48" spans="1:6" x14ac:dyDescent="0.25">
      <c r="A48" s="27"/>
      <c r="B48" s="3">
        <f>QUOTIENT(B47,2)</f>
        <v>25</v>
      </c>
      <c r="C48" s="9">
        <f t="shared" si="22"/>
        <v>1</v>
      </c>
      <c r="D48" s="3">
        <v>0.4</v>
      </c>
      <c r="E48">
        <f t="shared" ref="E48:E56" si="27">D48*2</f>
        <v>0.8</v>
      </c>
      <c r="F48" s="9">
        <f t="shared" si="26"/>
        <v>0</v>
      </c>
    </row>
    <row r="49" spans="1:6" x14ac:dyDescent="0.25">
      <c r="A49" s="27"/>
      <c r="B49" s="3">
        <f>QUOTIENT(B48,2)</f>
        <v>12</v>
      </c>
      <c r="C49" s="9">
        <f t="shared" si="22"/>
        <v>1</v>
      </c>
      <c r="D49" s="3">
        <v>0.8</v>
      </c>
      <c r="E49">
        <f t="shared" si="27"/>
        <v>1.6</v>
      </c>
      <c r="F49" s="9">
        <f t="shared" si="26"/>
        <v>1</v>
      </c>
    </row>
    <row r="50" spans="1:6" x14ac:dyDescent="0.25">
      <c r="A50" s="27"/>
      <c r="B50" s="3">
        <f>QUOTIENT(B49,2)</f>
        <v>6</v>
      </c>
      <c r="C50" s="9">
        <f t="shared" si="22"/>
        <v>0</v>
      </c>
      <c r="D50" s="3">
        <v>0.6</v>
      </c>
      <c r="E50">
        <f t="shared" si="27"/>
        <v>1.2</v>
      </c>
      <c r="F50" s="9">
        <f t="shared" si="26"/>
        <v>1</v>
      </c>
    </row>
    <row r="51" spans="1:6" x14ac:dyDescent="0.25">
      <c r="A51" s="27"/>
      <c r="B51" s="3">
        <f>QUOTIENT(B50,2)</f>
        <v>3</v>
      </c>
      <c r="C51" s="9">
        <f t="shared" si="22"/>
        <v>0</v>
      </c>
      <c r="D51" s="3">
        <v>0.2</v>
      </c>
      <c r="E51">
        <f t="shared" si="27"/>
        <v>0.4</v>
      </c>
      <c r="F51" s="9">
        <f t="shared" si="26"/>
        <v>0</v>
      </c>
    </row>
    <row r="52" spans="1:6" x14ac:dyDescent="0.25">
      <c r="A52" s="27"/>
      <c r="B52" s="13">
        <f>QUOTIENT(B51,2)</f>
        <v>1</v>
      </c>
      <c r="C52" s="9">
        <f t="shared" si="22"/>
        <v>1</v>
      </c>
      <c r="D52" s="3">
        <v>0.4</v>
      </c>
      <c r="E52">
        <f t="shared" si="27"/>
        <v>0.8</v>
      </c>
      <c r="F52" s="9">
        <f t="shared" si="26"/>
        <v>0</v>
      </c>
    </row>
    <row r="53" spans="1:6" x14ac:dyDescent="0.25">
      <c r="A53" s="27"/>
      <c r="B53" s="3"/>
      <c r="C53" s="4"/>
      <c r="D53" s="3">
        <v>0.8</v>
      </c>
      <c r="E53">
        <f t="shared" si="27"/>
        <v>1.6</v>
      </c>
      <c r="F53" s="9">
        <f t="shared" si="26"/>
        <v>1</v>
      </c>
    </row>
    <row r="54" spans="1:6" x14ac:dyDescent="0.25">
      <c r="A54" s="27"/>
      <c r="B54" s="3"/>
      <c r="C54" s="4"/>
      <c r="D54" s="3">
        <v>0.6</v>
      </c>
      <c r="E54">
        <f t="shared" si="27"/>
        <v>1.2</v>
      </c>
      <c r="F54" s="9">
        <f t="shared" si="26"/>
        <v>1</v>
      </c>
    </row>
    <row r="55" spans="1:6" x14ac:dyDescent="0.25">
      <c r="A55" s="27"/>
      <c r="B55" s="3"/>
      <c r="C55" s="4"/>
      <c r="D55" s="3">
        <v>0.2</v>
      </c>
      <c r="E55">
        <f t="shared" si="27"/>
        <v>0.4</v>
      </c>
      <c r="F55" s="9">
        <f t="shared" si="26"/>
        <v>0</v>
      </c>
    </row>
    <row r="56" spans="1:6" x14ac:dyDescent="0.25">
      <c r="A56" s="28"/>
      <c r="B56" s="5"/>
      <c r="C56" s="7"/>
      <c r="D56" s="5">
        <v>0.4</v>
      </c>
      <c r="E56" s="6">
        <f t="shared" si="27"/>
        <v>0.8</v>
      </c>
      <c r="F56" s="10">
        <f t="shared" si="26"/>
        <v>0</v>
      </c>
    </row>
  </sheetData>
  <mergeCells count="13">
    <mergeCell ref="A47:A56"/>
    <mergeCell ref="A29:A35"/>
    <mergeCell ref="A36:A41"/>
    <mergeCell ref="A3:A7"/>
    <mergeCell ref="A8:A28"/>
    <mergeCell ref="B1:C2"/>
    <mergeCell ref="D1:F2"/>
    <mergeCell ref="A42:A46"/>
    <mergeCell ref="A1:A2"/>
    <mergeCell ref="AC4:AC6"/>
    <mergeCell ref="AC7:AC8"/>
    <mergeCell ref="I4:I8"/>
    <mergeCell ref="J4:J8"/>
  </mergeCells>
  <dataValidations disablePrompts="1" count="1">
    <dataValidation type="custom" allowBlank="1" showInputMessage="1" showErrorMessage="1" sqref="AB3" xr:uid="{9E8DEBF0-81D7-470F-B5CE-A40A8938D778}">
      <formula1>+AB3-1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EC6C-1B1D-4A7B-9F1F-975F14C39F83}">
  <dimension ref="A1:P39"/>
  <sheetViews>
    <sheetView showGridLines="0" zoomScale="145" zoomScaleNormal="145" workbookViewId="0">
      <selection activeCell="C5" sqref="C5"/>
    </sheetView>
  </sheetViews>
  <sheetFormatPr defaultRowHeight="15" x14ac:dyDescent="0.25"/>
  <cols>
    <col min="2" max="2" width="21.140625" bestFit="1" customWidth="1"/>
    <col min="3" max="4" width="16.7109375" bestFit="1" customWidth="1"/>
    <col min="5" max="5" width="10" bestFit="1" customWidth="1"/>
    <col min="8" max="9" width="4" bestFit="1" customWidth="1"/>
    <col min="10" max="12" width="3" bestFit="1" customWidth="1"/>
    <col min="13" max="16" width="2" bestFit="1" customWidth="1"/>
  </cols>
  <sheetData>
    <row r="1" spans="1:15" x14ac:dyDescent="0.25">
      <c r="A1" s="17"/>
      <c r="B1" s="17" t="s">
        <v>12</v>
      </c>
      <c r="C1" s="17" t="s">
        <v>13</v>
      </c>
      <c r="D1" s="17" t="s">
        <v>14</v>
      </c>
      <c r="E1" s="17" t="s">
        <v>8</v>
      </c>
      <c r="H1">
        <v>23</v>
      </c>
      <c r="I1">
        <v>2</v>
      </c>
      <c r="N1" s="32"/>
      <c r="O1" s="32"/>
    </row>
    <row r="2" spans="1:15" x14ac:dyDescent="0.25">
      <c r="A2" s="17">
        <v>23</v>
      </c>
      <c r="B2" s="19" t="s">
        <v>5</v>
      </c>
      <c r="C2" s="19" t="s">
        <v>5</v>
      </c>
      <c r="D2" s="19" t="s">
        <v>5</v>
      </c>
      <c r="E2" s="19" t="s">
        <v>9</v>
      </c>
      <c r="H2">
        <v>1</v>
      </c>
      <c r="I2">
        <v>11</v>
      </c>
      <c r="J2">
        <v>2</v>
      </c>
      <c r="N2" s="32"/>
      <c r="O2" s="32"/>
    </row>
    <row r="3" spans="1:15" x14ac:dyDescent="0.25">
      <c r="A3" s="17">
        <v>47</v>
      </c>
      <c r="B3" s="19" t="s">
        <v>6</v>
      </c>
      <c r="C3" s="19" t="s">
        <v>6</v>
      </c>
      <c r="D3" s="19" t="s">
        <v>6</v>
      </c>
      <c r="E3" s="19" t="s">
        <v>10</v>
      </c>
      <c r="I3">
        <v>1</v>
      </c>
      <c r="J3">
        <v>5</v>
      </c>
      <c r="K3">
        <v>2</v>
      </c>
    </row>
    <row r="4" spans="1:15" x14ac:dyDescent="0.25">
      <c r="A4" s="17">
        <v>-14</v>
      </c>
      <c r="B4" s="19">
        <v>101110</v>
      </c>
      <c r="C4" s="19">
        <v>110001</v>
      </c>
      <c r="D4" s="19">
        <v>110010</v>
      </c>
      <c r="E4" s="19" t="s">
        <v>15</v>
      </c>
      <c r="J4">
        <v>1</v>
      </c>
      <c r="K4">
        <v>2</v>
      </c>
      <c r="L4">
        <v>2</v>
      </c>
    </row>
    <row r="5" spans="1:15" x14ac:dyDescent="0.25">
      <c r="A5" s="17">
        <v>-21</v>
      </c>
      <c r="B5" s="17">
        <v>1010101</v>
      </c>
      <c r="C5" s="17">
        <v>1101010</v>
      </c>
      <c r="D5" s="17">
        <v>1101011</v>
      </c>
      <c r="E5" s="19" t="s">
        <v>16</v>
      </c>
      <c r="K5">
        <v>0</v>
      </c>
      <c r="L5">
        <v>1</v>
      </c>
      <c r="M5">
        <v>2</v>
      </c>
    </row>
    <row r="6" spans="1:15" x14ac:dyDescent="0.25">
      <c r="A6" s="17">
        <v>-27</v>
      </c>
      <c r="B6" s="17">
        <v>1011011</v>
      </c>
      <c r="C6" s="17">
        <v>1100100</v>
      </c>
      <c r="D6" s="17">
        <v>1100101</v>
      </c>
      <c r="E6" s="19" t="s">
        <v>17</v>
      </c>
      <c r="L6">
        <v>1</v>
      </c>
      <c r="M6">
        <v>0</v>
      </c>
    </row>
    <row r="7" spans="1:15" x14ac:dyDescent="0.25">
      <c r="A7" s="17">
        <v>213</v>
      </c>
      <c r="B7" s="19" t="s">
        <v>7</v>
      </c>
      <c r="C7" s="19" t="s">
        <v>7</v>
      </c>
      <c r="D7" s="19" t="s">
        <v>7</v>
      </c>
      <c r="E7" s="19" t="s">
        <v>11</v>
      </c>
      <c r="H7">
        <v>47</v>
      </c>
      <c r="I7">
        <v>2</v>
      </c>
    </row>
    <row r="8" spans="1:15" x14ac:dyDescent="0.25">
      <c r="H8">
        <v>1</v>
      </c>
      <c r="I8">
        <v>23</v>
      </c>
      <c r="J8">
        <v>2</v>
      </c>
    </row>
    <row r="9" spans="1:15" x14ac:dyDescent="0.25">
      <c r="I9">
        <v>1</v>
      </c>
      <c r="J9">
        <v>11</v>
      </c>
      <c r="K9">
        <v>2</v>
      </c>
    </row>
    <row r="10" spans="1:15" x14ac:dyDescent="0.25">
      <c r="J10">
        <v>1</v>
      </c>
      <c r="K10">
        <v>5</v>
      </c>
      <c r="L10">
        <v>2</v>
      </c>
    </row>
    <row r="11" spans="1:15" x14ac:dyDescent="0.25">
      <c r="K11">
        <v>1</v>
      </c>
      <c r="L11">
        <v>2</v>
      </c>
      <c r="M11">
        <v>2</v>
      </c>
    </row>
    <row r="12" spans="1:15" x14ac:dyDescent="0.25">
      <c r="L12">
        <v>0</v>
      </c>
      <c r="M12">
        <v>1</v>
      </c>
      <c r="N12">
        <v>2</v>
      </c>
    </row>
    <row r="13" spans="1:15" x14ac:dyDescent="0.25">
      <c r="M13">
        <v>1</v>
      </c>
      <c r="N13">
        <v>0</v>
      </c>
    </row>
    <row r="14" spans="1:15" x14ac:dyDescent="0.25">
      <c r="H14">
        <v>14</v>
      </c>
      <c r="I14">
        <v>2</v>
      </c>
    </row>
    <row r="15" spans="1:15" x14ac:dyDescent="0.25">
      <c r="H15">
        <v>0</v>
      </c>
      <c r="I15">
        <v>7</v>
      </c>
      <c r="J15">
        <v>2</v>
      </c>
    </row>
    <row r="16" spans="1:15" x14ac:dyDescent="0.25">
      <c r="I16">
        <v>1</v>
      </c>
      <c r="J16">
        <v>3</v>
      </c>
      <c r="K16">
        <v>2</v>
      </c>
    </row>
    <row r="17" spans="8:13" x14ac:dyDescent="0.25">
      <c r="J17">
        <v>1</v>
      </c>
      <c r="K17">
        <v>1</v>
      </c>
      <c r="L17">
        <v>2</v>
      </c>
    </row>
    <row r="18" spans="8:13" x14ac:dyDescent="0.25">
      <c r="K18">
        <v>1</v>
      </c>
      <c r="L18">
        <v>0</v>
      </c>
    </row>
    <row r="19" spans="8:13" x14ac:dyDescent="0.25">
      <c r="H19">
        <v>21</v>
      </c>
      <c r="I19">
        <v>2</v>
      </c>
    </row>
    <row r="20" spans="8:13" x14ac:dyDescent="0.25">
      <c r="H20">
        <v>1</v>
      </c>
      <c r="I20">
        <v>10</v>
      </c>
      <c r="J20">
        <v>2</v>
      </c>
    </row>
    <row r="21" spans="8:13" x14ac:dyDescent="0.25">
      <c r="I21">
        <v>0</v>
      </c>
      <c r="J21">
        <v>5</v>
      </c>
      <c r="K21">
        <v>2</v>
      </c>
    </row>
    <row r="22" spans="8:13" x14ac:dyDescent="0.25">
      <c r="J22">
        <v>1</v>
      </c>
      <c r="K22">
        <v>2</v>
      </c>
      <c r="L22">
        <v>2</v>
      </c>
    </row>
    <row r="23" spans="8:13" x14ac:dyDescent="0.25">
      <c r="K23">
        <v>0</v>
      </c>
      <c r="L23">
        <v>1</v>
      </c>
      <c r="M23">
        <v>2</v>
      </c>
    </row>
    <row r="24" spans="8:13" x14ac:dyDescent="0.25">
      <c r="L24">
        <v>1</v>
      </c>
      <c r="M24">
        <v>0</v>
      </c>
    </row>
    <row r="25" spans="8:13" x14ac:dyDescent="0.25">
      <c r="H25">
        <v>27</v>
      </c>
      <c r="I25">
        <v>2</v>
      </c>
    </row>
    <row r="26" spans="8:13" x14ac:dyDescent="0.25">
      <c r="H26">
        <v>1</v>
      </c>
      <c r="I26">
        <v>13</v>
      </c>
      <c r="J26">
        <v>2</v>
      </c>
    </row>
    <row r="27" spans="8:13" x14ac:dyDescent="0.25">
      <c r="I27">
        <v>1</v>
      </c>
      <c r="J27">
        <v>6</v>
      </c>
      <c r="K27">
        <v>2</v>
      </c>
    </row>
    <row r="28" spans="8:13" x14ac:dyDescent="0.25">
      <c r="J28">
        <v>0</v>
      </c>
      <c r="K28">
        <v>3</v>
      </c>
      <c r="L28">
        <v>2</v>
      </c>
    </row>
    <row r="29" spans="8:13" x14ac:dyDescent="0.25">
      <c r="K29">
        <v>1</v>
      </c>
      <c r="L29">
        <v>1</v>
      </c>
      <c r="M29">
        <v>2</v>
      </c>
    </row>
    <row r="30" spans="8:13" x14ac:dyDescent="0.25">
      <c r="L30">
        <v>1</v>
      </c>
      <c r="M30">
        <v>0</v>
      </c>
    </row>
    <row r="31" spans="8:13" x14ac:dyDescent="0.25">
      <c r="H31">
        <v>213</v>
      </c>
      <c r="I31">
        <v>2</v>
      </c>
    </row>
    <row r="32" spans="8:13" x14ac:dyDescent="0.25">
      <c r="H32">
        <v>1</v>
      </c>
      <c r="I32">
        <v>106</v>
      </c>
      <c r="J32">
        <v>2</v>
      </c>
    </row>
    <row r="33" spans="9:16" x14ac:dyDescent="0.25">
      <c r="I33">
        <v>0</v>
      </c>
      <c r="J33">
        <v>53</v>
      </c>
      <c r="K33">
        <v>2</v>
      </c>
    </row>
    <row r="34" spans="9:16" x14ac:dyDescent="0.25">
      <c r="J34">
        <v>1</v>
      </c>
      <c r="K34">
        <v>26</v>
      </c>
      <c r="L34">
        <v>2</v>
      </c>
    </row>
    <row r="35" spans="9:16" x14ac:dyDescent="0.25">
      <c r="K35">
        <v>0</v>
      </c>
      <c r="L35">
        <v>13</v>
      </c>
      <c r="M35">
        <v>2</v>
      </c>
    </row>
    <row r="36" spans="9:16" x14ac:dyDescent="0.25">
      <c r="L36">
        <v>1</v>
      </c>
      <c r="M36">
        <v>6</v>
      </c>
      <c r="N36">
        <v>2</v>
      </c>
    </row>
    <row r="37" spans="9:16" x14ac:dyDescent="0.25">
      <c r="M37">
        <v>0</v>
      </c>
      <c r="N37">
        <v>3</v>
      </c>
      <c r="O37">
        <v>2</v>
      </c>
    </row>
    <row r="38" spans="9:16" x14ac:dyDescent="0.25">
      <c r="N38">
        <v>1</v>
      </c>
      <c r="O38">
        <v>1</v>
      </c>
      <c r="P38">
        <v>2</v>
      </c>
    </row>
    <row r="39" spans="9:16" x14ac:dyDescent="0.25">
      <c r="O39">
        <v>1</v>
      </c>
      <c r="P39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1E45-CE79-430B-B487-A22C8C16D2D9}">
  <dimension ref="A1:J61"/>
  <sheetViews>
    <sheetView showGridLines="0" tabSelected="1" topLeftCell="A31" workbookViewId="0">
      <selection activeCell="A63" sqref="A63"/>
    </sheetView>
  </sheetViews>
  <sheetFormatPr defaultRowHeight="15" x14ac:dyDescent="0.25"/>
  <cols>
    <col min="1" max="1" width="33.5703125" bestFit="1" customWidth="1"/>
    <col min="3" max="3" width="4" bestFit="1" customWidth="1"/>
    <col min="4" max="6" width="3" bestFit="1" customWidth="1"/>
    <col min="7" max="10" width="2" bestFit="1" customWidth="1"/>
  </cols>
  <sheetData>
    <row r="1" spans="1:10" x14ac:dyDescent="0.25">
      <c r="A1" s="35" t="s">
        <v>18</v>
      </c>
      <c r="B1" s="32"/>
      <c r="C1" s="32">
        <v>117</v>
      </c>
      <c r="D1" s="32">
        <v>2</v>
      </c>
    </row>
    <row r="2" spans="1:10" x14ac:dyDescent="0.25">
      <c r="A2" s="36" t="s">
        <v>19</v>
      </c>
      <c r="B2" s="14"/>
      <c r="C2">
        <v>1</v>
      </c>
      <c r="D2">
        <v>58</v>
      </c>
      <c r="E2">
        <v>2</v>
      </c>
    </row>
    <row r="3" spans="1:10" x14ac:dyDescent="0.25">
      <c r="A3" s="34" t="s">
        <v>20</v>
      </c>
      <c r="D3">
        <v>0</v>
      </c>
      <c r="E3">
        <v>29</v>
      </c>
      <c r="F3">
        <v>2</v>
      </c>
    </row>
    <row r="4" spans="1:10" x14ac:dyDescent="0.25">
      <c r="A4" t="s">
        <v>21</v>
      </c>
      <c r="E4">
        <v>1</v>
      </c>
      <c r="F4">
        <v>14</v>
      </c>
      <c r="G4">
        <v>2</v>
      </c>
    </row>
    <row r="5" spans="1:10" x14ac:dyDescent="0.25">
      <c r="A5" t="s">
        <v>22</v>
      </c>
      <c r="F5">
        <v>0</v>
      </c>
      <c r="G5">
        <v>7</v>
      </c>
      <c r="H5">
        <v>2</v>
      </c>
    </row>
    <row r="6" spans="1:10" x14ac:dyDescent="0.25">
      <c r="G6">
        <v>1</v>
      </c>
      <c r="H6">
        <v>3</v>
      </c>
      <c r="I6">
        <v>2</v>
      </c>
    </row>
    <row r="7" spans="1:10" x14ac:dyDescent="0.25">
      <c r="H7">
        <v>1</v>
      </c>
      <c r="I7">
        <v>1</v>
      </c>
      <c r="J7">
        <v>2</v>
      </c>
    </row>
    <row r="8" spans="1:10" x14ac:dyDescent="0.25">
      <c r="I8">
        <v>1</v>
      </c>
      <c r="J8">
        <v>0</v>
      </c>
    </row>
    <row r="10" spans="1:10" x14ac:dyDescent="0.25">
      <c r="A10" s="33" t="s">
        <v>25</v>
      </c>
      <c r="C10">
        <v>123</v>
      </c>
      <c r="D10">
        <v>2</v>
      </c>
    </row>
    <row r="11" spans="1:10" x14ac:dyDescent="0.25">
      <c r="A11" t="s">
        <v>23</v>
      </c>
      <c r="C11">
        <v>1</v>
      </c>
      <c r="D11">
        <v>61</v>
      </c>
      <c r="E11">
        <v>2</v>
      </c>
    </row>
    <row r="12" spans="1:10" x14ac:dyDescent="0.25">
      <c r="A12" t="s">
        <v>26</v>
      </c>
      <c r="D12">
        <v>1</v>
      </c>
      <c r="E12">
        <v>30</v>
      </c>
      <c r="F12">
        <v>2</v>
      </c>
    </row>
    <row r="13" spans="1:10" x14ac:dyDescent="0.25">
      <c r="A13" t="s">
        <v>24</v>
      </c>
      <c r="E13">
        <v>0</v>
      </c>
      <c r="F13">
        <v>15</v>
      </c>
      <c r="G13">
        <v>2</v>
      </c>
    </row>
    <row r="14" spans="1:10" x14ac:dyDescent="0.25">
      <c r="A14" t="s">
        <v>27</v>
      </c>
      <c r="F14">
        <v>1</v>
      </c>
      <c r="G14">
        <v>7</v>
      </c>
      <c r="H14">
        <v>2</v>
      </c>
    </row>
    <row r="15" spans="1:10" x14ac:dyDescent="0.25">
      <c r="G15">
        <v>1</v>
      </c>
      <c r="H15">
        <v>3</v>
      </c>
      <c r="I15">
        <v>2</v>
      </c>
    </row>
    <row r="16" spans="1:10" x14ac:dyDescent="0.25">
      <c r="H16">
        <v>1</v>
      </c>
      <c r="I16">
        <v>1</v>
      </c>
      <c r="J16">
        <v>2</v>
      </c>
    </row>
    <row r="17" spans="1:10" x14ac:dyDescent="0.25">
      <c r="I17">
        <v>1</v>
      </c>
      <c r="J17">
        <v>0</v>
      </c>
    </row>
    <row r="19" spans="1:10" x14ac:dyDescent="0.25">
      <c r="A19" s="33" t="s">
        <v>28</v>
      </c>
    </row>
    <row r="20" spans="1:10" x14ac:dyDescent="0.25">
      <c r="A20" t="s">
        <v>23</v>
      </c>
    </row>
    <row r="21" spans="1:10" x14ac:dyDescent="0.25">
      <c r="A21" t="s">
        <v>29</v>
      </c>
    </row>
    <row r="22" spans="1:10" x14ac:dyDescent="0.25">
      <c r="A22" t="s">
        <v>30</v>
      </c>
    </row>
    <row r="23" spans="1:10" x14ac:dyDescent="0.25">
      <c r="A23" t="s">
        <v>31</v>
      </c>
    </row>
    <row r="25" spans="1:10" x14ac:dyDescent="0.25">
      <c r="A25" s="33" t="s">
        <v>32</v>
      </c>
    </row>
    <row r="26" spans="1:10" x14ac:dyDescent="0.25">
      <c r="A26" t="s">
        <v>33</v>
      </c>
    </row>
    <row r="27" spans="1:10" x14ac:dyDescent="0.25">
      <c r="A27" t="s">
        <v>35</v>
      </c>
    </row>
    <row r="28" spans="1:10" x14ac:dyDescent="0.25">
      <c r="A28" t="s">
        <v>34</v>
      </c>
    </row>
    <row r="29" spans="1:10" x14ac:dyDescent="0.25">
      <c r="A29" t="s">
        <v>36</v>
      </c>
    </row>
    <row r="31" spans="1:10" x14ac:dyDescent="0.25">
      <c r="A31" t="s">
        <v>38</v>
      </c>
    </row>
    <row r="32" spans="1:10" x14ac:dyDescent="0.25">
      <c r="A32" t="s">
        <v>37</v>
      </c>
    </row>
    <row r="33" spans="1:1" x14ac:dyDescent="0.25">
      <c r="A33" t="s">
        <v>40</v>
      </c>
    </row>
    <row r="34" spans="1:1" x14ac:dyDescent="0.25">
      <c r="A34" t="s">
        <v>39</v>
      </c>
    </row>
    <row r="35" spans="1:1" x14ac:dyDescent="0.25">
      <c r="A35" t="s">
        <v>41</v>
      </c>
    </row>
    <row r="37" spans="1:1" x14ac:dyDescent="0.25">
      <c r="A37" t="s">
        <v>42</v>
      </c>
    </row>
    <row r="38" spans="1:1" x14ac:dyDescent="0.25">
      <c r="A38" t="s">
        <v>33</v>
      </c>
    </row>
    <row r="39" spans="1:1" x14ac:dyDescent="0.25">
      <c r="A39" t="s">
        <v>43</v>
      </c>
    </row>
    <row r="40" spans="1:1" x14ac:dyDescent="0.25">
      <c r="A40" t="s">
        <v>44</v>
      </c>
    </row>
    <row r="42" spans="1:1" x14ac:dyDescent="0.25">
      <c r="A42" s="33" t="s">
        <v>45</v>
      </c>
    </row>
    <row r="43" spans="1:1" x14ac:dyDescent="0.25">
      <c r="A43" t="s">
        <v>19</v>
      </c>
    </row>
    <row r="44" spans="1:1" x14ac:dyDescent="0.25">
      <c r="A44" t="s">
        <v>43</v>
      </c>
    </row>
    <row r="45" spans="1:1" x14ac:dyDescent="0.25">
      <c r="A45" t="s">
        <v>30</v>
      </c>
    </row>
    <row r="46" spans="1:1" x14ac:dyDescent="0.25">
      <c r="A46" t="s">
        <v>46</v>
      </c>
    </row>
    <row r="48" spans="1:1" x14ac:dyDescent="0.25">
      <c r="A48" t="s">
        <v>44</v>
      </c>
    </row>
    <row r="49" spans="1:10" x14ac:dyDescent="0.25">
      <c r="A49" t="s">
        <v>23</v>
      </c>
    </row>
    <row r="50" spans="1:10" x14ac:dyDescent="0.25">
      <c r="A50" t="s">
        <v>43</v>
      </c>
    </row>
    <row r="51" spans="1:10" x14ac:dyDescent="0.25">
      <c r="A51" t="s">
        <v>47</v>
      </c>
    </row>
    <row r="52" spans="1:10" x14ac:dyDescent="0.25">
      <c r="A52" t="s">
        <v>48</v>
      </c>
    </row>
    <row r="54" spans="1:10" x14ac:dyDescent="0.25">
      <c r="A54" s="33" t="s">
        <v>49</v>
      </c>
      <c r="C54">
        <v>122</v>
      </c>
      <c r="D54">
        <v>2</v>
      </c>
    </row>
    <row r="55" spans="1:10" x14ac:dyDescent="0.25">
      <c r="A55" s="33" t="s">
        <v>50</v>
      </c>
      <c r="C55">
        <v>0</v>
      </c>
      <c r="D55">
        <v>61</v>
      </c>
      <c r="E55">
        <v>2</v>
      </c>
    </row>
    <row r="56" spans="1:10" x14ac:dyDescent="0.25">
      <c r="A56" t="s">
        <v>51</v>
      </c>
      <c r="D56">
        <v>1</v>
      </c>
      <c r="E56">
        <v>30</v>
      </c>
      <c r="F56">
        <v>2</v>
      </c>
    </row>
    <row r="57" spans="1:10" x14ac:dyDescent="0.25">
      <c r="A57" t="s">
        <v>23</v>
      </c>
      <c r="E57">
        <v>0</v>
      </c>
      <c r="F57">
        <v>15</v>
      </c>
      <c r="G57">
        <v>2</v>
      </c>
    </row>
    <row r="58" spans="1:10" x14ac:dyDescent="0.25">
      <c r="A58" t="s">
        <v>52</v>
      </c>
      <c r="F58">
        <v>1</v>
      </c>
      <c r="G58">
        <v>7</v>
      </c>
      <c r="H58">
        <v>2</v>
      </c>
    </row>
    <row r="59" spans="1:10" x14ac:dyDescent="0.25">
      <c r="A59" t="s">
        <v>53</v>
      </c>
      <c r="G59">
        <v>1</v>
      </c>
      <c r="H59">
        <v>3</v>
      </c>
      <c r="I59">
        <v>2</v>
      </c>
    </row>
    <row r="60" spans="1:10" x14ac:dyDescent="0.25">
      <c r="A60" t="s">
        <v>54</v>
      </c>
      <c r="H60">
        <v>1</v>
      </c>
      <c r="I60">
        <v>1</v>
      </c>
      <c r="J60">
        <v>2</v>
      </c>
    </row>
    <row r="61" spans="1:10" x14ac:dyDescent="0.25">
      <c r="I61">
        <v>1</v>
      </c>
      <c r="J6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Ej1</vt:lpstr>
      <vt:lpstr>Ej2</vt:lpstr>
      <vt:lpstr>Ej3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Gómez</dc:creator>
  <cp:lastModifiedBy>Leandro Gómez</cp:lastModifiedBy>
  <cp:lastPrinted>2022-09-08T15:19:12Z</cp:lastPrinted>
  <dcterms:created xsi:type="dcterms:W3CDTF">2022-09-01T18:04:15Z</dcterms:created>
  <dcterms:modified xsi:type="dcterms:W3CDTF">2022-11-01T21:57:45Z</dcterms:modified>
</cp:coreProperties>
</file>