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UsX\Documents\Prediccion_ventas\"/>
    </mc:Choice>
  </mc:AlternateContent>
  <xr:revisionPtr revIDLastSave="0" documentId="13_ncr:1_{EE15C389-BB83-46C3-9441-A13CAEB4C233}" xr6:coauthVersionLast="45" xr6:coauthVersionMax="45" xr10:uidLastSave="{00000000-0000-0000-0000-000000000000}"/>
  <bookViews>
    <workbookView xWindow="-120" yWindow="-120" windowWidth="29040" windowHeight="16440" activeTab="9" xr2:uid="{00000000-000D-0000-FFFF-FFFF00000000}"/>
  </bookViews>
  <sheets>
    <sheet name="MARZO" sheetId="4" r:id="rId1"/>
    <sheet name="ABRIL" sheetId="12" r:id="rId2"/>
    <sheet name="MAYO" sheetId="1" r:id="rId3"/>
    <sheet name="JUNIO" sheetId="3" r:id="rId4"/>
    <sheet name="JULIO" sheetId="5" r:id="rId5"/>
    <sheet name="AGOSTO" sheetId="6" r:id="rId6"/>
    <sheet name="SEPTIEMBRE" sheetId="7" r:id="rId7"/>
    <sheet name="OCTUBRE" sheetId="8" r:id="rId8"/>
    <sheet name="NOVIEMBRE" sheetId="10" r:id="rId9"/>
    <sheet name="DICIEMBRE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8" i="12" l="1"/>
  <c r="J19" i="12" s="1"/>
  <c r="J16" i="11" l="1"/>
  <c r="J17" i="11" s="1"/>
  <c r="H16" i="11"/>
  <c r="H17" i="11" s="1"/>
  <c r="I13" i="11"/>
  <c r="K13" i="11" s="1"/>
  <c r="K16" i="11" s="1"/>
  <c r="K17" i="11" s="1"/>
  <c r="I11" i="11"/>
  <c r="I10" i="11"/>
  <c r="I9" i="11"/>
  <c r="I8" i="11"/>
  <c r="I7" i="11"/>
  <c r="I6" i="11"/>
  <c r="I5" i="11"/>
  <c r="I16" i="11" s="1"/>
  <c r="I17" i="11" s="1"/>
  <c r="J16" i="10"/>
  <c r="J17" i="10" s="1"/>
  <c r="H16" i="10"/>
  <c r="H17" i="10" s="1"/>
  <c r="I13" i="10"/>
  <c r="K13" i="10" s="1"/>
  <c r="I11" i="10"/>
  <c r="K16" i="10"/>
  <c r="K17" i="10" s="1"/>
  <c r="I10" i="10"/>
  <c r="I9" i="10"/>
  <c r="I8" i="10"/>
  <c r="I7" i="10"/>
  <c r="I6" i="10"/>
  <c r="I5" i="10"/>
  <c r="I16" i="10" s="1"/>
  <c r="I17" i="10" s="1"/>
  <c r="J16" i="8"/>
  <c r="J17" i="8" s="1"/>
  <c r="H16" i="8"/>
  <c r="H17" i="8" s="1"/>
  <c r="I13" i="8"/>
  <c r="K13" i="8" s="1"/>
  <c r="K12" i="8"/>
  <c r="I11" i="8"/>
  <c r="K11" i="8" s="1"/>
  <c r="I10" i="8"/>
  <c r="K10" i="8" s="1"/>
  <c r="K16" i="8" s="1"/>
  <c r="K17" i="8" s="1"/>
  <c r="I9" i="8"/>
  <c r="I8" i="8"/>
  <c r="I7" i="8"/>
  <c r="I6" i="8"/>
  <c r="I5" i="8"/>
  <c r="I16" i="8" s="1"/>
  <c r="I17" i="8" s="1"/>
  <c r="J16" i="7"/>
  <c r="J17" i="7" s="1"/>
  <c r="H16" i="7"/>
  <c r="H17" i="7" s="1"/>
  <c r="I13" i="7"/>
  <c r="K13" i="7" s="1"/>
  <c r="K12" i="7"/>
  <c r="K11" i="7"/>
  <c r="I11" i="7"/>
  <c r="K10" i="7"/>
  <c r="I10" i="7"/>
  <c r="I9" i="7"/>
  <c r="I8" i="7"/>
  <c r="I7" i="7"/>
  <c r="K16" i="7"/>
  <c r="K17" i="7" s="1"/>
  <c r="I6" i="7"/>
  <c r="I5" i="7"/>
  <c r="J16" i="6"/>
  <c r="J17" i="6" s="1"/>
  <c r="H16" i="6"/>
  <c r="H17" i="6" s="1"/>
  <c r="I13" i="6"/>
  <c r="K13" i="6" s="1"/>
  <c r="K12" i="6"/>
  <c r="K11" i="6"/>
  <c r="I11" i="6"/>
  <c r="I10" i="6"/>
  <c r="K10" i="6" s="1"/>
  <c r="I9" i="6"/>
  <c r="K9" i="6" s="1"/>
  <c r="K8" i="6"/>
  <c r="I8" i="6"/>
  <c r="I7" i="6"/>
  <c r="K7" i="6" s="1"/>
  <c r="K6" i="6"/>
  <c r="I6" i="6"/>
  <c r="I5" i="6"/>
  <c r="J16" i="5"/>
  <c r="J17" i="5" s="1"/>
  <c r="H16" i="5"/>
  <c r="H17" i="5" s="1"/>
  <c r="I13" i="5"/>
  <c r="K13" i="5" s="1"/>
  <c r="K12" i="5"/>
  <c r="I11" i="5"/>
  <c r="K11" i="5" s="1"/>
  <c r="I10" i="5"/>
  <c r="K10" i="5" s="1"/>
  <c r="I9" i="5"/>
  <c r="K9" i="5" s="1"/>
  <c r="I8" i="5"/>
  <c r="K8" i="5" s="1"/>
  <c r="I7" i="5"/>
  <c r="K7" i="5" s="1"/>
  <c r="I6" i="5"/>
  <c r="K6" i="5" s="1"/>
  <c r="I5" i="5"/>
  <c r="I16" i="5" l="1"/>
  <c r="I17" i="5" s="1"/>
  <c r="I16" i="6"/>
  <c r="I17" i="6" s="1"/>
  <c r="K16" i="5"/>
  <c r="K17" i="5" s="1"/>
  <c r="K16" i="6"/>
  <c r="K17" i="6" s="1"/>
  <c r="I16" i="7"/>
  <c r="I17" i="7" s="1"/>
  <c r="J16" i="3"/>
  <c r="J17" i="3" s="1"/>
  <c r="H16" i="3"/>
  <c r="H17" i="3" s="1"/>
  <c r="I13" i="3"/>
  <c r="K13" i="3" s="1"/>
  <c r="K12" i="3"/>
  <c r="I11" i="3"/>
  <c r="K11" i="3" s="1"/>
  <c r="I10" i="3"/>
  <c r="K10" i="3" s="1"/>
  <c r="I9" i="3"/>
  <c r="K9" i="3" s="1"/>
  <c r="I8" i="3"/>
  <c r="K8" i="3" s="1"/>
  <c r="I7" i="3"/>
  <c r="K7" i="3" s="1"/>
  <c r="I6" i="3"/>
  <c r="K6" i="3" s="1"/>
  <c r="I5" i="3"/>
  <c r="I16" i="3" l="1"/>
  <c r="I17" i="3" s="1"/>
  <c r="K16" i="3"/>
  <c r="K17" i="3" s="1"/>
  <c r="J13" i="1" l="1"/>
  <c r="J14" i="1" s="1"/>
  <c r="H13" i="1"/>
  <c r="H14" i="1" s="1"/>
  <c r="I10" i="1"/>
  <c r="K10" i="1" s="1"/>
  <c r="K8" i="1"/>
  <c r="I7" i="1"/>
  <c r="K7" i="1" s="1"/>
  <c r="I6" i="1"/>
  <c r="I5" i="1"/>
  <c r="I13" i="1" s="1"/>
  <c r="I14" i="1" s="1"/>
  <c r="K13" i="1" l="1"/>
  <c r="K14" i="1" s="1"/>
</calcChain>
</file>

<file path=xl/sharedStrings.xml><?xml version="1.0" encoding="utf-8"?>
<sst xmlns="http://schemas.openxmlformats.org/spreadsheetml/2006/main" count="399" uniqueCount="71">
  <si>
    <t xml:space="preserve"> RUC            :</t>
  </si>
  <si>
    <t xml:space="preserve">   REGISTRO DE VENTAS</t>
  </si>
  <si>
    <t xml:space="preserve"> DIRECCIÓN :</t>
  </si>
  <si>
    <t>MZA. A LOTE. 21 URB. ALAMEDA DE ÑAÑA (A UNA CUADRA DE AV. BERNAND BALAGUER) LIMA - LIMA - LURIGANCHO</t>
  </si>
  <si>
    <t>ITEM</t>
  </si>
  <si>
    <t>N° DE COMPROB.</t>
  </si>
  <si>
    <t>FECHA</t>
  </si>
  <si>
    <t>EMPRESA</t>
  </si>
  <si>
    <t>RUC</t>
  </si>
  <si>
    <t>DESCRIPCIÓN</t>
  </si>
  <si>
    <t>USUARIO</t>
  </si>
  <si>
    <t>SUB TOTAL</t>
  </si>
  <si>
    <t>IGV</t>
  </si>
  <si>
    <t>PERCEPCIÓN</t>
  </si>
  <si>
    <t>TOTAL</t>
  </si>
  <si>
    <t>1</t>
  </si>
  <si>
    <t>0001-001247</t>
  </si>
  <si>
    <t>2</t>
  </si>
  <si>
    <t>0001-001248</t>
  </si>
  <si>
    <t>3</t>
  </si>
  <si>
    <t>0001-001249</t>
  </si>
  <si>
    <t>4</t>
  </si>
  <si>
    <t>0001-001250</t>
  </si>
  <si>
    <t>5</t>
  </si>
  <si>
    <t>0001-001251</t>
  </si>
  <si>
    <t>MONTO A DECLARAR</t>
  </si>
  <si>
    <t>7/02/20192</t>
  </si>
  <si>
    <t>6</t>
  </si>
  <si>
    <t>7</t>
  </si>
  <si>
    <t>0001-001252</t>
  </si>
  <si>
    <t>0001-001253</t>
  </si>
  <si>
    <t>0001-001254</t>
  </si>
  <si>
    <t>0001-001255</t>
  </si>
  <si>
    <t>0001-001256</t>
  </si>
  <si>
    <t>0001-001257</t>
  </si>
  <si>
    <t>0001-001258</t>
  </si>
  <si>
    <t>8</t>
  </si>
  <si>
    <t>0001-001259</t>
  </si>
  <si>
    <t>0001-001266</t>
  </si>
  <si>
    <t>0001-001260</t>
  </si>
  <si>
    <t>0001-001261</t>
  </si>
  <si>
    <t>0001-001262</t>
  </si>
  <si>
    <t>0001-001263</t>
  </si>
  <si>
    <t>0001-001264</t>
  </si>
  <si>
    <t>0001-001265</t>
  </si>
  <si>
    <t>9</t>
  </si>
  <si>
    <t>0001-001267</t>
  </si>
  <si>
    <t>0001-001268</t>
  </si>
  <si>
    <t>0001-001269</t>
  </si>
  <si>
    <t>10</t>
  </si>
  <si>
    <t>ITACOM  SA</t>
  </si>
  <si>
    <t>SODEXO SAC</t>
  </si>
  <si>
    <t>GEOTEC</t>
  </si>
  <si>
    <t>CJJ NETCOM</t>
  </si>
  <si>
    <t>APC CORPORACION SA</t>
  </si>
  <si>
    <t>SODEXO PERU SAC</t>
  </si>
  <si>
    <t>APC CORPORATION</t>
  </si>
  <si>
    <t>SICCSA</t>
  </si>
  <si>
    <t>SLI</t>
  </si>
  <si>
    <t>ICATOM  SA</t>
  </si>
  <si>
    <t>BOART CONCLEAR SAC</t>
  </si>
  <si>
    <t xml:space="preserve">ICATOM </t>
  </si>
  <si>
    <t xml:space="preserve">KIEHNE NAGEL </t>
  </si>
  <si>
    <t>SERMIMIN SAC  - MARZO 2015</t>
  </si>
  <si>
    <t>SERMIMIN SAC  - mayo 2015</t>
  </si>
  <si>
    <t>SERMIMIN SAC  - JULIO 2015</t>
  </si>
  <si>
    <t>SERMIMIN SAC  - SETIEMBRE 2015</t>
  </si>
  <si>
    <t>MONITOREO DE HIGIENE OCUPACIONAL</t>
  </si>
  <si>
    <t>AUDITORIA</t>
  </si>
  <si>
    <t>SERMIMIN SAC  - ABRIL 2015</t>
  </si>
  <si>
    <t>SEGURITY SIGNS  SYTEMS 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</si>
</sst>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S/.&quot;\ * #,##0.00_ ;_ &quot;S/.&quot;\ * \-#,##0.00_ ;_ &quot;S/.&quot;\ * &quot;-&quot;??_ ;_ @_ "/>
    <numFmt numFmtId="165" formatCode="&quot;S/.&quot;\ #,##0.00"/>
  </numFmts>
  <fonts count="15" x14ac:knownFonts="1">
    <font>
      <sz val="11"/>
      <color theme="1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sz val="6"/>
      <color theme="3" tint="-0.499984740745262"/>
      <name val="Calibri"/>
      <family val="2"/>
      <scheme val="minor"/>
    </font>
    <font>
      <sz val="20"/>
      <color theme="3" tint="-0.499984740745262"/>
      <name val="Calibri"/>
      <family val="2"/>
      <scheme val="minor"/>
    </font>
    <font>
      <b/>
      <sz val="9"/>
      <color theme="3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/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/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4" xfId="0" applyFont="1" applyBorder="1"/>
    <xf numFmtId="0" fontId="2" fillId="0" borderId="8" xfId="0" applyFont="1" applyBorder="1"/>
    <xf numFmtId="0" fontId="3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14" fontId="9" fillId="0" borderId="11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" fontId="9" fillId="0" borderId="11" xfId="0" applyNumberFormat="1" applyFont="1" applyBorder="1" applyAlignment="1">
      <alignment horizontal="center"/>
    </xf>
    <xf numFmtId="0" fontId="9" fillId="0" borderId="11" xfId="0" applyFont="1" applyBorder="1" applyAlignment="1">
      <alignment vertical="center"/>
    </xf>
    <xf numFmtId="164" fontId="9" fillId="0" borderId="11" xfId="0" applyNumberFormat="1" applyFont="1" applyBorder="1"/>
    <xf numFmtId="164" fontId="9" fillId="0" borderId="11" xfId="0" applyNumberFormat="1" applyFont="1" applyFill="1" applyBorder="1" applyAlignment="1">
      <alignment horizontal="center"/>
    </xf>
    <xf numFmtId="164" fontId="9" fillId="0" borderId="11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64" fontId="0" fillId="0" borderId="0" xfId="0" applyNumberFormat="1"/>
    <xf numFmtId="0" fontId="11" fillId="4" borderId="11" xfId="0" applyFont="1" applyFill="1" applyBorder="1" applyAlignment="1">
      <alignment horizontal="center"/>
    </xf>
    <xf numFmtId="14" fontId="11" fillId="4" borderId="11" xfId="0" applyNumberFormat="1" applyFont="1" applyFill="1" applyBorder="1" applyAlignment="1">
      <alignment horizontal="center"/>
    </xf>
    <xf numFmtId="164" fontId="11" fillId="4" borderId="11" xfId="0" applyNumberFormat="1" applyFont="1" applyFill="1" applyBorder="1"/>
    <xf numFmtId="164" fontId="9" fillId="4" borderId="11" xfId="0" applyNumberFormat="1" applyFont="1" applyFill="1" applyBorder="1" applyAlignment="1">
      <alignment horizontal="center"/>
    </xf>
    <xf numFmtId="164" fontId="12" fillId="4" borderId="11" xfId="0" applyNumberFormat="1" applyFon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5" fontId="11" fillId="0" borderId="13" xfId="0" applyNumberFormat="1" applyFont="1" applyBorder="1" applyAlignment="1">
      <alignment horizontal="center"/>
    </xf>
    <xf numFmtId="165" fontId="11" fillId="0" borderId="14" xfId="0" applyNumberFormat="1" applyFont="1" applyBorder="1" applyAlignment="1">
      <alignment horizontal="right"/>
    </xf>
    <xf numFmtId="165" fontId="11" fillId="5" borderId="13" xfId="0" applyNumberFormat="1" applyFont="1" applyFill="1" applyBorder="1" applyAlignment="1">
      <alignment horizontal="center"/>
    </xf>
    <xf numFmtId="165" fontId="11" fillId="5" borderId="14" xfId="0" applyNumberFormat="1" applyFont="1" applyFill="1" applyBorder="1" applyAlignment="1">
      <alignment horizontal="right"/>
    </xf>
    <xf numFmtId="0" fontId="9" fillId="0" borderId="0" xfId="0" applyFont="1"/>
    <xf numFmtId="0" fontId="11" fillId="0" borderId="11" xfId="0" applyFont="1" applyBorder="1" applyAlignment="1">
      <alignment horizontal="center"/>
    </xf>
    <xf numFmtId="165" fontId="11" fillId="0" borderId="13" xfId="0" applyNumberFormat="1" applyFont="1" applyBorder="1" applyAlignment="1">
      <alignment horizontal="center"/>
    </xf>
    <xf numFmtId="165" fontId="11" fillId="5" borderId="13" xfId="0" applyNumberFormat="1" applyFont="1" applyFill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4" fillId="0" borderId="8" xfId="0" applyFont="1" applyBorder="1"/>
    <xf numFmtId="0" fontId="14" fillId="0" borderId="4" xfId="0" applyFont="1" applyBorder="1"/>
    <xf numFmtId="1" fontId="11" fillId="0" borderId="11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165" fontId="11" fillId="5" borderId="13" xfId="0" applyNumberFormat="1" applyFont="1" applyFill="1" applyBorder="1" applyAlignment="1">
      <alignment horizontal="center"/>
    </xf>
    <xf numFmtId="165" fontId="11" fillId="0" borderId="13" xfId="0" applyNumberFormat="1" applyFont="1" applyBorder="1" applyAlignment="1">
      <alignment horizontal="center"/>
    </xf>
    <xf numFmtId="165" fontId="11" fillId="5" borderId="13" xfId="0" applyNumberFormat="1" applyFont="1" applyFill="1" applyBorder="1" applyAlignment="1">
      <alignment horizontal="center"/>
    </xf>
    <xf numFmtId="165" fontId="11" fillId="0" borderId="13" xfId="0" applyNumberFormat="1" applyFont="1" applyBorder="1" applyAlignment="1">
      <alignment horizontal="center"/>
    </xf>
    <xf numFmtId="165" fontId="11" fillId="5" borderId="12" xfId="0" applyNumberFormat="1" applyFont="1" applyFill="1" applyBorder="1" applyAlignment="1">
      <alignment horizontal="center"/>
    </xf>
    <xf numFmtId="165" fontId="11" fillId="5" borderId="13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165" fontId="11" fillId="0" borderId="12" xfId="0" applyNumberFormat="1" applyFont="1" applyBorder="1" applyAlignment="1">
      <alignment horizontal="center"/>
    </xf>
    <xf numFmtId="165" fontId="11" fillId="0" borderId="1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8"/>
  <sheetViews>
    <sheetView topLeftCell="A39" workbookViewId="0">
      <selection activeCell="G38" sqref="G38"/>
    </sheetView>
  </sheetViews>
  <sheetFormatPr baseColWidth="10" defaultRowHeight="15" x14ac:dyDescent="0.25"/>
  <cols>
    <col min="1" max="1" width="4.28515625" customWidth="1"/>
    <col min="2" max="2" width="11.7109375" customWidth="1"/>
    <col min="3" max="3" width="9.5703125" customWidth="1"/>
    <col min="4" max="4" width="36" customWidth="1"/>
    <col min="5" max="5" width="10.7109375" customWidth="1"/>
    <col min="6" max="6" width="50.28515625" customWidth="1"/>
    <col min="7" max="7" width="9.42578125" customWidth="1"/>
    <col min="10" max="10" width="8.42578125" customWidth="1"/>
  </cols>
  <sheetData>
    <row r="1" spans="1:13" ht="15.75" x14ac:dyDescent="0.25">
      <c r="A1" s="49" t="s">
        <v>63</v>
      </c>
      <c r="B1" s="50"/>
      <c r="C1" s="50"/>
      <c r="D1" s="51"/>
      <c r="E1" s="1" t="s">
        <v>0</v>
      </c>
      <c r="F1" s="55">
        <v>20523347137</v>
      </c>
      <c r="G1" s="56"/>
      <c r="H1" s="57" t="s">
        <v>1</v>
      </c>
      <c r="I1" s="57"/>
      <c r="J1" s="57"/>
      <c r="K1" s="57"/>
    </row>
    <row r="2" spans="1:13" ht="15.75" x14ac:dyDescent="0.25">
      <c r="A2" s="52"/>
      <c r="B2" s="53"/>
      <c r="C2" s="53"/>
      <c r="D2" s="54"/>
      <c r="E2" s="2" t="s">
        <v>2</v>
      </c>
      <c r="F2" s="58" t="s">
        <v>3</v>
      </c>
      <c r="G2" s="58"/>
      <c r="H2" s="58"/>
      <c r="I2" s="58"/>
      <c r="J2" s="58"/>
      <c r="K2" s="58"/>
      <c r="L2" s="3"/>
      <c r="M2" s="3"/>
    </row>
    <row r="3" spans="1:13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8"/>
    </row>
    <row r="4" spans="1:13" x14ac:dyDescent="0.25">
      <c r="A4" s="9" t="s">
        <v>4</v>
      </c>
      <c r="B4" s="10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10" t="s">
        <v>13</v>
      </c>
      <c r="K4" s="9" t="s">
        <v>14</v>
      </c>
    </row>
    <row r="5" spans="1:13" x14ac:dyDescent="0.25">
      <c r="A5" s="11" t="s">
        <v>15</v>
      </c>
      <c r="B5" s="12" t="s">
        <v>39</v>
      </c>
      <c r="C5" s="13">
        <v>42074</v>
      </c>
      <c r="D5" s="14" t="s">
        <v>50</v>
      </c>
      <c r="E5" s="14">
        <v>20310422755</v>
      </c>
      <c r="F5" s="37" t="s">
        <v>67</v>
      </c>
      <c r="G5" s="14"/>
      <c r="H5" s="17"/>
      <c r="I5" s="18"/>
      <c r="J5" s="19"/>
      <c r="K5" s="18">
        <v>5199</v>
      </c>
    </row>
    <row r="6" spans="1:13" x14ac:dyDescent="0.25">
      <c r="A6" s="11" t="s">
        <v>17</v>
      </c>
      <c r="B6" s="12" t="s">
        <v>40</v>
      </c>
      <c r="C6" s="13">
        <v>42074</v>
      </c>
      <c r="D6" s="34" t="s">
        <v>51</v>
      </c>
      <c r="E6" s="34">
        <v>20414766308</v>
      </c>
      <c r="F6" s="14" t="s">
        <v>67</v>
      </c>
      <c r="G6" s="14"/>
      <c r="H6" s="17"/>
      <c r="I6" s="18"/>
      <c r="J6" s="19"/>
      <c r="K6" s="18">
        <v>885</v>
      </c>
      <c r="L6" s="21"/>
    </row>
    <row r="7" spans="1:13" x14ac:dyDescent="0.25">
      <c r="A7" s="11" t="s">
        <v>19</v>
      </c>
      <c r="B7" s="12" t="s">
        <v>41</v>
      </c>
      <c r="C7" s="13">
        <v>42083</v>
      </c>
      <c r="D7" s="14" t="s">
        <v>52</v>
      </c>
      <c r="E7" s="14">
        <v>20100135669</v>
      </c>
      <c r="F7" s="14" t="s">
        <v>67</v>
      </c>
      <c r="G7" s="14"/>
      <c r="H7" s="17"/>
      <c r="I7" s="18"/>
      <c r="J7" s="19"/>
      <c r="K7" s="18">
        <v>672</v>
      </c>
    </row>
    <row r="8" spans="1:13" x14ac:dyDescent="0.25">
      <c r="A8" s="11" t="s">
        <v>21</v>
      </c>
      <c r="B8" s="12" t="s">
        <v>42</v>
      </c>
      <c r="C8" s="13"/>
      <c r="D8" s="14"/>
      <c r="E8" s="15"/>
      <c r="F8" s="14"/>
      <c r="G8" s="14"/>
      <c r="H8" s="17"/>
      <c r="I8" s="18"/>
      <c r="J8" s="19"/>
      <c r="K8" s="18"/>
    </row>
    <row r="9" spans="1:13" x14ac:dyDescent="0.25">
      <c r="A9" s="11" t="s">
        <v>23</v>
      </c>
      <c r="B9" s="12" t="s">
        <v>43</v>
      </c>
      <c r="C9" s="13"/>
      <c r="D9" s="14"/>
      <c r="E9" s="15"/>
      <c r="F9" s="14"/>
      <c r="G9" s="14"/>
      <c r="H9" s="17"/>
      <c r="I9" s="18"/>
      <c r="J9" s="19"/>
      <c r="K9" s="18"/>
    </row>
    <row r="10" spans="1:13" x14ac:dyDescent="0.25">
      <c r="A10" s="11" t="s">
        <v>27</v>
      </c>
      <c r="B10" s="12" t="s">
        <v>44</v>
      </c>
      <c r="C10" s="23"/>
      <c r="D10" s="22"/>
      <c r="E10" s="15"/>
      <c r="F10" s="22"/>
      <c r="G10" s="22"/>
      <c r="H10" s="24"/>
      <c r="I10" s="18"/>
      <c r="J10" s="26"/>
      <c r="K10" s="18"/>
    </row>
    <row r="11" spans="1:13" x14ac:dyDescent="0.25">
      <c r="A11" s="11" t="s">
        <v>28</v>
      </c>
      <c r="B11" s="12" t="s">
        <v>38</v>
      </c>
      <c r="C11" s="13"/>
      <c r="D11" s="14"/>
      <c r="E11" s="15"/>
      <c r="F11" s="16"/>
      <c r="G11" s="14"/>
      <c r="H11" s="17"/>
      <c r="I11" s="18"/>
      <c r="J11" s="19"/>
      <c r="K11" s="18"/>
    </row>
    <row r="12" spans="1:13" x14ac:dyDescent="0.25">
      <c r="A12" s="11" t="s">
        <v>36</v>
      </c>
      <c r="B12" s="12" t="s">
        <v>46</v>
      </c>
      <c r="C12" s="13"/>
      <c r="D12" s="14"/>
      <c r="E12" s="15"/>
      <c r="F12" s="37"/>
      <c r="G12" s="14"/>
      <c r="H12" s="17"/>
      <c r="I12" s="18"/>
      <c r="J12" s="19"/>
      <c r="K12" s="18"/>
    </row>
    <row r="13" spans="1:13" x14ac:dyDescent="0.25">
      <c r="A13" s="11" t="s">
        <v>45</v>
      </c>
      <c r="B13" s="12" t="s">
        <v>47</v>
      </c>
      <c r="C13" s="13"/>
      <c r="D13" s="34"/>
      <c r="E13" s="41"/>
      <c r="F13" s="42"/>
      <c r="G13" s="14"/>
      <c r="H13" s="17"/>
      <c r="I13" s="18"/>
      <c r="J13" s="19"/>
      <c r="K13" s="18"/>
    </row>
    <row r="14" spans="1:13" x14ac:dyDescent="0.25">
      <c r="A14" s="11" t="s">
        <v>49</v>
      </c>
      <c r="B14" s="12" t="s">
        <v>48</v>
      </c>
      <c r="C14" s="13"/>
      <c r="D14" s="14"/>
      <c r="E14" s="15"/>
      <c r="F14" s="37"/>
      <c r="G14" s="14"/>
      <c r="H14" s="17"/>
      <c r="I14" s="18"/>
      <c r="J14" s="19"/>
      <c r="K14" s="18"/>
    </row>
    <row r="15" spans="1:13" x14ac:dyDescent="0.25">
      <c r="A15" s="11"/>
      <c r="B15" s="12"/>
      <c r="C15" s="13"/>
      <c r="D15" s="14"/>
      <c r="E15" s="15"/>
      <c r="F15" s="14"/>
      <c r="G15" s="14"/>
      <c r="H15" s="17"/>
      <c r="I15" s="18"/>
      <c r="J15" s="19"/>
      <c r="K15" s="18"/>
    </row>
    <row r="16" spans="1:13" hidden="1" x14ac:dyDescent="0.25">
      <c r="A16" s="27"/>
      <c r="B16" s="28"/>
      <c r="C16" s="28"/>
      <c r="D16" s="28"/>
    </row>
    <row r="17" spans="1:11" hidden="1" x14ac:dyDescent="0.25">
      <c r="A17" s="27"/>
      <c r="B17" s="28"/>
      <c r="C17" s="28"/>
      <c r="D17" s="28"/>
    </row>
    <row r="18" spans="1:11" x14ac:dyDescent="0.25">
      <c r="E18" s="59" t="s">
        <v>14</v>
      </c>
      <c r="F18" s="60"/>
      <c r="G18" s="35"/>
      <c r="H18" s="30"/>
      <c r="I18" s="30"/>
      <c r="J18" s="30"/>
      <c r="K18" s="30"/>
    </row>
    <row r="19" spans="1:11" x14ac:dyDescent="0.25">
      <c r="E19" s="47" t="s">
        <v>25</v>
      </c>
      <c r="F19" s="48"/>
      <c r="G19" s="36"/>
      <c r="H19" s="32"/>
      <c r="I19" s="32"/>
      <c r="J19" s="32"/>
      <c r="K19" s="32"/>
    </row>
    <row r="38" spans="3:3" x14ac:dyDescent="0.25">
      <c r="C38" s="33"/>
    </row>
  </sheetData>
  <mergeCells count="6">
    <mergeCell ref="E19:F19"/>
    <mergeCell ref="A1:D2"/>
    <mergeCell ref="F1:G1"/>
    <mergeCell ref="H1:K1"/>
    <mergeCell ref="F2:K2"/>
    <mergeCell ref="E18:F18"/>
  </mergeCells>
  <pageMargins left="0.7" right="0.7" top="0.75" bottom="0.75" header="0.3" footer="0.3"/>
  <pageSetup paperSize="9" scale="8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7"/>
  <sheetViews>
    <sheetView tabSelected="1" workbookViewId="0">
      <selection activeCell="E27" sqref="E27"/>
    </sheetView>
  </sheetViews>
  <sheetFormatPr baseColWidth="10" defaultRowHeight="15" x14ac:dyDescent="0.25"/>
  <cols>
    <col min="4" max="4" width="23.42578125" customWidth="1"/>
    <col min="6" max="6" width="34.85546875" customWidth="1"/>
  </cols>
  <sheetData>
    <row r="1" spans="1:11" ht="15.75" x14ac:dyDescent="0.25">
      <c r="A1" s="49" t="s">
        <v>66</v>
      </c>
      <c r="B1" s="50"/>
      <c r="C1" s="50"/>
      <c r="D1" s="51"/>
      <c r="E1" s="40" t="s">
        <v>0</v>
      </c>
      <c r="F1" s="55">
        <v>20523347137</v>
      </c>
      <c r="G1" s="56"/>
      <c r="H1" s="57" t="s">
        <v>1</v>
      </c>
      <c r="I1" s="57"/>
      <c r="J1" s="57"/>
      <c r="K1" s="57"/>
    </row>
    <row r="2" spans="1:11" x14ac:dyDescent="0.25">
      <c r="A2" s="52"/>
      <c r="B2" s="53"/>
      <c r="C2" s="53"/>
      <c r="D2" s="54"/>
      <c r="E2" s="39" t="s">
        <v>2</v>
      </c>
      <c r="F2" s="58" t="s">
        <v>3</v>
      </c>
      <c r="G2" s="58"/>
      <c r="H2" s="58"/>
      <c r="I2" s="58"/>
      <c r="J2" s="58"/>
      <c r="K2" s="58"/>
    </row>
    <row r="3" spans="1:11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8"/>
    </row>
    <row r="4" spans="1:11" x14ac:dyDescent="0.25">
      <c r="A4" s="9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10" t="s">
        <v>13</v>
      </c>
      <c r="K4" s="9" t="s">
        <v>14</v>
      </c>
    </row>
    <row r="5" spans="1:11" x14ac:dyDescent="0.25">
      <c r="A5" s="11" t="s">
        <v>15</v>
      </c>
      <c r="B5" s="12" t="s">
        <v>29</v>
      </c>
      <c r="C5" s="13">
        <v>42342</v>
      </c>
      <c r="D5" s="14" t="s">
        <v>55</v>
      </c>
      <c r="E5" s="15">
        <v>20414766308</v>
      </c>
      <c r="F5" s="37" t="s">
        <v>68</v>
      </c>
      <c r="G5" s="14"/>
      <c r="H5" s="17"/>
      <c r="I5" s="18">
        <f>H5*0.18</f>
        <v>0</v>
      </c>
      <c r="J5" s="19"/>
      <c r="K5" s="18">
        <v>4141</v>
      </c>
    </row>
    <row r="6" spans="1:11" x14ac:dyDescent="0.25">
      <c r="A6" s="11" t="s">
        <v>17</v>
      </c>
      <c r="B6" s="12" t="s">
        <v>30</v>
      </c>
      <c r="C6" s="13">
        <v>42342</v>
      </c>
      <c r="D6" s="14" t="s">
        <v>55</v>
      </c>
      <c r="E6" s="15">
        <v>20414766308</v>
      </c>
      <c r="F6" s="37" t="s">
        <v>68</v>
      </c>
      <c r="G6" s="14"/>
      <c r="H6" s="17"/>
      <c r="I6" s="18">
        <f t="shared" ref="I6:I7" si="0">H6*0.18</f>
        <v>0</v>
      </c>
      <c r="J6" s="19"/>
      <c r="K6" s="18">
        <v>4307</v>
      </c>
    </row>
    <row r="7" spans="1:11" x14ac:dyDescent="0.25">
      <c r="A7" s="11" t="s">
        <v>19</v>
      </c>
      <c r="B7" s="12" t="s">
        <v>31</v>
      </c>
      <c r="C7" s="13">
        <v>42342</v>
      </c>
      <c r="D7" s="14" t="s">
        <v>55</v>
      </c>
      <c r="E7" s="15">
        <v>20414766308</v>
      </c>
      <c r="F7" s="14" t="s">
        <v>67</v>
      </c>
      <c r="G7" s="14"/>
      <c r="H7" s="17"/>
      <c r="I7" s="18">
        <f t="shared" si="0"/>
        <v>0</v>
      </c>
      <c r="J7" s="19"/>
      <c r="K7" s="18">
        <v>17169</v>
      </c>
    </row>
    <row r="8" spans="1:11" x14ac:dyDescent="0.25">
      <c r="A8" s="11" t="s">
        <v>21</v>
      </c>
      <c r="B8" s="12" t="s">
        <v>32</v>
      </c>
      <c r="C8" s="23">
        <v>42345</v>
      </c>
      <c r="D8" s="14" t="s">
        <v>52</v>
      </c>
      <c r="E8" s="15">
        <v>20100135699</v>
      </c>
      <c r="F8" s="22" t="s">
        <v>67</v>
      </c>
      <c r="G8" s="22"/>
      <c r="H8" s="24"/>
      <c r="I8" s="25">
        <f>H8*0.18</f>
        <v>0</v>
      </c>
      <c r="J8" s="26"/>
      <c r="K8" s="18">
        <v>21940</v>
      </c>
    </row>
    <row r="9" spans="1:11" x14ac:dyDescent="0.25">
      <c r="A9" s="11" t="s">
        <v>23</v>
      </c>
      <c r="B9" s="12" t="s">
        <v>33</v>
      </c>
      <c r="C9" s="13"/>
      <c r="D9" s="14"/>
      <c r="E9" s="15"/>
      <c r="F9" s="22"/>
      <c r="G9" s="14"/>
      <c r="H9" s="17"/>
      <c r="I9" s="18">
        <f t="shared" ref="I9:I13" si="1">H9*18/100</f>
        <v>0</v>
      </c>
      <c r="J9" s="19"/>
      <c r="K9" s="18"/>
    </row>
    <row r="10" spans="1:11" x14ac:dyDescent="0.25">
      <c r="A10" s="11" t="s">
        <v>27</v>
      </c>
      <c r="B10" s="12" t="s">
        <v>34</v>
      </c>
      <c r="C10" s="13"/>
      <c r="D10" s="14"/>
      <c r="E10" s="15"/>
      <c r="F10" s="37"/>
      <c r="G10" s="14"/>
      <c r="H10" s="17"/>
      <c r="I10" s="18">
        <f t="shared" si="1"/>
        <v>0</v>
      </c>
      <c r="J10" s="19"/>
      <c r="K10" s="18"/>
    </row>
    <row r="11" spans="1:11" x14ac:dyDescent="0.25">
      <c r="A11" s="11" t="s">
        <v>28</v>
      </c>
      <c r="B11" s="12" t="s">
        <v>35</v>
      </c>
      <c r="C11" s="13"/>
      <c r="D11" s="22"/>
      <c r="E11" s="15"/>
      <c r="F11" s="22"/>
      <c r="G11" s="14"/>
      <c r="H11" s="17"/>
      <c r="I11" s="18">
        <f t="shared" si="1"/>
        <v>0</v>
      </c>
      <c r="J11" s="19"/>
      <c r="K11" s="18"/>
    </row>
    <row r="12" spans="1:11" x14ac:dyDescent="0.25">
      <c r="A12" s="11" t="s">
        <v>36</v>
      </c>
      <c r="B12" s="12" t="s">
        <v>37</v>
      </c>
      <c r="C12" s="13"/>
      <c r="D12" s="14"/>
      <c r="E12" s="15"/>
      <c r="F12" s="37"/>
      <c r="G12" s="14"/>
      <c r="H12" s="17"/>
      <c r="I12" s="18"/>
      <c r="J12" s="19"/>
      <c r="K12" s="18"/>
    </row>
    <row r="13" spans="1:11" x14ac:dyDescent="0.25">
      <c r="A13" s="11"/>
      <c r="B13" s="12"/>
      <c r="C13" s="13"/>
      <c r="D13" s="14"/>
      <c r="E13" s="15"/>
      <c r="F13" s="14"/>
      <c r="G13" s="14"/>
      <c r="H13" s="17"/>
      <c r="I13" s="18">
        <f t="shared" si="1"/>
        <v>0</v>
      </c>
      <c r="J13" s="19"/>
      <c r="K13" s="18">
        <f t="shared" ref="K13" si="2">+H13+I13</f>
        <v>0</v>
      </c>
    </row>
    <row r="14" spans="1:11" x14ac:dyDescent="0.25">
      <c r="A14" s="27"/>
      <c r="B14" s="28"/>
      <c r="C14" s="28"/>
      <c r="D14" s="28"/>
    </row>
    <row r="15" spans="1:11" x14ac:dyDescent="0.25">
      <c r="A15" s="27"/>
      <c r="B15" s="28"/>
      <c r="C15" s="28"/>
      <c r="D15" s="28"/>
    </row>
    <row r="16" spans="1:11" x14ac:dyDescent="0.25">
      <c r="E16" s="59" t="s">
        <v>14</v>
      </c>
      <c r="F16" s="60"/>
      <c r="G16" s="44"/>
      <c r="H16" s="30">
        <f>SUM(H5:H13)</f>
        <v>0</v>
      </c>
      <c r="I16" s="30">
        <f>SUM(I5:I13)</f>
        <v>0</v>
      </c>
      <c r="J16" s="30">
        <f>SUM(J5:J13)</f>
        <v>0</v>
      </c>
      <c r="K16" s="30">
        <f>SUM(K5:K13)</f>
        <v>47557</v>
      </c>
    </row>
    <row r="17" spans="5:11" x14ac:dyDescent="0.25">
      <c r="E17" s="47" t="s">
        <v>25</v>
      </c>
      <c r="F17" s="48"/>
      <c r="G17" s="43"/>
      <c r="H17" s="32">
        <f>+H16</f>
        <v>0</v>
      </c>
      <c r="I17" s="32">
        <f>+I16</f>
        <v>0</v>
      </c>
      <c r="J17" s="32">
        <f>J16</f>
        <v>0</v>
      </c>
      <c r="K17" s="32">
        <f>K16</f>
        <v>47557</v>
      </c>
    </row>
  </sheetData>
  <mergeCells count="6">
    <mergeCell ref="E17:F17"/>
    <mergeCell ref="A1:D2"/>
    <mergeCell ref="F1:G1"/>
    <mergeCell ref="H1:K1"/>
    <mergeCell ref="F2:K2"/>
    <mergeCell ref="E16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M11" sqref="M11"/>
    </sheetView>
  </sheetViews>
  <sheetFormatPr baseColWidth="10" defaultRowHeight="15" x14ac:dyDescent="0.25"/>
  <cols>
    <col min="6" max="6" width="45.28515625" customWidth="1"/>
  </cols>
  <sheetData>
    <row r="1" spans="1:11" ht="15.75" x14ac:dyDescent="0.25">
      <c r="A1" s="49" t="s">
        <v>69</v>
      </c>
      <c r="B1" s="50"/>
      <c r="C1" s="50"/>
      <c r="D1" s="51"/>
      <c r="E1" s="1" t="s">
        <v>0</v>
      </c>
      <c r="F1" s="55">
        <v>20523347137</v>
      </c>
      <c r="G1" s="56"/>
      <c r="H1" s="57" t="s">
        <v>1</v>
      </c>
      <c r="I1" s="57"/>
      <c r="J1" s="57"/>
      <c r="K1" s="57"/>
    </row>
    <row r="2" spans="1:11" ht="15.75" x14ac:dyDescent="0.25">
      <c r="A2" s="52"/>
      <c r="B2" s="53"/>
      <c r="C2" s="53"/>
      <c r="D2" s="54"/>
      <c r="E2" s="2" t="s">
        <v>2</v>
      </c>
      <c r="F2" s="58" t="s">
        <v>3</v>
      </c>
      <c r="G2" s="58"/>
      <c r="H2" s="58"/>
      <c r="I2" s="58"/>
      <c r="J2" s="58"/>
      <c r="K2" s="58"/>
    </row>
    <row r="3" spans="1:11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8"/>
    </row>
    <row r="4" spans="1:11" x14ac:dyDescent="0.25">
      <c r="A4" s="9" t="s">
        <v>4</v>
      </c>
      <c r="B4" s="10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10" t="s">
        <v>13</v>
      </c>
      <c r="K4" s="9" t="s">
        <v>14</v>
      </c>
    </row>
    <row r="5" spans="1:11" x14ac:dyDescent="0.25">
      <c r="A5" s="11" t="s">
        <v>15</v>
      </c>
      <c r="B5" s="12" t="s">
        <v>39</v>
      </c>
      <c r="C5" s="13">
        <v>42105</v>
      </c>
      <c r="D5" s="14" t="s">
        <v>50</v>
      </c>
      <c r="E5" s="14">
        <v>20310422755</v>
      </c>
      <c r="F5" s="37" t="s">
        <v>67</v>
      </c>
      <c r="G5" s="14"/>
      <c r="H5" s="17"/>
      <c r="I5" s="18"/>
      <c r="J5" s="19"/>
      <c r="K5" s="18">
        <v>5199</v>
      </c>
    </row>
    <row r="6" spans="1:11" x14ac:dyDescent="0.25">
      <c r="A6" s="11" t="s">
        <v>17</v>
      </c>
      <c r="B6" s="12" t="s">
        <v>40</v>
      </c>
      <c r="C6" s="13">
        <v>42106</v>
      </c>
      <c r="D6" s="34" t="s">
        <v>51</v>
      </c>
      <c r="E6" s="34">
        <v>20414766308</v>
      </c>
      <c r="F6" s="14" t="s">
        <v>67</v>
      </c>
      <c r="G6" s="14"/>
      <c r="H6" s="17"/>
      <c r="I6" s="18"/>
      <c r="J6" s="19"/>
      <c r="K6" s="18">
        <v>1500</v>
      </c>
    </row>
    <row r="7" spans="1:11" x14ac:dyDescent="0.25">
      <c r="A7" s="11" t="s">
        <v>19</v>
      </c>
      <c r="B7" s="12" t="s">
        <v>41</v>
      </c>
      <c r="C7" s="13">
        <v>42107</v>
      </c>
      <c r="D7" s="14" t="s">
        <v>52</v>
      </c>
      <c r="E7" s="14">
        <v>20100135669</v>
      </c>
      <c r="F7" s="14" t="s">
        <v>67</v>
      </c>
      <c r="G7" s="14"/>
      <c r="H7" s="17"/>
      <c r="I7" s="18"/>
      <c r="J7" s="19"/>
      <c r="K7" s="18">
        <v>1600</v>
      </c>
    </row>
    <row r="8" spans="1:11" x14ac:dyDescent="0.25">
      <c r="A8" s="11" t="s">
        <v>21</v>
      </c>
      <c r="B8" s="12" t="s">
        <v>42</v>
      </c>
      <c r="C8" s="13"/>
      <c r="D8" s="14"/>
      <c r="E8" s="15"/>
      <c r="F8" s="14"/>
      <c r="G8" s="14"/>
      <c r="H8" s="17"/>
      <c r="I8" s="18"/>
      <c r="J8" s="19"/>
      <c r="K8" s="18"/>
    </row>
    <row r="9" spans="1:11" x14ac:dyDescent="0.25">
      <c r="A9" s="11" t="s">
        <v>23</v>
      </c>
      <c r="B9" s="12" t="s">
        <v>43</v>
      </c>
      <c r="C9" s="13"/>
      <c r="D9" s="14"/>
      <c r="E9" s="15"/>
      <c r="F9" s="14"/>
      <c r="G9" s="14"/>
      <c r="H9" s="17"/>
      <c r="I9" s="18"/>
      <c r="J9" s="19"/>
      <c r="K9" s="18"/>
    </row>
    <row r="10" spans="1:11" x14ac:dyDescent="0.25">
      <c r="A10" s="11" t="s">
        <v>27</v>
      </c>
      <c r="B10" s="12" t="s">
        <v>44</v>
      </c>
      <c r="C10" s="23"/>
      <c r="D10" s="22"/>
      <c r="E10" s="15"/>
      <c r="F10" s="22"/>
      <c r="G10" s="22"/>
      <c r="H10" s="24"/>
      <c r="I10" s="18"/>
      <c r="J10" s="26"/>
      <c r="K10" s="18"/>
    </row>
    <row r="11" spans="1:11" x14ac:dyDescent="0.25">
      <c r="A11" s="11" t="s">
        <v>28</v>
      </c>
      <c r="B11" s="12" t="s">
        <v>38</v>
      </c>
      <c r="C11" s="13"/>
      <c r="D11" s="14"/>
      <c r="E11" s="15"/>
      <c r="F11" s="16"/>
      <c r="G11" s="14"/>
      <c r="H11" s="17"/>
      <c r="I11" s="18"/>
      <c r="J11" s="19"/>
      <c r="K11" s="18"/>
    </row>
    <row r="12" spans="1:11" x14ac:dyDescent="0.25">
      <c r="A12" s="11" t="s">
        <v>36</v>
      </c>
      <c r="B12" s="12" t="s">
        <v>46</v>
      </c>
      <c r="C12" s="13"/>
      <c r="D12" s="14"/>
      <c r="E12" s="15"/>
      <c r="F12" s="37"/>
      <c r="G12" s="14"/>
      <c r="H12" s="17"/>
      <c r="I12" s="18"/>
      <c r="J12" s="19"/>
      <c r="K12" s="18"/>
    </row>
    <row r="13" spans="1:11" x14ac:dyDescent="0.25">
      <c r="A13" s="11" t="s">
        <v>45</v>
      </c>
      <c r="B13" s="12" t="s">
        <v>47</v>
      </c>
      <c r="C13" s="13"/>
      <c r="D13" s="34"/>
      <c r="E13" s="41"/>
      <c r="F13" s="42"/>
      <c r="G13" s="14"/>
      <c r="H13" s="17"/>
      <c r="I13" s="18"/>
      <c r="J13" s="19"/>
      <c r="K13" s="18"/>
    </row>
    <row r="14" spans="1:11" x14ac:dyDescent="0.25">
      <c r="A14" s="11" t="s">
        <v>49</v>
      </c>
      <c r="B14" s="12" t="s">
        <v>48</v>
      </c>
      <c r="C14" s="13"/>
      <c r="D14" s="14"/>
      <c r="E14" s="15"/>
      <c r="F14" s="37"/>
      <c r="G14" s="14"/>
      <c r="H14" s="17"/>
      <c r="I14" s="18"/>
      <c r="J14" s="19"/>
      <c r="K14" s="18"/>
    </row>
    <row r="15" spans="1:11" x14ac:dyDescent="0.25">
      <c r="A15" s="11"/>
      <c r="B15" s="12"/>
      <c r="C15" s="13"/>
      <c r="D15" s="14"/>
      <c r="E15" s="15"/>
      <c r="F15" s="14"/>
      <c r="G15" s="14"/>
      <c r="H15" s="17"/>
      <c r="I15" s="18"/>
      <c r="J15" s="19"/>
      <c r="K15" s="18"/>
    </row>
    <row r="16" spans="1:11" x14ac:dyDescent="0.25">
      <c r="A16" s="27"/>
      <c r="B16" s="28"/>
      <c r="C16" s="28"/>
      <c r="D16" s="28"/>
    </row>
    <row r="17" spans="1:11" x14ac:dyDescent="0.25">
      <c r="A17" s="27"/>
      <c r="B17" s="28"/>
      <c r="C17" s="28"/>
      <c r="D17" s="28"/>
    </row>
    <row r="18" spans="1:11" x14ac:dyDescent="0.25">
      <c r="E18" s="59" t="s">
        <v>14</v>
      </c>
      <c r="F18" s="60"/>
      <c r="G18" s="46"/>
      <c r="H18" s="30"/>
      <c r="I18" s="30"/>
      <c r="J18" s="30">
        <f>SUM(J5:J15)</f>
        <v>0</v>
      </c>
      <c r="K18" s="30"/>
    </row>
    <row r="19" spans="1:11" x14ac:dyDescent="0.25">
      <c r="E19" s="47" t="s">
        <v>25</v>
      </c>
      <c r="F19" s="48"/>
      <c r="G19" s="45"/>
      <c r="H19" s="32"/>
      <c r="I19" s="32"/>
      <c r="J19" s="32">
        <f>J18</f>
        <v>0</v>
      </c>
      <c r="K19" s="32"/>
    </row>
  </sheetData>
  <mergeCells count="6">
    <mergeCell ref="E19:F19"/>
    <mergeCell ref="A1:D2"/>
    <mergeCell ref="F1:G1"/>
    <mergeCell ref="H1:K1"/>
    <mergeCell ref="F2:K2"/>
    <mergeCell ref="E18:F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"/>
  <sheetViews>
    <sheetView workbookViewId="0">
      <selection activeCell="D6" sqref="D6"/>
    </sheetView>
  </sheetViews>
  <sheetFormatPr baseColWidth="10" defaultRowHeight="15" x14ac:dyDescent="0.25"/>
  <cols>
    <col min="1" max="1" width="5.42578125" customWidth="1"/>
    <col min="2" max="2" width="13.28515625" customWidth="1"/>
    <col min="3" max="3" width="9.5703125" customWidth="1"/>
    <col min="4" max="4" width="34.42578125" customWidth="1"/>
    <col min="5" max="5" width="11.7109375" customWidth="1"/>
    <col min="6" max="6" width="37.85546875" customWidth="1"/>
    <col min="7" max="7" width="7.5703125" customWidth="1"/>
    <col min="10" max="10" width="11" customWidth="1"/>
  </cols>
  <sheetData>
    <row r="1" spans="1:13" ht="15.75" x14ac:dyDescent="0.25">
      <c r="A1" s="49" t="s">
        <v>64</v>
      </c>
      <c r="B1" s="50"/>
      <c r="C1" s="50"/>
      <c r="D1" s="51"/>
      <c r="E1" s="1" t="s">
        <v>0</v>
      </c>
      <c r="F1" s="55">
        <v>20523347137</v>
      </c>
      <c r="G1" s="56"/>
      <c r="H1" s="57" t="s">
        <v>1</v>
      </c>
      <c r="I1" s="57"/>
      <c r="J1" s="57"/>
      <c r="K1" s="57"/>
    </row>
    <row r="2" spans="1:13" ht="15.75" x14ac:dyDescent="0.25">
      <c r="A2" s="52"/>
      <c r="B2" s="53"/>
      <c r="C2" s="53"/>
      <c r="D2" s="54"/>
      <c r="E2" s="2" t="s">
        <v>2</v>
      </c>
      <c r="F2" s="58" t="s">
        <v>3</v>
      </c>
      <c r="G2" s="58"/>
      <c r="H2" s="58"/>
      <c r="I2" s="58"/>
      <c r="J2" s="58"/>
      <c r="K2" s="58"/>
      <c r="L2" s="3"/>
      <c r="M2" s="3"/>
    </row>
    <row r="3" spans="1:13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8"/>
    </row>
    <row r="4" spans="1:13" x14ac:dyDescent="0.25">
      <c r="A4" s="9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10" t="s">
        <v>13</v>
      </c>
      <c r="K4" s="9" t="s">
        <v>14</v>
      </c>
    </row>
    <row r="5" spans="1:13" x14ac:dyDescent="0.25">
      <c r="A5" s="11" t="s">
        <v>15</v>
      </c>
      <c r="B5" s="12" t="s">
        <v>16</v>
      </c>
      <c r="C5" s="13">
        <v>42495</v>
      </c>
      <c r="D5" s="14" t="s">
        <v>53</v>
      </c>
      <c r="E5" s="15">
        <v>20518224447</v>
      </c>
      <c r="F5" s="37" t="s">
        <v>68</v>
      </c>
      <c r="G5" s="14"/>
      <c r="H5" s="17"/>
      <c r="I5" s="18">
        <f>H5*0.18</f>
        <v>0</v>
      </c>
      <c r="J5" s="19"/>
      <c r="K5" s="18">
        <v>1416</v>
      </c>
    </row>
    <row r="6" spans="1:13" x14ac:dyDescent="0.25">
      <c r="A6" s="11" t="s">
        <v>17</v>
      </c>
      <c r="B6" s="12" t="s">
        <v>18</v>
      </c>
      <c r="C6" s="13">
        <v>42505</v>
      </c>
      <c r="D6" s="34" t="s">
        <v>54</v>
      </c>
      <c r="E6" s="15">
        <v>20102185633</v>
      </c>
      <c r="F6" s="14" t="s">
        <v>67</v>
      </c>
      <c r="G6" s="14"/>
      <c r="H6" s="17"/>
      <c r="I6" s="18">
        <f t="shared" ref="I6:I7" si="0">H6*0.18</f>
        <v>0</v>
      </c>
      <c r="J6" s="19"/>
      <c r="K6" s="18">
        <v>5076</v>
      </c>
      <c r="L6" s="21"/>
    </row>
    <row r="7" spans="1:13" x14ac:dyDescent="0.25">
      <c r="A7" s="11" t="s">
        <v>19</v>
      </c>
      <c r="B7" s="12" t="s">
        <v>20</v>
      </c>
      <c r="C7" s="13"/>
      <c r="D7" s="14"/>
      <c r="E7" s="15"/>
      <c r="F7" s="14"/>
      <c r="G7" s="14"/>
      <c r="H7" s="17"/>
      <c r="I7" s="18">
        <f t="shared" si="0"/>
        <v>0</v>
      </c>
      <c r="J7" s="19"/>
      <c r="K7" s="18">
        <f t="shared" ref="K7:K10" si="1">+H7+I7</f>
        <v>0</v>
      </c>
    </row>
    <row r="8" spans="1:13" x14ac:dyDescent="0.25">
      <c r="A8" s="11" t="s">
        <v>21</v>
      </c>
      <c r="B8" s="22" t="s">
        <v>22</v>
      </c>
      <c r="C8" s="23"/>
      <c r="D8" s="22"/>
      <c r="E8" s="15"/>
      <c r="F8" s="22"/>
      <c r="G8" s="22"/>
      <c r="H8" s="24"/>
      <c r="I8" s="25"/>
      <c r="J8" s="26"/>
      <c r="K8" s="18">
        <f t="shared" si="1"/>
        <v>0</v>
      </c>
    </row>
    <row r="9" spans="1:13" x14ac:dyDescent="0.25">
      <c r="A9" s="11" t="s">
        <v>23</v>
      </c>
      <c r="B9" s="12" t="s">
        <v>24</v>
      </c>
      <c r="C9" s="13"/>
      <c r="D9" s="14"/>
      <c r="E9" s="15"/>
      <c r="F9" s="16"/>
      <c r="G9" s="14"/>
      <c r="H9" s="17"/>
      <c r="I9" s="18"/>
      <c r="J9" s="19"/>
      <c r="K9" s="18"/>
    </row>
    <row r="10" spans="1:13" x14ac:dyDescent="0.25">
      <c r="A10" s="11"/>
      <c r="B10" s="12"/>
      <c r="C10" s="13"/>
      <c r="D10" s="14"/>
      <c r="E10" s="15"/>
      <c r="F10" s="14"/>
      <c r="G10" s="14"/>
      <c r="H10" s="17"/>
      <c r="I10" s="18">
        <f t="shared" ref="I10" si="2">H10*18/100</f>
        <v>0</v>
      </c>
      <c r="J10" s="19"/>
      <c r="K10" s="18">
        <f t="shared" si="1"/>
        <v>0</v>
      </c>
    </row>
    <row r="11" spans="1:13" hidden="1" x14ac:dyDescent="0.25">
      <c r="A11" s="27"/>
      <c r="B11" s="28"/>
      <c r="C11" s="28"/>
      <c r="D11" s="28"/>
    </row>
    <row r="12" spans="1:13" hidden="1" x14ac:dyDescent="0.25">
      <c r="A12" s="27"/>
      <c r="B12" s="28"/>
      <c r="C12" s="28"/>
      <c r="D12" s="28"/>
    </row>
    <row r="13" spans="1:13" x14ac:dyDescent="0.25">
      <c r="E13" s="59" t="s">
        <v>14</v>
      </c>
      <c r="F13" s="60"/>
      <c r="G13" s="29"/>
      <c r="H13" s="30">
        <f>SUM(H5:H10)</f>
        <v>0</v>
      </c>
      <c r="I13" s="30">
        <f>SUM(I5:I10)</f>
        <v>0</v>
      </c>
      <c r="J13" s="30">
        <f>SUM(J5:J10)</f>
        <v>0</v>
      </c>
      <c r="K13" s="30">
        <f>SUM(K5:K10)</f>
        <v>6492</v>
      </c>
    </row>
    <row r="14" spans="1:13" x14ac:dyDescent="0.25">
      <c r="E14" s="47" t="s">
        <v>25</v>
      </c>
      <c r="F14" s="48"/>
      <c r="G14" s="31"/>
      <c r="H14" s="32">
        <f>+H13</f>
        <v>0</v>
      </c>
      <c r="I14" s="32">
        <f>+I13</f>
        <v>0</v>
      </c>
      <c r="J14" s="32">
        <f>J13</f>
        <v>0</v>
      </c>
      <c r="K14" s="32">
        <f>K13</f>
        <v>6492</v>
      </c>
    </row>
    <row r="33" spans="3:3" x14ac:dyDescent="0.25">
      <c r="C33" s="33" t="s">
        <v>26</v>
      </c>
    </row>
  </sheetData>
  <mergeCells count="6">
    <mergeCell ref="E14:F14"/>
    <mergeCell ref="A1:D2"/>
    <mergeCell ref="F1:G1"/>
    <mergeCell ref="H1:K1"/>
    <mergeCell ref="F2:K2"/>
    <mergeCell ref="E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6"/>
  <sheetViews>
    <sheetView workbookViewId="0">
      <selection activeCell="C36" sqref="C36"/>
    </sheetView>
  </sheetViews>
  <sheetFormatPr baseColWidth="10" defaultRowHeight="15" x14ac:dyDescent="0.25"/>
  <cols>
    <col min="1" max="1" width="4.28515625" customWidth="1"/>
    <col min="2" max="2" width="13.28515625" customWidth="1"/>
    <col min="3" max="3" width="9.5703125" customWidth="1"/>
    <col min="4" max="4" width="34.42578125" customWidth="1"/>
    <col min="5" max="5" width="11.5703125" customWidth="1"/>
    <col min="6" max="6" width="42.140625" customWidth="1"/>
    <col min="7" max="7" width="10" customWidth="1"/>
    <col min="10" max="10" width="9.42578125" customWidth="1"/>
  </cols>
  <sheetData>
    <row r="1" spans="1:13" ht="15.75" x14ac:dyDescent="0.25">
      <c r="A1" s="49" t="s">
        <v>63</v>
      </c>
      <c r="B1" s="50"/>
      <c r="C1" s="50"/>
      <c r="D1" s="51"/>
      <c r="E1" s="40" t="s">
        <v>0</v>
      </c>
      <c r="F1" s="55">
        <v>20523347137</v>
      </c>
      <c r="G1" s="56"/>
      <c r="H1" s="57" t="s">
        <v>1</v>
      </c>
      <c r="I1" s="57"/>
      <c r="J1" s="57"/>
      <c r="K1" s="57"/>
    </row>
    <row r="2" spans="1:13" x14ac:dyDescent="0.25">
      <c r="A2" s="52"/>
      <c r="B2" s="53"/>
      <c r="C2" s="53"/>
      <c r="D2" s="54"/>
      <c r="E2" s="39" t="s">
        <v>2</v>
      </c>
      <c r="F2" s="58" t="s">
        <v>3</v>
      </c>
      <c r="G2" s="58"/>
      <c r="H2" s="58"/>
      <c r="I2" s="58"/>
      <c r="J2" s="58"/>
      <c r="K2" s="58"/>
      <c r="L2" s="3"/>
      <c r="M2" s="3"/>
    </row>
    <row r="3" spans="1:13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8"/>
    </row>
    <row r="4" spans="1:13" x14ac:dyDescent="0.25">
      <c r="A4" s="9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10" t="s">
        <v>13</v>
      </c>
      <c r="K4" s="9" t="s">
        <v>14</v>
      </c>
    </row>
    <row r="5" spans="1:13" x14ac:dyDescent="0.25">
      <c r="A5" s="11" t="s">
        <v>15</v>
      </c>
      <c r="B5" s="12" t="s">
        <v>29</v>
      </c>
      <c r="C5" s="13">
        <v>42173</v>
      </c>
      <c r="D5" s="14" t="s">
        <v>70</v>
      </c>
      <c r="E5" s="15">
        <v>20507858156</v>
      </c>
      <c r="F5" s="37" t="s">
        <v>67</v>
      </c>
      <c r="G5" s="14"/>
      <c r="H5" s="17"/>
      <c r="I5" s="18">
        <f>H5*0.18</f>
        <v>0</v>
      </c>
      <c r="J5" s="19"/>
      <c r="K5" s="18">
        <v>2360</v>
      </c>
    </row>
    <row r="6" spans="1:13" x14ac:dyDescent="0.25">
      <c r="A6" s="11" t="s">
        <v>17</v>
      </c>
      <c r="B6" s="12" t="s">
        <v>30</v>
      </c>
      <c r="C6" s="13"/>
      <c r="D6" s="34"/>
      <c r="E6" s="15"/>
      <c r="F6" s="34"/>
      <c r="G6" s="14"/>
      <c r="H6" s="17"/>
      <c r="I6" s="18">
        <f t="shared" ref="I6:I7" si="0">H6*0.18</f>
        <v>0</v>
      </c>
      <c r="J6" s="19"/>
      <c r="K6" s="18">
        <f t="shared" ref="K6:K13" si="1">+H6+I6</f>
        <v>0</v>
      </c>
      <c r="L6" s="21"/>
    </row>
    <row r="7" spans="1:13" x14ac:dyDescent="0.25">
      <c r="A7" s="11" t="s">
        <v>19</v>
      </c>
      <c r="B7" s="12" t="s">
        <v>31</v>
      </c>
      <c r="C7" s="13"/>
      <c r="D7" s="14"/>
      <c r="E7" s="15"/>
      <c r="F7" s="14"/>
      <c r="G7" s="14"/>
      <c r="H7" s="17"/>
      <c r="I7" s="18">
        <f t="shared" si="0"/>
        <v>0</v>
      </c>
      <c r="J7" s="19"/>
      <c r="K7" s="18">
        <f t="shared" si="1"/>
        <v>0</v>
      </c>
    </row>
    <row r="8" spans="1:13" x14ac:dyDescent="0.25">
      <c r="A8" s="11" t="s">
        <v>21</v>
      </c>
      <c r="B8" s="12" t="s">
        <v>32</v>
      </c>
      <c r="C8" s="23"/>
      <c r="D8" s="22"/>
      <c r="E8" s="15"/>
      <c r="F8" s="22"/>
      <c r="G8" s="22"/>
      <c r="H8" s="24"/>
      <c r="I8" s="25">
        <f>H8*0.18</f>
        <v>0</v>
      </c>
      <c r="J8" s="26"/>
      <c r="K8" s="18">
        <f t="shared" si="1"/>
        <v>0</v>
      </c>
    </row>
    <row r="9" spans="1:13" x14ac:dyDescent="0.25">
      <c r="A9" s="11" t="s">
        <v>23</v>
      </c>
      <c r="B9" s="12" t="s">
        <v>33</v>
      </c>
      <c r="C9" s="13"/>
      <c r="D9" s="14"/>
      <c r="E9" s="15"/>
      <c r="F9" s="16"/>
      <c r="G9" s="14"/>
      <c r="H9" s="17"/>
      <c r="I9" s="18">
        <f t="shared" ref="I9:I13" si="2">H9*18/100</f>
        <v>0</v>
      </c>
      <c r="J9" s="19"/>
      <c r="K9" s="18">
        <f t="shared" si="1"/>
        <v>0</v>
      </c>
    </row>
    <row r="10" spans="1:13" x14ac:dyDescent="0.25">
      <c r="A10" s="11" t="s">
        <v>27</v>
      </c>
      <c r="B10" s="12" t="s">
        <v>34</v>
      </c>
      <c r="C10" s="13"/>
      <c r="D10" s="14"/>
      <c r="E10" s="15"/>
      <c r="F10" s="37"/>
      <c r="G10" s="14"/>
      <c r="H10" s="17"/>
      <c r="I10" s="18">
        <f t="shared" si="2"/>
        <v>0</v>
      </c>
      <c r="J10" s="19"/>
      <c r="K10" s="18">
        <f t="shared" si="1"/>
        <v>0</v>
      </c>
    </row>
    <row r="11" spans="1:13" x14ac:dyDescent="0.25">
      <c r="A11" s="11" t="s">
        <v>28</v>
      </c>
      <c r="B11" s="12" t="s">
        <v>35</v>
      </c>
      <c r="C11" s="13"/>
      <c r="D11" s="20"/>
      <c r="E11" s="15"/>
      <c r="F11" s="38"/>
      <c r="G11" s="14"/>
      <c r="H11" s="17"/>
      <c r="I11" s="18">
        <f t="shared" si="2"/>
        <v>0</v>
      </c>
      <c r="J11" s="19"/>
      <c r="K11" s="18">
        <f t="shared" si="1"/>
        <v>0</v>
      </c>
    </row>
    <row r="12" spans="1:13" x14ac:dyDescent="0.25">
      <c r="A12" s="11" t="s">
        <v>36</v>
      </c>
      <c r="B12" s="12" t="s">
        <v>37</v>
      </c>
      <c r="C12" s="13"/>
      <c r="D12" s="14"/>
      <c r="E12" s="15"/>
      <c r="F12" s="37"/>
      <c r="G12" s="14"/>
      <c r="H12" s="17"/>
      <c r="I12" s="18"/>
      <c r="J12" s="19"/>
      <c r="K12" s="18">
        <f t="shared" si="1"/>
        <v>0</v>
      </c>
    </row>
    <row r="13" spans="1:13" x14ac:dyDescent="0.25">
      <c r="A13" s="11"/>
      <c r="B13" s="12"/>
      <c r="C13" s="13"/>
      <c r="D13" s="14"/>
      <c r="E13" s="15"/>
      <c r="F13" s="14"/>
      <c r="G13" s="14"/>
      <c r="H13" s="17"/>
      <c r="I13" s="18">
        <f t="shared" si="2"/>
        <v>0</v>
      </c>
      <c r="J13" s="19"/>
      <c r="K13" s="18">
        <f t="shared" si="1"/>
        <v>0</v>
      </c>
    </row>
    <row r="14" spans="1:13" hidden="1" x14ac:dyDescent="0.25">
      <c r="A14" s="27"/>
      <c r="B14" s="28"/>
      <c r="C14" s="28"/>
      <c r="D14" s="28"/>
    </row>
    <row r="15" spans="1:13" hidden="1" x14ac:dyDescent="0.25">
      <c r="A15" s="27"/>
      <c r="B15" s="28"/>
      <c r="C15" s="28"/>
      <c r="D15" s="28"/>
    </row>
    <row r="16" spans="1:13" x14ac:dyDescent="0.25">
      <c r="E16" s="59" t="s">
        <v>14</v>
      </c>
      <c r="F16" s="60"/>
      <c r="G16" s="29"/>
      <c r="H16" s="30">
        <f>SUM(H5:H13)</f>
        <v>0</v>
      </c>
      <c r="I16" s="30">
        <f>SUM(I5:I13)</f>
        <v>0</v>
      </c>
      <c r="J16" s="30">
        <f>SUM(J5:J13)</f>
        <v>0</v>
      </c>
      <c r="K16" s="30">
        <f>SUM(K5:K13)</f>
        <v>2360</v>
      </c>
    </row>
    <row r="17" spans="5:11" x14ac:dyDescent="0.25">
      <c r="E17" s="47" t="s">
        <v>25</v>
      </c>
      <c r="F17" s="48"/>
      <c r="G17" s="31"/>
      <c r="H17" s="32">
        <f>+H16</f>
        <v>0</v>
      </c>
      <c r="I17" s="32">
        <f>+I16</f>
        <v>0</v>
      </c>
      <c r="J17" s="32">
        <f>J16</f>
        <v>0</v>
      </c>
      <c r="K17" s="32">
        <f>K16</f>
        <v>2360</v>
      </c>
    </row>
    <row r="36" spans="3:3" x14ac:dyDescent="0.25">
      <c r="C36" s="33"/>
    </row>
  </sheetData>
  <mergeCells count="6">
    <mergeCell ref="E17:F17"/>
    <mergeCell ref="A1:D2"/>
    <mergeCell ref="F1:G1"/>
    <mergeCell ref="H1:K1"/>
    <mergeCell ref="F2:K2"/>
    <mergeCell ref="E16:F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workbookViewId="0">
      <selection activeCell="F5" sqref="F5"/>
    </sheetView>
  </sheetViews>
  <sheetFormatPr baseColWidth="10" defaultRowHeight="15" x14ac:dyDescent="0.25"/>
  <cols>
    <col min="4" max="4" width="26.85546875" customWidth="1"/>
    <col min="6" max="6" width="32.140625" customWidth="1"/>
  </cols>
  <sheetData>
    <row r="1" spans="1:11" ht="15.75" x14ac:dyDescent="0.25">
      <c r="A1" s="49" t="s">
        <v>65</v>
      </c>
      <c r="B1" s="50"/>
      <c r="C1" s="50"/>
      <c r="D1" s="51"/>
      <c r="E1" s="40" t="s">
        <v>0</v>
      </c>
      <c r="F1" s="55">
        <v>20523347137</v>
      </c>
      <c r="G1" s="56"/>
      <c r="H1" s="57" t="s">
        <v>1</v>
      </c>
      <c r="I1" s="57"/>
      <c r="J1" s="57"/>
      <c r="K1" s="57"/>
    </row>
    <row r="2" spans="1:11" x14ac:dyDescent="0.25">
      <c r="A2" s="52"/>
      <c r="B2" s="53"/>
      <c r="C2" s="53"/>
      <c r="D2" s="54"/>
      <c r="E2" s="39" t="s">
        <v>2</v>
      </c>
      <c r="F2" s="58" t="s">
        <v>3</v>
      </c>
      <c r="G2" s="58"/>
      <c r="H2" s="58"/>
      <c r="I2" s="58"/>
      <c r="J2" s="58"/>
      <c r="K2" s="58"/>
    </row>
    <row r="3" spans="1:11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8"/>
    </row>
    <row r="4" spans="1:11" x14ac:dyDescent="0.25">
      <c r="A4" s="9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10" t="s">
        <v>13</v>
      </c>
      <c r="K4" s="9" t="s">
        <v>14</v>
      </c>
    </row>
    <row r="5" spans="1:11" x14ac:dyDescent="0.25">
      <c r="A5" s="11" t="s">
        <v>15</v>
      </c>
      <c r="B5" s="12" t="s">
        <v>29</v>
      </c>
      <c r="C5" s="13">
        <v>42216</v>
      </c>
      <c r="D5" s="14" t="s">
        <v>55</v>
      </c>
      <c r="E5" s="15">
        <v>20414766308</v>
      </c>
      <c r="F5" s="37" t="s">
        <v>67</v>
      </c>
      <c r="G5" s="14"/>
      <c r="H5" s="17"/>
      <c r="I5" s="18">
        <f>H5*0.18</f>
        <v>0</v>
      </c>
      <c r="J5" s="19"/>
      <c r="K5" s="18">
        <v>5723</v>
      </c>
    </row>
    <row r="6" spans="1:11" x14ac:dyDescent="0.25">
      <c r="A6" s="11" t="s">
        <v>17</v>
      </c>
      <c r="B6" s="12" t="s">
        <v>30</v>
      </c>
      <c r="C6" s="13"/>
      <c r="D6" s="34"/>
      <c r="E6" s="15"/>
      <c r="F6" s="34"/>
      <c r="G6" s="14"/>
      <c r="H6" s="17"/>
      <c r="I6" s="18">
        <f t="shared" ref="I6:I7" si="0">H6*0.18</f>
        <v>0</v>
      </c>
      <c r="J6" s="19"/>
      <c r="K6" s="18">
        <f t="shared" ref="K6:K13" si="1">+H6+I6</f>
        <v>0</v>
      </c>
    </row>
    <row r="7" spans="1:11" x14ac:dyDescent="0.25">
      <c r="A7" s="11" t="s">
        <v>19</v>
      </c>
      <c r="B7" s="12" t="s">
        <v>31</v>
      </c>
      <c r="C7" s="13"/>
      <c r="D7" s="14"/>
      <c r="E7" s="15"/>
      <c r="F7" s="14"/>
      <c r="G7" s="14"/>
      <c r="H7" s="17"/>
      <c r="I7" s="18">
        <f t="shared" si="0"/>
        <v>0</v>
      </c>
      <c r="J7" s="19"/>
      <c r="K7" s="18">
        <f t="shared" si="1"/>
        <v>0</v>
      </c>
    </row>
    <row r="8" spans="1:11" x14ac:dyDescent="0.25">
      <c r="A8" s="11" t="s">
        <v>21</v>
      </c>
      <c r="B8" s="12" t="s">
        <v>32</v>
      </c>
      <c r="C8" s="23"/>
      <c r="D8" s="22"/>
      <c r="E8" s="15"/>
      <c r="F8" s="22"/>
      <c r="G8" s="22"/>
      <c r="H8" s="24"/>
      <c r="I8" s="25">
        <f>H8*0.18</f>
        <v>0</v>
      </c>
      <c r="J8" s="26"/>
      <c r="K8" s="18">
        <f t="shared" si="1"/>
        <v>0</v>
      </c>
    </row>
    <row r="9" spans="1:11" x14ac:dyDescent="0.25">
      <c r="A9" s="11" t="s">
        <v>23</v>
      </c>
      <c r="B9" s="12" t="s">
        <v>33</v>
      </c>
      <c r="C9" s="13"/>
      <c r="D9" s="14"/>
      <c r="E9" s="15"/>
      <c r="F9" s="16"/>
      <c r="G9" s="14"/>
      <c r="H9" s="17"/>
      <c r="I9" s="18">
        <f t="shared" ref="I9:I13" si="2">H9*18/100</f>
        <v>0</v>
      </c>
      <c r="J9" s="19"/>
      <c r="K9" s="18">
        <f t="shared" si="1"/>
        <v>0</v>
      </c>
    </row>
    <row r="10" spans="1:11" x14ac:dyDescent="0.25">
      <c r="A10" s="11" t="s">
        <v>27</v>
      </c>
      <c r="B10" s="12" t="s">
        <v>34</v>
      </c>
      <c r="C10" s="13"/>
      <c r="D10" s="14"/>
      <c r="E10" s="15"/>
      <c r="F10" s="37"/>
      <c r="G10" s="14"/>
      <c r="H10" s="17"/>
      <c r="I10" s="18">
        <f t="shared" si="2"/>
        <v>0</v>
      </c>
      <c r="J10" s="19"/>
      <c r="K10" s="18">
        <f t="shared" si="1"/>
        <v>0</v>
      </c>
    </row>
    <row r="11" spans="1:11" x14ac:dyDescent="0.25">
      <c r="A11" s="11" t="s">
        <v>28</v>
      </c>
      <c r="B11" s="12" t="s">
        <v>35</v>
      </c>
      <c r="C11" s="13"/>
      <c r="D11" s="20"/>
      <c r="E11" s="15"/>
      <c r="F11" s="38"/>
      <c r="G11" s="14"/>
      <c r="H11" s="17"/>
      <c r="I11" s="18">
        <f t="shared" si="2"/>
        <v>0</v>
      </c>
      <c r="J11" s="19"/>
      <c r="K11" s="18">
        <f t="shared" si="1"/>
        <v>0</v>
      </c>
    </row>
    <row r="12" spans="1:11" x14ac:dyDescent="0.25">
      <c r="A12" s="11" t="s">
        <v>36</v>
      </c>
      <c r="B12" s="12" t="s">
        <v>37</v>
      </c>
      <c r="C12" s="13"/>
      <c r="D12" s="14"/>
      <c r="E12" s="15"/>
      <c r="F12" s="37"/>
      <c r="G12" s="14"/>
      <c r="H12" s="17"/>
      <c r="I12" s="18"/>
      <c r="J12" s="19"/>
      <c r="K12" s="18">
        <f t="shared" si="1"/>
        <v>0</v>
      </c>
    </row>
    <row r="13" spans="1:11" x14ac:dyDescent="0.25">
      <c r="A13" s="11"/>
      <c r="B13" s="12"/>
      <c r="C13" s="13"/>
      <c r="D13" s="14"/>
      <c r="E13" s="15"/>
      <c r="F13" s="14"/>
      <c r="G13" s="14"/>
      <c r="H13" s="17"/>
      <c r="I13" s="18">
        <f t="shared" si="2"/>
        <v>0</v>
      </c>
      <c r="J13" s="19"/>
      <c r="K13" s="18">
        <f t="shared" si="1"/>
        <v>0</v>
      </c>
    </row>
    <row r="14" spans="1:11" x14ac:dyDescent="0.25">
      <c r="A14" s="27"/>
      <c r="B14" s="28"/>
      <c r="C14" s="28"/>
      <c r="D14" s="28"/>
    </row>
    <row r="15" spans="1:11" x14ac:dyDescent="0.25">
      <c r="A15" s="27"/>
      <c r="B15" s="28"/>
      <c r="C15" s="28"/>
      <c r="D15" s="28"/>
    </row>
    <row r="16" spans="1:11" x14ac:dyDescent="0.25">
      <c r="E16" s="59" t="s">
        <v>14</v>
      </c>
      <c r="F16" s="60"/>
      <c r="G16" s="44"/>
      <c r="H16" s="30">
        <f>SUM(H5:H13)</f>
        <v>0</v>
      </c>
      <c r="I16" s="30">
        <f>SUM(I5:I13)</f>
        <v>0</v>
      </c>
      <c r="J16" s="30">
        <f>SUM(J5:J13)</f>
        <v>0</v>
      </c>
      <c r="K16" s="30">
        <f>SUM(K5:K13)</f>
        <v>5723</v>
      </c>
    </row>
    <row r="17" spans="5:11" x14ac:dyDescent="0.25">
      <c r="E17" s="47" t="s">
        <v>25</v>
      </c>
      <c r="F17" s="48"/>
      <c r="G17" s="43"/>
      <c r="H17" s="32">
        <f>+H16</f>
        <v>0</v>
      </c>
      <c r="I17" s="32">
        <f>+I16</f>
        <v>0</v>
      </c>
      <c r="J17" s="32">
        <f>J16</f>
        <v>0</v>
      </c>
      <c r="K17" s="32">
        <f>K16</f>
        <v>5723</v>
      </c>
    </row>
  </sheetData>
  <mergeCells count="6">
    <mergeCell ref="E17:F17"/>
    <mergeCell ref="A1:D2"/>
    <mergeCell ref="F1:G1"/>
    <mergeCell ref="H1:K1"/>
    <mergeCell ref="F2:K2"/>
    <mergeCell ref="E16:F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7"/>
  <sheetViews>
    <sheetView workbookViewId="0">
      <selection activeCell="F5" sqref="F5"/>
    </sheetView>
  </sheetViews>
  <sheetFormatPr baseColWidth="10" defaultRowHeight="15" x14ac:dyDescent="0.25"/>
  <cols>
    <col min="4" max="4" width="23.7109375" customWidth="1"/>
    <col min="6" max="6" width="35.7109375" customWidth="1"/>
  </cols>
  <sheetData>
    <row r="1" spans="1:11" ht="15.75" x14ac:dyDescent="0.25">
      <c r="A1" s="49" t="s">
        <v>65</v>
      </c>
      <c r="B1" s="50"/>
      <c r="C1" s="50"/>
      <c r="D1" s="51"/>
      <c r="E1" s="40" t="s">
        <v>0</v>
      </c>
      <c r="F1" s="55">
        <v>20523347137</v>
      </c>
      <c r="G1" s="56"/>
      <c r="H1" s="57" t="s">
        <v>1</v>
      </c>
      <c r="I1" s="57"/>
      <c r="J1" s="57"/>
      <c r="K1" s="57"/>
    </row>
    <row r="2" spans="1:11" x14ac:dyDescent="0.25">
      <c r="A2" s="52"/>
      <c r="B2" s="53"/>
      <c r="C2" s="53"/>
      <c r="D2" s="54"/>
      <c r="E2" s="39" t="s">
        <v>2</v>
      </c>
      <c r="F2" s="58" t="s">
        <v>3</v>
      </c>
      <c r="G2" s="58"/>
      <c r="H2" s="58"/>
      <c r="I2" s="58"/>
      <c r="J2" s="58"/>
      <c r="K2" s="58"/>
    </row>
    <row r="3" spans="1:11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8"/>
    </row>
    <row r="4" spans="1:11" x14ac:dyDescent="0.25">
      <c r="A4" s="9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10" t="s">
        <v>13</v>
      </c>
      <c r="K4" s="9" t="s">
        <v>14</v>
      </c>
    </row>
    <row r="5" spans="1:11" x14ac:dyDescent="0.25">
      <c r="A5" s="11" t="s">
        <v>15</v>
      </c>
      <c r="B5" s="12" t="s">
        <v>29</v>
      </c>
      <c r="C5" s="13">
        <v>42241</v>
      </c>
      <c r="D5" s="14" t="s">
        <v>56</v>
      </c>
      <c r="E5" s="15">
        <v>2010218563</v>
      </c>
      <c r="F5" s="37" t="s">
        <v>67</v>
      </c>
      <c r="G5" s="14"/>
      <c r="H5" s="17"/>
      <c r="I5" s="18">
        <f>H5*0.18</f>
        <v>0</v>
      </c>
      <c r="J5" s="19"/>
      <c r="K5" s="18">
        <v>5076</v>
      </c>
    </row>
    <row r="6" spans="1:11" x14ac:dyDescent="0.25">
      <c r="A6" s="11" t="s">
        <v>17</v>
      </c>
      <c r="B6" s="12" t="s">
        <v>30</v>
      </c>
      <c r="C6" s="13"/>
      <c r="D6" s="34"/>
      <c r="E6" s="15"/>
      <c r="F6" s="34"/>
      <c r="G6" s="14"/>
      <c r="H6" s="17"/>
      <c r="I6" s="18">
        <f t="shared" ref="I6:I7" si="0">H6*0.18</f>
        <v>0</v>
      </c>
      <c r="J6" s="19"/>
      <c r="K6" s="18">
        <f t="shared" ref="K6:K13" si="1">+H6+I6</f>
        <v>0</v>
      </c>
    </row>
    <row r="7" spans="1:11" x14ac:dyDescent="0.25">
      <c r="A7" s="11" t="s">
        <v>19</v>
      </c>
      <c r="B7" s="12" t="s">
        <v>31</v>
      </c>
      <c r="C7" s="13"/>
      <c r="D7" s="14"/>
      <c r="E7" s="15"/>
      <c r="F7" s="14"/>
      <c r="G7" s="14"/>
      <c r="H7" s="17"/>
      <c r="I7" s="18">
        <f t="shared" si="0"/>
        <v>0</v>
      </c>
      <c r="J7" s="19"/>
      <c r="K7" s="18">
        <f t="shared" si="1"/>
        <v>0</v>
      </c>
    </row>
    <row r="8" spans="1:11" x14ac:dyDescent="0.25">
      <c r="A8" s="11" t="s">
        <v>21</v>
      </c>
      <c r="B8" s="12" t="s">
        <v>32</v>
      </c>
      <c r="C8" s="23"/>
      <c r="D8" s="22"/>
      <c r="E8" s="15"/>
      <c r="F8" s="22"/>
      <c r="G8" s="22"/>
      <c r="H8" s="24"/>
      <c r="I8" s="25">
        <f>H8*0.18</f>
        <v>0</v>
      </c>
      <c r="J8" s="26"/>
      <c r="K8" s="18">
        <f t="shared" si="1"/>
        <v>0</v>
      </c>
    </row>
    <row r="9" spans="1:11" x14ac:dyDescent="0.25">
      <c r="A9" s="11" t="s">
        <v>23</v>
      </c>
      <c r="B9" s="12" t="s">
        <v>33</v>
      </c>
      <c r="C9" s="13"/>
      <c r="D9" s="14"/>
      <c r="E9" s="15"/>
      <c r="F9" s="16"/>
      <c r="G9" s="14"/>
      <c r="H9" s="17"/>
      <c r="I9" s="18">
        <f t="shared" ref="I9:I13" si="2">H9*18/100</f>
        <v>0</v>
      </c>
      <c r="J9" s="19"/>
      <c r="K9" s="18">
        <f t="shared" si="1"/>
        <v>0</v>
      </c>
    </row>
    <row r="10" spans="1:11" x14ac:dyDescent="0.25">
      <c r="A10" s="11" t="s">
        <v>27</v>
      </c>
      <c r="B10" s="12" t="s">
        <v>34</v>
      </c>
      <c r="C10" s="13"/>
      <c r="D10" s="14"/>
      <c r="E10" s="15"/>
      <c r="F10" s="37"/>
      <c r="G10" s="14"/>
      <c r="H10" s="17"/>
      <c r="I10" s="18">
        <f t="shared" si="2"/>
        <v>0</v>
      </c>
      <c r="J10" s="19"/>
      <c r="K10" s="18">
        <f t="shared" si="1"/>
        <v>0</v>
      </c>
    </row>
    <row r="11" spans="1:11" x14ac:dyDescent="0.25">
      <c r="A11" s="11" t="s">
        <v>28</v>
      </c>
      <c r="B11" s="12" t="s">
        <v>35</v>
      </c>
      <c r="C11" s="13"/>
      <c r="D11" s="20"/>
      <c r="E11" s="15"/>
      <c r="F11" s="38"/>
      <c r="G11" s="14"/>
      <c r="H11" s="17"/>
      <c r="I11" s="18">
        <f t="shared" si="2"/>
        <v>0</v>
      </c>
      <c r="J11" s="19"/>
      <c r="K11" s="18">
        <f t="shared" si="1"/>
        <v>0</v>
      </c>
    </row>
    <row r="12" spans="1:11" x14ac:dyDescent="0.25">
      <c r="A12" s="11" t="s">
        <v>36</v>
      </c>
      <c r="B12" s="12" t="s">
        <v>37</v>
      </c>
      <c r="C12" s="13"/>
      <c r="D12" s="14"/>
      <c r="E12" s="15"/>
      <c r="F12" s="37"/>
      <c r="G12" s="14"/>
      <c r="H12" s="17"/>
      <c r="I12" s="18"/>
      <c r="J12" s="19"/>
      <c r="K12" s="18">
        <f t="shared" si="1"/>
        <v>0</v>
      </c>
    </row>
    <row r="13" spans="1:11" x14ac:dyDescent="0.25">
      <c r="A13" s="11"/>
      <c r="B13" s="12"/>
      <c r="C13" s="13"/>
      <c r="D13" s="14"/>
      <c r="E13" s="15"/>
      <c r="F13" s="14"/>
      <c r="G13" s="14"/>
      <c r="H13" s="17"/>
      <c r="I13" s="18">
        <f t="shared" si="2"/>
        <v>0</v>
      </c>
      <c r="J13" s="19"/>
      <c r="K13" s="18">
        <f t="shared" si="1"/>
        <v>0</v>
      </c>
    </row>
    <row r="14" spans="1:11" x14ac:dyDescent="0.25">
      <c r="A14" s="27"/>
      <c r="B14" s="28"/>
      <c r="C14" s="28"/>
      <c r="D14" s="28"/>
    </row>
    <row r="15" spans="1:11" x14ac:dyDescent="0.25">
      <c r="A15" s="27"/>
      <c r="B15" s="28"/>
      <c r="C15" s="28"/>
      <c r="D15" s="28"/>
    </row>
    <row r="16" spans="1:11" x14ac:dyDescent="0.25">
      <c r="E16" s="59" t="s">
        <v>14</v>
      </c>
      <c r="F16" s="60"/>
      <c r="G16" s="44"/>
      <c r="H16" s="30">
        <f>SUM(H5:H13)</f>
        <v>0</v>
      </c>
      <c r="I16" s="30">
        <f>SUM(I5:I13)</f>
        <v>0</v>
      </c>
      <c r="J16" s="30">
        <f>SUM(J5:J13)</f>
        <v>0</v>
      </c>
      <c r="K16" s="30">
        <f>SUM(K5:K13)</f>
        <v>5076</v>
      </c>
    </row>
    <row r="17" spans="5:11" x14ac:dyDescent="0.25">
      <c r="E17" s="47" t="s">
        <v>25</v>
      </c>
      <c r="F17" s="48"/>
      <c r="G17" s="43"/>
      <c r="H17" s="32">
        <f>+H16</f>
        <v>0</v>
      </c>
      <c r="I17" s="32">
        <f>+I16</f>
        <v>0</v>
      </c>
      <c r="J17" s="32">
        <f>J16</f>
        <v>0</v>
      </c>
      <c r="K17" s="32">
        <f>K16</f>
        <v>5076</v>
      </c>
    </row>
  </sheetData>
  <mergeCells count="6">
    <mergeCell ref="E17:F17"/>
    <mergeCell ref="A1:D2"/>
    <mergeCell ref="F1:G1"/>
    <mergeCell ref="H1:K1"/>
    <mergeCell ref="F2:K2"/>
    <mergeCell ref="E16:F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workbookViewId="0">
      <selection activeCell="L18" sqref="L18"/>
    </sheetView>
  </sheetViews>
  <sheetFormatPr baseColWidth="10" defaultRowHeight="15" x14ac:dyDescent="0.25"/>
  <cols>
    <col min="4" max="4" width="15.28515625" customWidth="1"/>
    <col min="6" max="6" width="26.140625" customWidth="1"/>
  </cols>
  <sheetData>
    <row r="1" spans="1:11" ht="15.75" x14ac:dyDescent="0.25">
      <c r="A1" s="49" t="s">
        <v>66</v>
      </c>
      <c r="B1" s="50"/>
      <c r="C1" s="50"/>
      <c r="D1" s="51"/>
      <c r="E1" s="40" t="s">
        <v>0</v>
      </c>
      <c r="F1" s="55">
        <v>20523347137</v>
      </c>
      <c r="G1" s="56"/>
      <c r="H1" s="57" t="s">
        <v>1</v>
      </c>
      <c r="I1" s="57"/>
      <c r="J1" s="57"/>
      <c r="K1" s="57"/>
    </row>
    <row r="2" spans="1:11" x14ac:dyDescent="0.25">
      <c r="A2" s="52"/>
      <c r="B2" s="53"/>
      <c r="C2" s="53"/>
      <c r="D2" s="54"/>
      <c r="E2" s="39" t="s">
        <v>2</v>
      </c>
      <c r="F2" s="58" t="s">
        <v>3</v>
      </c>
      <c r="G2" s="58"/>
      <c r="H2" s="58"/>
      <c r="I2" s="58"/>
      <c r="J2" s="58"/>
      <c r="K2" s="58"/>
    </row>
    <row r="3" spans="1:11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8"/>
    </row>
    <row r="4" spans="1:11" x14ac:dyDescent="0.25">
      <c r="A4" s="9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10" t="s">
        <v>13</v>
      </c>
      <c r="K4" s="9" t="s">
        <v>14</v>
      </c>
    </row>
    <row r="5" spans="1:11" x14ac:dyDescent="0.25">
      <c r="A5" s="11" t="s">
        <v>15</v>
      </c>
      <c r="B5" s="12" t="s">
        <v>29</v>
      </c>
      <c r="C5" s="13">
        <v>42249</v>
      </c>
      <c r="D5" s="14" t="s">
        <v>57</v>
      </c>
      <c r="E5" s="15">
        <v>20110964928</v>
      </c>
      <c r="F5" s="37" t="s">
        <v>67</v>
      </c>
      <c r="G5" s="14"/>
      <c r="H5" s="17"/>
      <c r="I5" s="18">
        <f>H5*0.18</f>
        <v>0</v>
      </c>
      <c r="J5" s="19"/>
      <c r="K5" s="18">
        <v>4150</v>
      </c>
    </row>
    <row r="6" spans="1:11" x14ac:dyDescent="0.25">
      <c r="A6" s="11" t="s">
        <v>17</v>
      </c>
      <c r="B6" s="12" t="s">
        <v>30</v>
      </c>
      <c r="C6" s="13">
        <v>42249</v>
      </c>
      <c r="D6" s="34" t="s">
        <v>58</v>
      </c>
      <c r="E6" s="15">
        <v>20463958590</v>
      </c>
      <c r="F6" s="34" t="s">
        <v>67</v>
      </c>
      <c r="G6" s="14"/>
      <c r="H6" s="17"/>
      <c r="I6" s="18">
        <f t="shared" ref="I6:I7" si="0">H6*0.18</f>
        <v>0</v>
      </c>
      <c r="J6" s="19"/>
      <c r="K6" s="18">
        <v>5950</v>
      </c>
    </row>
    <row r="7" spans="1:11" x14ac:dyDescent="0.25">
      <c r="A7" s="11" t="s">
        <v>19</v>
      </c>
      <c r="B7" s="12" t="s">
        <v>31</v>
      </c>
      <c r="C7" s="13">
        <v>42254</v>
      </c>
      <c r="D7" s="14" t="s">
        <v>59</v>
      </c>
      <c r="E7" s="15">
        <v>20310422755</v>
      </c>
      <c r="F7" s="14" t="s">
        <v>68</v>
      </c>
      <c r="G7" s="14"/>
      <c r="H7" s="17"/>
      <c r="I7" s="18">
        <f t="shared" si="0"/>
        <v>0</v>
      </c>
      <c r="J7" s="19"/>
      <c r="K7" s="18">
        <v>4720</v>
      </c>
    </row>
    <row r="8" spans="1:11" x14ac:dyDescent="0.25">
      <c r="A8" s="11" t="s">
        <v>21</v>
      </c>
      <c r="B8" s="12" t="s">
        <v>32</v>
      </c>
      <c r="C8" s="23">
        <v>42255</v>
      </c>
      <c r="D8" s="22" t="s">
        <v>55</v>
      </c>
      <c r="E8" s="15">
        <v>20414766308</v>
      </c>
      <c r="F8" s="22" t="s">
        <v>67</v>
      </c>
      <c r="G8" s="22"/>
      <c r="H8" s="24"/>
      <c r="I8" s="25">
        <f>H8*0.18</f>
        <v>0</v>
      </c>
      <c r="J8" s="26"/>
      <c r="K8" s="18">
        <v>6596</v>
      </c>
    </row>
    <row r="9" spans="1:11" x14ac:dyDescent="0.25">
      <c r="A9" s="11" t="s">
        <v>23</v>
      </c>
      <c r="B9" s="12" t="s">
        <v>33</v>
      </c>
      <c r="C9" s="13">
        <v>42252</v>
      </c>
      <c r="D9" s="14" t="s">
        <v>52</v>
      </c>
      <c r="E9" s="15">
        <v>20100135699</v>
      </c>
      <c r="F9" s="16" t="s">
        <v>67</v>
      </c>
      <c r="G9" s="14"/>
      <c r="H9" s="17"/>
      <c r="I9" s="18">
        <f t="shared" ref="I9:I13" si="1">H9*18/100</f>
        <v>0</v>
      </c>
      <c r="J9" s="19"/>
      <c r="K9" s="18">
        <v>14058</v>
      </c>
    </row>
    <row r="10" spans="1:11" x14ac:dyDescent="0.25">
      <c r="A10" s="11" t="s">
        <v>27</v>
      </c>
      <c r="B10" s="12" t="s">
        <v>34</v>
      </c>
      <c r="C10" s="13"/>
      <c r="D10" s="14"/>
      <c r="E10" s="15"/>
      <c r="F10" s="37"/>
      <c r="G10" s="14"/>
      <c r="H10" s="17"/>
      <c r="I10" s="18">
        <f t="shared" si="1"/>
        <v>0</v>
      </c>
      <c r="J10" s="19"/>
      <c r="K10" s="18">
        <f t="shared" ref="K10:K13" si="2">+H10+I10</f>
        <v>0</v>
      </c>
    </row>
    <row r="11" spans="1:11" x14ac:dyDescent="0.25">
      <c r="A11" s="11" t="s">
        <v>28</v>
      </c>
      <c r="B11" s="12" t="s">
        <v>35</v>
      </c>
      <c r="C11" s="13"/>
      <c r="D11" s="20"/>
      <c r="E11" s="15"/>
      <c r="F11" s="38"/>
      <c r="G11" s="14"/>
      <c r="H11" s="17"/>
      <c r="I11" s="18">
        <f t="shared" si="1"/>
        <v>0</v>
      </c>
      <c r="J11" s="19"/>
      <c r="K11" s="18">
        <f t="shared" si="2"/>
        <v>0</v>
      </c>
    </row>
    <row r="12" spans="1:11" x14ac:dyDescent="0.25">
      <c r="A12" s="11" t="s">
        <v>36</v>
      </c>
      <c r="B12" s="12" t="s">
        <v>37</v>
      </c>
      <c r="C12" s="13"/>
      <c r="D12" s="14"/>
      <c r="E12" s="15"/>
      <c r="F12" s="37"/>
      <c r="G12" s="14"/>
      <c r="H12" s="17"/>
      <c r="I12" s="18"/>
      <c r="J12" s="19"/>
      <c r="K12" s="18">
        <f t="shared" si="2"/>
        <v>0</v>
      </c>
    </row>
    <row r="13" spans="1:11" x14ac:dyDescent="0.25">
      <c r="A13" s="11"/>
      <c r="B13" s="12"/>
      <c r="C13" s="13"/>
      <c r="D13" s="14"/>
      <c r="E13" s="15"/>
      <c r="F13" s="14"/>
      <c r="G13" s="14"/>
      <c r="H13" s="17"/>
      <c r="I13" s="18">
        <f t="shared" si="1"/>
        <v>0</v>
      </c>
      <c r="J13" s="19"/>
      <c r="K13" s="18">
        <f t="shared" si="2"/>
        <v>0</v>
      </c>
    </row>
    <row r="14" spans="1:11" x14ac:dyDescent="0.25">
      <c r="A14" s="27"/>
      <c r="B14" s="28"/>
      <c r="C14" s="28"/>
      <c r="D14" s="28"/>
    </row>
    <row r="15" spans="1:11" x14ac:dyDescent="0.25">
      <c r="A15" s="27"/>
      <c r="B15" s="28"/>
      <c r="C15" s="28"/>
      <c r="D15" s="28"/>
    </row>
    <row r="16" spans="1:11" x14ac:dyDescent="0.25">
      <c r="E16" s="59" t="s">
        <v>14</v>
      </c>
      <c r="F16" s="60"/>
      <c r="G16" s="44"/>
      <c r="H16" s="30">
        <f>SUM(H5:H13)</f>
        <v>0</v>
      </c>
      <c r="I16" s="30">
        <f>SUM(I5:I13)</f>
        <v>0</v>
      </c>
      <c r="J16" s="30">
        <f>SUM(J5:J13)</f>
        <v>0</v>
      </c>
      <c r="K16" s="30">
        <f>SUM(K5:K13)</f>
        <v>35474</v>
      </c>
    </row>
    <row r="17" spans="5:11" x14ac:dyDescent="0.25">
      <c r="E17" s="47" t="s">
        <v>25</v>
      </c>
      <c r="F17" s="48"/>
      <c r="G17" s="43"/>
      <c r="H17" s="32">
        <f>+H16</f>
        <v>0</v>
      </c>
      <c r="I17" s="32">
        <f>+I16</f>
        <v>0</v>
      </c>
      <c r="J17" s="32">
        <f>J16</f>
        <v>0</v>
      </c>
      <c r="K17" s="32">
        <f>K16</f>
        <v>35474</v>
      </c>
    </row>
  </sheetData>
  <mergeCells count="6">
    <mergeCell ref="E17:F17"/>
    <mergeCell ref="A1:D2"/>
    <mergeCell ref="F1:G1"/>
    <mergeCell ref="H1:K1"/>
    <mergeCell ref="F2:K2"/>
    <mergeCell ref="E16:F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7"/>
  <sheetViews>
    <sheetView workbookViewId="0">
      <selection activeCell="F6" sqref="F6"/>
    </sheetView>
  </sheetViews>
  <sheetFormatPr baseColWidth="10" defaultRowHeight="15" x14ac:dyDescent="0.25"/>
  <cols>
    <col min="4" max="4" width="31.28515625" customWidth="1"/>
    <col min="6" max="6" width="34.7109375" customWidth="1"/>
  </cols>
  <sheetData>
    <row r="1" spans="1:11" ht="15.75" x14ac:dyDescent="0.25">
      <c r="A1" s="49" t="s">
        <v>66</v>
      </c>
      <c r="B1" s="50"/>
      <c r="C1" s="50"/>
      <c r="D1" s="51"/>
      <c r="E1" s="40" t="s">
        <v>0</v>
      </c>
      <c r="F1" s="55">
        <v>20523347137</v>
      </c>
      <c r="G1" s="56"/>
      <c r="H1" s="57" t="s">
        <v>1</v>
      </c>
      <c r="I1" s="57"/>
      <c r="J1" s="57"/>
      <c r="K1" s="57"/>
    </row>
    <row r="2" spans="1:11" x14ac:dyDescent="0.25">
      <c r="A2" s="52"/>
      <c r="B2" s="53"/>
      <c r="C2" s="53"/>
      <c r="D2" s="54"/>
      <c r="E2" s="39" t="s">
        <v>2</v>
      </c>
      <c r="F2" s="58" t="s">
        <v>3</v>
      </c>
      <c r="G2" s="58"/>
      <c r="H2" s="58"/>
      <c r="I2" s="58"/>
      <c r="J2" s="58"/>
      <c r="K2" s="58"/>
    </row>
    <row r="3" spans="1:11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8"/>
    </row>
    <row r="4" spans="1:11" x14ac:dyDescent="0.25">
      <c r="A4" s="9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10" t="s">
        <v>13</v>
      </c>
      <c r="K4" s="9" t="s">
        <v>14</v>
      </c>
    </row>
    <row r="5" spans="1:11" x14ac:dyDescent="0.25">
      <c r="A5" s="11" t="s">
        <v>15</v>
      </c>
      <c r="B5" s="12" t="s">
        <v>29</v>
      </c>
      <c r="C5" s="13"/>
      <c r="D5" s="14"/>
      <c r="E5" s="15"/>
      <c r="F5" s="37"/>
      <c r="G5" s="14"/>
      <c r="H5" s="17"/>
      <c r="I5" s="18">
        <f>H5*0.18</f>
        <v>0</v>
      </c>
      <c r="J5" s="19"/>
      <c r="K5" s="18"/>
    </row>
    <row r="6" spans="1:11" x14ac:dyDescent="0.25">
      <c r="A6" s="11" t="s">
        <v>17</v>
      </c>
      <c r="B6" s="12" t="s">
        <v>30</v>
      </c>
      <c r="C6" s="13">
        <v>42306</v>
      </c>
      <c r="D6" s="34" t="s">
        <v>60</v>
      </c>
      <c r="E6" s="15">
        <v>20257364608</v>
      </c>
      <c r="F6" s="34" t="s">
        <v>67</v>
      </c>
      <c r="G6" s="14"/>
      <c r="H6" s="17"/>
      <c r="I6" s="18">
        <f t="shared" ref="I6:I7" si="0">H6*0.18</f>
        <v>0</v>
      </c>
      <c r="J6" s="19"/>
      <c r="K6" s="18">
        <v>13407</v>
      </c>
    </row>
    <row r="7" spans="1:11" x14ac:dyDescent="0.25">
      <c r="A7" s="11" t="s">
        <v>19</v>
      </c>
      <c r="B7" s="12" t="s">
        <v>31</v>
      </c>
      <c r="C7" s="13"/>
      <c r="D7" s="14"/>
      <c r="E7" s="15"/>
      <c r="F7" s="14"/>
      <c r="G7" s="14"/>
      <c r="H7" s="17"/>
      <c r="I7" s="18">
        <f t="shared" si="0"/>
        <v>0</v>
      </c>
      <c r="J7" s="19"/>
      <c r="K7" s="18"/>
    </row>
    <row r="8" spans="1:11" x14ac:dyDescent="0.25">
      <c r="A8" s="11" t="s">
        <v>21</v>
      </c>
      <c r="B8" s="12" t="s">
        <v>32</v>
      </c>
      <c r="C8" s="23"/>
      <c r="D8" s="22"/>
      <c r="E8" s="15"/>
      <c r="F8" s="22"/>
      <c r="G8" s="22"/>
      <c r="H8" s="24"/>
      <c r="I8" s="25">
        <f>H8*0.18</f>
        <v>0</v>
      </c>
      <c r="J8" s="26"/>
      <c r="K8" s="18"/>
    </row>
    <row r="9" spans="1:11" x14ac:dyDescent="0.25">
      <c r="A9" s="11" t="s">
        <v>23</v>
      </c>
      <c r="B9" s="12" t="s">
        <v>33</v>
      </c>
      <c r="C9" s="13"/>
      <c r="D9" s="14"/>
      <c r="E9" s="15"/>
      <c r="F9" s="37"/>
      <c r="G9" s="14"/>
      <c r="H9" s="17"/>
      <c r="I9" s="18">
        <f t="shared" ref="I9:I13" si="1">H9*18/100</f>
        <v>0</v>
      </c>
      <c r="J9" s="19"/>
      <c r="K9" s="18"/>
    </row>
    <row r="10" spans="1:11" x14ac:dyDescent="0.25">
      <c r="A10" s="11" t="s">
        <v>27</v>
      </c>
      <c r="B10" s="12" t="s">
        <v>34</v>
      </c>
      <c r="C10" s="13"/>
      <c r="D10" s="14"/>
      <c r="E10" s="15"/>
      <c r="F10" s="37"/>
      <c r="G10" s="14"/>
      <c r="H10" s="17"/>
      <c r="I10" s="18">
        <f t="shared" si="1"/>
        <v>0</v>
      </c>
      <c r="J10" s="19"/>
      <c r="K10" s="18">
        <f t="shared" ref="K10:K13" si="2">+H10+I10</f>
        <v>0</v>
      </c>
    </row>
    <row r="11" spans="1:11" x14ac:dyDescent="0.25">
      <c r="A11" s="11" t="s">
        <v>28</v>
      </c>
      <c r="B11" s="12" t="s">
        <v>35</v>
      </c>
      <c r="C11" s="13"/>
      <c r="D11" s="20"/>
      <c r="E11" s="15"/>
      <c r="F11" s="38"/>
      <c r="G11" s="14"/>
      <c r="H11" s="17"/>
      <c r="I11" s="18">
        <f t="shared" si="1"/>
        <v>0</v>
      </c>
      <c r="J11" s="19"/>
      <c r="K11" s="18">
        <f t="shared" si="2"/>
        <v>0</v>
      </c>
    </row>
    <row r="12" spans="1:11" x14ac:dyDescent="0.25">
      <c r="A12" s="11" t="s">
        <v>36</v>
      </c>
      <c r="B12" s="12" t="s">
        <v>37</v>
      </c>
      <c r="C12" s="13"/>
      <c r="D12" s="14"/>
      <c r="E12" s="15"/>
      <c r="F12" s="37"/>
      <c r="G12" s="14"/>
      <c r="H12" s="17"/>
      <c r="I12" s="18"/>
      <c r="J12" s="19"/>
      <c r="K12" s="18">
        <f t="shared" si="2"/>
        <v>0</v>
      </c>
    </row>
    <row r="13" spans="1:11" x14ac:dyDescent="0.25">
      <c r="A13" s="11"/>
      <c r="B13" s="12"/>
      <c r="C13" s="13"/>
      <c r="D13" s="14"/>
      <c r="E13" s="15"/>
      <c r="F13" s="14"/>
      <c r="G13" s="14"/>
      <c r="H13" s="17"/>
      <c r="I13" s="18">
        <f t="shared" si="1"/>
        <v>0</v>
      </c>
      <c r="J13" s="19"/>
      <c r="K13" s="18">
        <f t="shared" si="2"/>
        <v>0</v>
      </c>
    </row>
    <row r="14" spans="1:11" x14ac:dyDescent="0.25">
      <c r="A14" s="27"/>
      <c r="B14" s="28"/>
      <c r="C14" s="28"/>
      <c r="D14" s="28"/>
    </row>
    <row r="15" spans="1:11" x14ac:dyDescent="0.25">
      <c r="A15" s="27"/>
      <c r="B15" s="28"/>
      <c r="C15" s="28"/>
      <c r="D15" s="28"/>
    </row>
    <row r="16" spans="1:11" x14ac:dyDescent="0.25">
      <c r="E16" s="59" t="s">
        <v>14</v>
      </c>
      <c r="F16" s="60"/>
      <c r="G16" s="44"/>
      <c r="H16" s="30">
        <f>SUM(H5:H13)</f>
        <v>0</v>
      </c>
      <c r="I16" s="30">
        <f>SUM(I5:I13)</f>
        <v>0</v>
      </c>
      <c r="J16" s="30">
        <f>SUM(J5:J13)</f>
        <v>0</v>
      </c>
      <c r="K16" s="30">
        <f>SUM(K5:K13)</f>
        <v>13407</v>
      </c>
    </row>
    <row r="17" spans="5:11" x14ac:dyDescent="0.25">
      <c r="E17" s="47" t="s">
        <v>25</v>
      </c>
      <c r="F17" s="48"/>
      <c r="G17" s="43"/>
      <c r="H17" s="32">
        <f>+H16</f>
        <v>0</v>
      </c>
      <c r="I17" s="32">
        <f>+I16</f>
        <v>0</v>
      </c>
      <c r="J17" s="32">
        <f>J16</f>
        <v>0</v>
      </c>
      <c r="K17" s="32">
        <f>K16</f>
        <v>13407</v>
      </c>
    </row>
  </sheetData>
  <mergeCells count="6">
    <mergeCell ref="E17:F17"/>
    <mergeCell ref="A1:D2"/>
    <mergeCell ref="F1:G1"/>
    <mergeCell ref="H1:K1"/>
    <mergeCell ref="F2:K2"/>
    <mergeCell ref="E16:F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"/>
  <sheetViews>
    <sheetView workbookViewId="0">
      <selection activeCell="F5" sqref="F5"/>
    </sheetView>
  </sheetViews>
  <sheetFormatPr baseColWidth="10" defaultRowHeight="15" x14ac:dyDescent="0.25"/>
  <cols>
    <col min="4" max="4" width="23.42578125" customWidth="1"/>
    <col min="5" max="5" width="11.42578125" customWidth="1"/>
    <col min="6" max="6" width="34" customWidth="1"/>
  </cols>
  <sheetData>
    <row r="1" spans="1:11" ht="15.75" x14ac:dyDescent="0.25">
      <c r="A1" s="49" t="s">
        <v>66</v>
      </c>
      <c r="B1" s="50"/>
      <c r="C1" s="50"/>
      <c r="D1" s="51"/>
      <c r="E1" s="40" t="s">
        <v>0</v>
      </c>
      <c r="F1" s="55">
        <v>20523347137</v>
      </c>
      <c r="G1" s="56"/>
      <c r="H1" s="57" t="s">
        <v>1</v>
      </c>
      <c r="I1" s="57"/>
      <c r="J1" s="57"/>
      <c r="K1" s="57"/>
    </row>
    <row r="2" spans="1:11" x14ac:dyDescent="0.25">
      <c r="A2" s="52"/>
      <c r="B2" s="53"/>
      <c r="C2" s="53"/>
      <c r="D2" s="54"/>
      <c r="E2" s="39" t="s">
        <v>2</v>
      </c>
      <c r="F2" s="58" t="s">
        <v>3</v>
      </c>
      <c r="G2" s="58"/>
      <c r="H2" s="58"/>
      <c r="I2" s="58"/>
      <c r="J2" s="58"/>
      <c r="K2" s="58"/>
    </row>
    <row r="3" spans="1:11" ht="26.25" x14ac:dyDescent="0.25">
      <c r="A3" s="4"/>
      <c r="B3" s="4"/>
      <c r="C3" s="4"/>
      <c r="D3" s="4"/>
      <c r="E3" s="5"/>
      <c r="F3" s="6"/>
      <c r="G3" s="6"/>
      <c r="H3" s="7"/>
      <c r="I3" s="7"/>
      <c r="J3" s="7"/>
      <c r="K3" s="8"/>
    </row>
    <row r="4" spans="1:11" x14ac:dyDescent="0.25">
      <c r="A4" s="9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10" t="s">
        <v>13</v>
      </c>
      <c r="K4" s="9" t="s">
        <v>14</v>
      </c>
    </row>
    <row r="5" spans="1:11" x14ac:dyDescent="0.25">
      <c r="A5" s="11" t="s">
        <v>15</v>
      </c>
      <c r="B5" s="12" t="s">
        <v>29</v>
      </c>
      <c r="C5" s="13">
        <v>42022</v>
      </c>
      <c r="D5" s="14" t="s">
        <v>53</v>
      </c>
      <c r="E5" s="15">
        <v>20518224447</v>
      </c>
      <c r="F5" s="34" t="s">
        <v>68</v>
      </c>
      <c r="G5" s="14"/>
      <c r="H5" s="17"/>
      <c r="I5" s="18">
        <f>H5*0.18</f>
        <v>0</v>
      </c>
      <c r="J5" s="19"/>
      <c r="K5" s="18">
        <v>1770</v>
      </c>
    </row>
    <row r="6" spans="1:11" x14ac:dyDescent="0.25">
      <c r="A6" s="11" t="s">
        <v>17</v>
      </c>
      <c r="B6" s="12" t="s">
        <v>30</v>
      </c>
      <c r="C6" s="13">
        <v>42022</v>
      </c>
      <c r="D6" s="14" t="s">
        <v>53</v>
      </c>
      <c r="E6" s="15">
        <v>20518224447</v>
      </c>
      <c r="F6" s="34" t="s">
        <v>68</v>
      </c>
      <c r="G6" s="14"/>
      <c r="H6" s="17"/>
      <c r="I6" s="18">
        <f t="shared" ref="I6:I7" si="0">H6*0.18</f>
        <v>0</v>
      </c>
      <c r="J6" s="19"/>
      <c r="K6" s="18">
        <v>590</v>
      </c>
    </row>
    <row r="7" spans="1:11" x14ac:dyDescent="0.25">
      <c r="A7" s="11" t="s">
        <v>19</v>
      </c>
      <c r="B7" s="12" t="s">
        <v>31</v>
      </c>
      <c r="C7" s="13">
        <v>42022</v>
      </c>
      <c r="D7" s="14" t="s">
        <v>53</v>
      </c>
      <c r="E7" s="15">
        <v>20518224447</v>
      </c>
      <c r="F7" s="14" t="s">
        <v>68</v>
      </c>
      <c r="G7" s="14"/>
      <c r="H7" s="17"/>
      <c r="I7" s="18">
        <f t="shared" si="0"/>
        <v>0</v>
      </c>
      <c r="J7" s="19"/>
      <c r="K7" s="18">
        <v>295</v>
      </c>
    </row>
    <row r="8" spans="1:11" x14ac:dyDescent="0.25">
      <c r="A8" s="11" t="s">
        <v>21</v>
      </c>
      <c r="B8" s="12" t="s">
        <v>32</v>
      </c>
      <c r="C8" s="23">
        <v>42328</v>
      </c>
      <c r="D8" s="22" t="s">
        <v>61</v>
      </c>
      <c r="E8" s="15">
        <v>20310422755</v>
      </c>
      <c r="F8" s="22" t="s">
        <v>67</v>
      </c>
      <c r="G8" s="22"/>
      <c r="H8" s="24"/>
      <c r="I8" s="25">
        <f>H8*0.18</f>
        <v>0</v>
      </c>
      <c r="J8" s="26"/>
      <c r="K8" s="18">
        <v>5075</v>
      </c>
    </row>
    <row r="9" spans="1:11" x14ac:dyDescent="0.25">
      <c r="A9" s="11" t="s">
        <v>23</v>
      </c>
      <c r="B9" s="12" t="s">
        <v>33</v>
      </c>
      <c r="C9" s="13">
        <v>42332</v>
      </c>
      <c r="D9" s="14" t="s">
        <v>62</v>
      </c>
      <c r="E9" s="15">
        <v>20347845150</v>
      </c>
      <c r="F9" s="22" t="s">
        <v>67</v>
      </c>
      <c r="G9" s="14"/>
      <c r="H9" s="17"/>
      <c r="I9" s="18">
        <f t="shared" ref="I9:I13" si="1">H9*18/100</f>
        <v>0</v>
      </c>
      <c r="J9" s="19"/>
      <c r="K9" s="18">
        <v>2171</v>
      </c>
    </row>
    <row r="10" spans="1:11" x14ac:dyDescent="0.25">
      <c r="A10" s="11" t="s">
        <v>27</v>
      </c>
      <c r="B10" s="12" t="s">
        <v>34</v>
      </c>
      <c r="C10" s="13">
        <v>42332</v>
      </c>
      <c r="D10" s="14" t="s">
        <v>62</v>
      </c>
      <c r="E10" s="15">
        <v>20347845150</v>
      </c>
      <c r="F10" s="37" t="s">
        <v>68</v>
      </c>
      <c r="G10" s="14"/>
      <c r="H10" s="17"/>
      <c r="I10" s="18">
        <f t="shared" si="1"/>
        <v>0</v>
      </c>
      <c r="J10" s="19"/>
      <c r="K10" s="18">
        <v>1362</v>
      </c>
    </row>
    <row r="11" spans="1:11" x14ac:dyDescent="0.25">
      <c r="A11" s="11" t="s">
        <v>28</v>
      </c>
      <c r="B11" s="12" t="s">
        <v>35</v>
      </c>
      <c r="C11" s="13">
        <v>42333</v>
      </c>
      <c r="D11" s="22" t="s">
        <v>55</v>
      </c>
      <c r="E11" s="15">
        <v>20414766308</v>
      </c>
      <c r="F11" s="22" t="s">
        <v>67</v>
      </c>
      <c r="G11" s="14"/>
      <c r="H11" s="17"/>
      <c r="I11" s="18">
        <f t="shared" si="1"/>
        <v>0</v>
      </c>
      <c r="J11" s="19"/>
      <c r="K11" s="18">
        <v>8236</v>
      </c>
    </row>
    <row r="12" spans="1:11" x14ac:dyDescent="0.25">
      <c r="A12" s="11" t="s">
        <v>36</v>
      </c>
      <c r="B12" s="12" t="s">
        <v>37</v>
      </c>
      <c r="C12" s="13"/>
      <c r="D12" s="14"/>
      <c r="E12" s="15"/>
      <c r="F12" s="37"/>
      <c r="G12" s="14"/>
      <c r="H12" s="17"/>
      <c r="I12" s="18"/>
      <c r="J12" s="19"/>
      <c r="K12" s="18">
        <v>5885</v>
      </c>
    </row>
    <row r="13" spans="1:11" x14ac:dyDescent="0.25">
      <c r="A13" s="11"/>
      <c r="B13" s="12"/>
      <c r="C13" s="13"/>
      <c r="D13" s="14"/>
      <c r="E13" s="15"/>
      <c r="F13" s="14"/>
      <c r="G13" s="14"/>
      <c r="H13" s="17"/>
      <c r="I13" s="18">
        <f t="shared" si="1"/>
        <v>0</v>
      </c>
      <c r="J13" s="19"/>
      <c r="K13" s="18">
        <f t="shared" ref="K13" si="2">+H13+I13</f>
        <v>0</v>
      </c>
    </row>
    <row r="14" spans="1:11" x14ac:dyDescent="0.25">
      <c r="A14" s="27"/>
      <c r="B14" s="28"/>
      <c r="C14" s="28"/>
      <c r="D14" s="28"/>
    </row>
    <row r="15" spans="1:11" x14ac:dyDescent="0.25">
      <c r="A15" s="27"/>
      <c r="B15" s="28"/>
      <c r="C15" s="28"/>
      <c r="D15" s="28"/>
    </row>
    <row r="16" spans="1:11" x14ac:dyDescent="0.25">
      <c r="E16" s="59" t="s">
        <v>14</v>
      </c>
      <c r="F16" s="60"/>
      <c r="G16" s="44"/>
      <c r="H16" s="30">
        <f>SUM(H5:H13)</f>
        <v>0</v>
      </c>
      <c r="I16" s="30">
        <f>SUM(I5:I13)</f>
        <v>0</v>
      </c>
      <c r="J16" s="30">
        <f>SUM(J5:J13)</f>
        <v>0</v>
      </c>
      <c r="K16" s="30">
        <f>SUM(K5:K13)</f>
        <v>25384</v>
      </c>
    </row>
    <row r="17" spans="5:11" x14ac:dyDescent="0.25">
      <c r="E17" s="47" t="s">
        <v>25</v>
      </c>
      <c r="F17" s="48"/>
      <c r="G17" s="43"/>
      <c r="H17" s="32">
        <f>+H16</f>
        <v>0</v>
      </c>
      <c r="I17" s="32">
        <f>+I16</f>
        <v>0</v>
      </c>
      <c r="J17" s="32">
        <f>J16</f>
        <v>0</v>
      </c>
      <c r="K17" s="32">
        <f>K16</f>
        <v>25384</v>
      </c>
    </row>
  </sheetData>
  <mergeCells count="6">
    <mergeCell ref="E17:F17"/>
    <mergeCell ref="A1:D2"/>
    <mergeCell ref="F1:G1"/>
    <mergeCell ref="H1:K1"/>
    <mergeCell ref="F2:K2"/>
    <mergeCell ref="E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AnaGR</dc:creator>
  <cp:lastModifiedBy>UsX</cp:lastModifiedBy>
  <cp:lastPrinted>2019-05-14T15:26:40Z</cp:lastPrinted>
  <dcterms:created xsi:type="dcterms:W3CDTF">2019-04-15T21:14:13Z</dcterms:created>
  <dcterms:modified xsi:type="dcterms:W3CDTF">2019-10-20T02:02:44Z</dcterms:modified>
</cp:coreProperties>
</file>