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adox\Documents\git\experimentos\flsun-kossel\steps-per-mm\09.05.22\"/>
    </mc:Choice>
  </mc:AlternateContent>
  <xr:revisionPtr revIDLastSave="0" documentId="13_ncr:1_{38F99BE3-65C6-406D-9339-52E1691D7089}" xr6:coauthVersionLast="47" xr6:coauthVersionMax="47" xr10:uidLastSave="{00000000-0000-0000-0000-000000000000}"/>
  <bookViews>
    <workbookView xWindow="-120" yWindow="-120" windowWidth="16440" windowHeight="38190" xr2:uid="{5E577080-E4FF-43CA-9A6C-0514CC0026D8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19" i="1"/>
  <c r="B22" i="1" s="1"/>
  <c r="B17" i="1"/>
  <c r="C17" i="1"/>
  <c r="A17" i="1"/>
  <c r="B16" i="1"/>
  <c r="C16" i="1"/>
  <c r="A16" i="1"/>
</calcChain>
</file>

<file path=xl/sharedStrings.xml><?xml version="1.0" encoding="utf-8"?>
<sst xmlns="http://schemas.openxmlformats.org/spreadsheetml/2006/main" count="10" uniqueCount="10">
  <si>
    <t>X</t>
  </si>
  <si>
    <t>Y</t>
  </si>
  <si>
    <t>Z</t>
  </si>
  <si>
    <t>Média total</t>
  </si>
  <si>
    <t>Ideal</t>
  </si>
  <si>
    <t>steps/mm (M503)</t>
  </si>
  <si>
    <t>M92</t>
  </si>
  <si>
    <t>Delta Height atual</t>
  </si>
  <si>
    <t>Altura até o papel (m114)</t>
  </si>
  <si>
    <t>Novo Delta Height (m665)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</si>
</sst>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numFmt numFmtId="170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C39DBB-FF14-4A18-AF05-7E33CF902CBD}" name="Tabela1" displayName="Tabela1" ref="A1:C16" totalsRowCount="1" headerRowDxfId="2" dataDxfId="0" totalsRowDxfId="1">
  <autoFilter ref="A1:C15" xr:uid="{7BC39DBB-FF14-4A18-AF05-7E33CF902CBD}"/>
  <tableColumns count="3">
    <tableColumn id="1" xr3:uid="{C6F39074-7E86-4D62-9E54-121FAA18FD54}" name="X" totalsRowFunction="custom" dataDxfId="8" totalsRowDxfId="7">
      <totalsRowFormula>AVERAGE(Tabela1[X])</totalsRowFormula>
    </tableColumn>
    <tableColumn id="2" xr3:uid="{F644FE2A-079A-458F-9D25-614FB4292C6B}" name="Y" totalsRowFunction="custom" dataDxfId="6" totalsRowDxfId="5">
      <totalsRowFormula>AVERAGE(Tabela1[Y])</totalsRowFormula>
    </tableColumn>
    <tableColumn id="3" xr3:uid="{E76AB962-0FBF-4660-B156-9191E2C52B0E}" name="Z" totalsRowFunction="custom" dataDxfId="4" totalsRowDxfId="3">
      <totalsRowFormula>AVERAGE(Tabela1[Z])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960E-39FA-45D2-BCB2-0ABC24712E46}">
  <dimension ref="A1:C26"/>
  <sheetViews>
    <sheetView tabSelected="1" workbookViewId="0">
      <selection activeCell="A27" sqref="A27"/>
    </sheetView>
  </sheetViews>
  <sheetFormatPr defaultRowHeight="15" x14ac:dyDescent="0.25"/>
  <cols>
    <col min="1" max="3" width="22.7109375" style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19.84</v>
      </c>
      <c r="B2" s="1">
        <v>19.93</v>
      </c>
      <c r="C2" s="1">
        <v>19.66</v>
      </c>
    </row>
    <row r="3" spans="1:3" x14ac:dyDescent="0.25">
      <c r="A3" s="1">
        <v>19.82</v>
      </c>
      <c r="B3" s="1">
        <v>19.88</v>
      </c>
      <c r="C3" s="1">
        <v>19.61</v>
      </c>
    </row>
    <row r="4" spans="1:3" x14ac:dyDescent="0.25">
      <c r="A4" s="1">
        <v>19.87</v>
      </c>
      <c r="B4" s="1">
        <v>19.920000000000002</v>
      </c>
      <c r="C4" s="1">
        <v>19.62</v>
      </c>
    </row>
    <row r="5" spans="1:3" x14ac:dyDescent="0.25">
      <c r="A5" s="1">
        <v>19.829999999999998</v>
      </c>
      <c r="B5" s="1">
        <v>19.82</v>
      </c>
      <c r="C5" s="1">
        <v>19.690000000000001</v>
      </c>
    </row>
    <row r="6" spans="1:3" x14ac:dyDescent="0.25">
      <c r="A6" s="1">
        <v>19.72</v>
      </c>
      <c r="B6" s="1">
        <v>19.72</v>
      </c>
      <c r="C6" s="1">
        <v>19.7</v>
      </c>
    </row>
    <row r="7" spans="1:3" x14ac:dyDescent="0.25">
      <c r="A7" s="1">
        <v>19.89</v>
      </c>
      <c r="B7" s="1">
        <v>19.940000000000001</v>
      </c>
      <c r="C7" s="1">
        <v>19.649999999999999</v>
      </c>
    </row>
    <row r="8" spans="1:3" x14ac:dyDescent="0.25">
      <c r="A8" s="1">
        <v>19.899999999999999</v>
      </c>
      <c r="B8" s="1">
        <v>19.97</v>
      </c>
      <c r="C8" s="1">
        <v>19.63</v>
      </c>
    </row>
    <row r="9" spans="1:3" x14ac:dyDescent="0.25">
      <c r="A9" s="1">
        <v>19.989999999999998</v>
      </c>
      <c r="B9" s="1">
        <v>19.87</v>
      </c>
      <c r="C9" s="1">
        <v>19.75</v>
      </c>
    </row>
    <row r="10" spans="1:3" x14ac:dyDescent="0.25">
      <c r="A10" s="1">
        <v>19.809999999999999</v>
      </c>
      <c r="B10" s="1">
        <v>19.920000000000002</v>
      </c>
      <c r="C10" s="1">
        <v>19.72</v>
      </c>
    </row>
    <row r="11" spans="1:3" x14ac:dyDescent="0.25">
      <c r="A11" s="1">
        <v>19.850000000000001</v>
      </c>
      <c r="B11" s="1">
        <v>19.98</v>
      </c>
      <c r="C11" s="1">
        <v>19.79</v>
      </c>
    </row>
    <row r="12" spans="1:3" x14ac:dyDescent="0.25">
      <c r="A12" s="1">
        <v>19.87</v>
      </c>
      <c r="B12" s="1">
        <v>19.73</v>
      </c>
      <c r="C12" s="1">
        <v>19.8</v>
      </c>
    </row>
    <row r="13" spans="1:3" x14ac:dyDescent="0.25">
      <c r="A13" s="1">
        <v>19.989999999999998</v>
      </c>
      <c r="B13" s="1">
        <v>19.87</v>
      </c>
      <c r="C13" s="1">
        <v>19.63</v>
      </c>
    </row>
    <row r="14" spans="1:3" x14ac:dyDescent="0.25">
      <c r="A14" s="1">
        <v>19.86</v>
      </c>
      <c r="B14" s="1">
        <v>19.899999999999999</v>
      </c>
      <c r="C14" s="1">
        <v>19.75</v>
      </c>
    </row>
    <row r="15" spans="1:3" x14ac:dyDescent="0.25">
      <c r="A15" s="1">
        <v>19.920000000000002</v>
      </c>
      <c r="B15" s="1">
        <v>19.71</v>
      </c>
      <c r="C15" s="1">
        <v>19.66</v>
      </c>
    </row>
    <row r="16" spans="1:3" x14ac:dyDescent="0.25">
      <c r="A16" s="3">
        <f>AVERAGE(Tabela1[X])</f>
        <v>19.868571428571432</v>
      </c>
      <c r="B16" s="3">
        <f>AVERAGE(Tabela1[Y])</f>
        <v>19.868571428571425</v>
      </c>
      <c r="C16" s="3">
        <f>AVERAGE(Tabela1[Z])</f>
        <v>19.690000000000001</v>
      </c>
    </row>
    <row r="17" spans="1:3" x14ac:dyDescent="0.25">
      <c r="A17" s="3">
        <f>_xlfn.STDEV.S(Tabela1[X])</f>
        <v>7.0258549204091372E-2</v>
      </c>
      <c r="B17" s="3">
        <f>_xlfn.STDEV.S(Tabela1[Y])</f>
        <v>9.0626634126987335E-2</v>
      </c>
      <c r="C17" s="3">
        <f>_xlfn.STDEV.S(Tabela1[Z])</f>
        <v>6.3367062543443098E-2</v>
      </c>
    </row>
    <row r="19" spans="1:3" x14ac:dyDescent="0.25">
      <c r="A19" s="2" t="s">
        <v>3</v>
      </c>
      <c r="B19" s="3">
        <f>AVERAGE(Tabela1[])</f>
        <v>19.809047619047618</v>
      </c>
    </row>
    <row r="20" spans="1:3" x14ac:dyDescent="0.25">
      <c r="A20" s="2" t="s">
        <v>4</v>
      </c>
      <c r="B20" s="3">
        <v>20</v>
      </c>
    </row>
    <row r="21" spans="1:3" x14ac:dyDescent="0.25">
      <c r="A21" s="2" t="s">
        <v>5</v>
      </c>
      <c r="B21" s="1">
        <v>98.84</v>
      </c>
    </row>
    <row r="22" spans="1:3" x14ac:dyDescent="0.25">
      <c r="A22" s="2" t="s">
        <v>6</v>
      </c>
      <c r="B22" s="4">
        <f>B20*B21/B19</f>
        <v>99.792783480372137</v>
      </c>
    </row>
    <row r="23" spans="1:3" x14ac:dyDescent="0.25">
      <c r="A23" s="2"/>
    </row>
    <row r="24" spans="1:3" x14ac:dyDescent="0.25">
      <c r="A24" s="2" t="s">
        <v>7</v>
      </c>
      <c r="B24" s="1">
        <v>209.15</v>
      </c>
    </row>
    <row r="25" spans="1:3" x14ac:dyDescent="0.25">
      <c r="A25" s="2" t="s">
        <v>8</v>
      </c>
      <c r="B25" s="1">
        <v>2.2999999999999998</v>
      </c>
    </row>
    <row r="26" spans="1:3" x14ac:dyDescent="0.25">
      <c r="A26" s="2" t="s">
        <v>9</v>
      </c>
      <c r="B26" s="1">
        <f>B24-B25</f>
        <v>206.85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Paradox</dc:creator>
  <cp:lastModifiedBy>Paradox</cp:lastModifiedBy>
  <dcterms:created xsi:type="dcterms:W3CDTF">2022-05-10T00:35:49Z</dcterms:created>
  <dcterms:modified xsi:type="dcterms:W3CDTF">2022-05-10T01:54:35Z</dcterms:modified>
</cp:coreProperties>
</file>