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o de cargas" sheetId="1" r:id="rId4"/>
    <sheet state="visible" name="CÁLCULO DO FATOR DE DEMANDA" sheetId="2" r:id="rId5"/>
    <sheet state="visible" name="Calculo da corrente" sheetId="3" r:id="rId6"/>
    <sheet state="visible" name="Página4" sheetId="4" r:id="rId7"/>
  </sheets>
  <definedNames/>
  <calcPr/>
</workbook>
</file>

<file path=xl/sharedStrings.xml><?xml version="1.0" encoding="utf-8"?>
<sst xmlns="http://schemas.openxmlformats.org/spreadsheetml/2006/main" count="113" uniqueCount="87">
  <si>
    <t>Circuito</t>
  </si>
  <si>
    <t>Tensão</t>
  </si>
  <si>
    <t>Lampada (16w)</t>
  </si>
  <si>
    <t>Lampada (10w)</t>
  </si>
  <si>
    <t>Lampada (20w)</t>
  </si>
  <si>
    <t>Tomadas (100w)</t>
  </si>
  <si>
    <t>Tomadas (300w)</t>
  </si>
  <si>
    <t>Tomadas Ar Condicionado</t>
  </si>
  <si>
    <t>Potencia Total</t>
  </si>
  <si>
    <t>Corrente</t>
  </si>
  <si>
    <t>R</t>
  </si>
  <si>
    <t>S</t>
  </si>
  <si>
    <t>T</t>
  </si>
  <si>
    <t>IR</t>
  </si>
  <si>
    <t>IS</t>
  </si>
  <si>
    <t>IT</t>
  </si>
  <si>
    <t>Total (A)</t>
  </si>
  <si>
    <t>Disjuntor</t>
  </si>
  <si>
    <t>ar-condicionado reunião</t>
  </si>
  <si>
    <t>ar-condicionado recepção</t>
  </si>
  <si>
    <t>ar-condicionado hall</t>
  </si>
  <si>
    <t>ar-condicionado auditorio</t>
  </si>
  <si>
    <t>Iluminação: banheiros, hall, auditório</t>
  </si>
  <si>
    <t>Iluminação: sala de reuniões, recepção, copa</t>
  </si>
  <si>
    <t>Tomadas: Auditório 1</t>
  </si>
  <si>
    <t>Tomadas: Auditório 2</t>
  </si>
  <si>
    <t>Tomadas: Hall, banheiros e corredor</t>
  </si>
  <si>
    <t>Tomadas: Copa</t>
  </si>
  <si>
    <t>Tomada: Sala de reuniões</t>
  </si>
  <si>
    <t>Tomada: Recepção</t>
  </si>
  <si>
    <t>TOTAL QD1</t>
  </si>
  <si>
    <t>220/127</t>
  </si>
  <si>
    <t>TOTAL QD2</t>
  </si>
  <si>
    <t>TOTAL QD3</t>
  </si>
  <si>
    <t>TOTAL QD4</t>
  </si>
  <si>
    <t>TOTAL QD5</t>
  </si>
  <si>
    <t>TOTAL QD6</t>
  </si>
  <si>
    <t>TOTAL QD7</t>
  </si>
  <si>
    <t>TOTAL QD8</t>
  </si>
  <si>
    <t>TOTAL QD9</t>
  </si>
  <si>
    <t>TOTAL QD10</t>
  </si>
  <si>
    <t>TOTAL QD11</t>
  </si>
  <si>
    <t>TOTAL QD12</t>
  </si>
  <si>
    <t>TOTAL QD13</t>
  </si>
  <si>
    <t>TOTAL QD14</t>
  </si>
  <si>
    <t>TOTAL QD15</t>
  </si>
  <si>
    <t>TOTAL QD16</t>
  </si>
  <si>
    <t>TOTAL QD17</t>
  </si>
  <si>
    <t>TOTAL QD18</t>
  </si>
  <si>
    <t>TOTAL QD19</t>
  </si>
  <si>
    <t>TOTAL QD20</t>
  </si>
  <si>
    <t>TOTAL QD21</t>
  </si>
  <si>
    <t>Coeficiente de demanda</t>
  </si>
  <si>
    <t>Carga instalada</t>
  </si>
  <si>
    <t>Fator de potencia</t>
  </si>
  <si>
    <t>Demanda</t>
  </si>
  <si>
    <t>Professor</t>
  </si>
  <si>
    <t>Tomadas e iluminação</t>
  </si>
  <si>
    <t>Numero de Lotes</t>
  </si>
  <si>
    <t>Ar Condicionado</t>
  </si>
  <si>
    <t>Tomada e iluminação por lote</t>
  </si>
  <si>
    <t>Demanda geral</t>
  </si>
  <si>
    <t>Quantidade de Ar por lote</t>
  </si>
  <si>
    <t>Demanda total</t>
  </si>
  <si>
    <t>VA</t>
  </si>
  <si>
    <t>4x 500mm²</t>
  </si>
  <si>
    <t>Ar condicionado por lote</t>
  </si>
  <si>
    <t>Total de Ar</t>
  </si>
  <si>
    <t>Potencia</t>
  </si>
  <si>
    <t>Potencia Real</t>
  </si>
  <si>
    <t>Corrente 127</t>
  </si>
  <si>
    <t>Corrente 220</t>
  </si>
  <si>
    <t>Distribuição de pontos elétricos e fiação</t>
  </si>
  <si>
    <t>Nota Máxima: 20</t>
  </si>
  <si>
    <t>Nota: 12</t>
  </si>
  <si>
    <t>Distribuição de Circuitos e dimensionamento da fiação</t>
  </si>
  <si>
    <t>Nota: 10</t>
  </si>
  <si>
    <t>Diagrama unifilar e Quadro de cargas</t>
  </si>
  <si>
    <t>Nota: 8</t>
  </si>
  <si>
    <t>E DIAGRAMA UNIFILAR GERAL</t>
  </si>
  <si>
    <t>Cálculo da demanda geral e cabo de entrada geral</t>
  </si>
  <si>
    <t>Nota Máxima: 10</t>
  </si>
  <si>
    <t>Nota: 4</t>
  </si>
  <si>
    <t>O CÁLCULO DA DEMANDA GERAL</t>
  </si>
  <si>
    <t>CABO GERAL</t>
  </si>
  <si>
    <t>Detalhamento do Quadro de Medição e Entrada Geral</t>
  </si>
  <si>
    <t>Nota: 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</si>
</sst>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rgb="FF000000"/>
      <name val="Inconsolata"/>
    </font>
    <font>
      <sz val="8.0"/>
      <color rgb="FF00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2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3" fontId="3" numFmtId="2" xfId="0" applyBorder="1" applyFill="1" applyFont="1" applyNumberFormat="1"/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1" fillId="0" fontId="1" numFmtId="1" xfId="0" applyBorder="1" applyFont="1" applyNumberFormat="1"/>
    <xf borderId="0" fillId="0" fontId="1" numFmtId="2" xfId="0" applyFont="1" applyNumberFormat="1"/>
    <xf borderId="0" fillId="0" fontId="1" numFmtId="10" xfId="0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horizontal="center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76200</xdr:rowOff>
    </xdr:from>
    <xdr:ext cx="5334000" cy="36861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13</xdr:row>
      <xdr:rowOff>200025</xdr:rowOff>
    </xdr:from>
    <xdr:ext cx="7610475" cy="284797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504825</xdr:colOff>
      <xdr:row>13</xdr:row>
      <xdr:rowOff>200025</xdr:rowOff>
    </xdr:from>
    <xdr:ext cx="6667500" cy="351472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5</xdr:row>
      <xdr:rowOff>38100</xdr:rowOff>
    </xdr:from>
    <xdr:ext cx="9086850" cy="20002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4" width="12.63"/>
    <col customWidth="1" min="6" max="6" width="13.38"/>
    <col customWidth="1" min="7" max="7" width="17.63"/>
    <col customWidth="1" min="8" max="8" width="20.5"/>
    <col customWidth="1" min="10" max="10" width="13.63"/>
    <col customWidth="1" min="13" max="13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3" t="s">
        <v>18</v>
      </c>
      <c r="B2" s="4">
        <v>220.0</v>
      </c>
      <c r="C2" s="5"/>
      <c r="D2" s="5"/>
      <c r="E2" s="5"/>
      <c r="F2" s="5"/>
      <c r="G2" s="5"/>
      <c r="H2" s="4">
        <v>1.0</v>
      </c>
      <c r="I2" s="4">
        <v>1720.0</v>
      </c>
      <c r="J2" s="6">
        <f t="shared" ref="J2:J5" si="1">I2/(220*1.736)</f>
        <v>4.503560955</v>
      </c>
      <c r="K2" s="4"/>
      <c r="L2" s="4"/>
      <c r="M2" s="5"/>
      <c r="N2" s="7">
        <v>2.25</v>
      </c>
      <c r="O2" s="8"/>
      <c r="P2" s="4">
        <v>2.25</v>
      </c>
      <c r="Q2" s="9">
        <f t="shared" ref="Q2:Q3" si="2">SUM(N2:P2)</f>
        <v>4.5</v>
      </c>
      <c r="R2" s="4">
        <v>16.0</v>
      </c>
    </row>
    <row r="3">
      <c r="A3" s="3" t="s">
        <v>19</v>
      </c>
      <c r="B3" s="4">
        <v>220.0</v>
      </c>
      <c r="C3" s="5"/>
      <c r="D3" s="5"/>
      <c r="E3" s="5"/>
      <c r="F3" s="5"/>
      <c r="G3" s="5"/>
      <c r="H3" s="4">
        <v>1.0</v>
      </c>
      <c r="I3" s="4">
        <v>1400.0</v>
      </c>
      <c r="J3" s="6">
        <f t="shared" si="1"/>
        <v>3.66568915</v>
      </c>
      <c r="K3" s="5"/>
      <c r="L3" s="4"/>
      <c r="M3" s="4"/>
      <c r="N3" s="4">
        <v>1.83</v>
      </c>
      <c r="O3" s="8"/>
      <c r="P3" s="7">
        <v>1.83</v>
      </c>
      <c r="Q3" s="9">
        <f t="shared" si="2"/>
        <v>3.66</v>
      </c>
      <c r="R3" s="4">
        <v>16.0</v>
      </c>
    </row>
    <row r="4">
      <c r="A4" s="3" t="s">
        <v>20</v>
      </c>
      <c r="B4" s="4">
        <v>220.0</v>
      </c>
      <c r="C4" s="5"/>
      <c r="D4" s="5"/>
      <c r="E4" s="5"/>
      <c r="F4" s="5"/>
      <c r="G4" s="5"/>
      <c r="H4" s="4">
        <v>1.0</v>
      </c>
      <c r="I4" s="4">
        <v>1400.0</v>
      </c>
      <c r="J4" s="6">
        <f t="shared" si="1"/>
        <v>3.66568915</v>
      </c>
      <c r="K4" s="4"/>
      <c r="L4" s="5"/>
      <c r="M4" s="4"/>
      <c r="N4" s="7">
        <v>1.83</v>
      </c>
      <c r="O4" s="7">
        <v>1.83</v>
      </c>
      <c r="Q4" s="9">
        <f>SUM(N4:O4)</f>
        <v>3.66</v>
      </c>
      <c r="R4" s="4">
        <v>16.0</v>
      </c>
    </row>
    <row r="5">
      <c r="A5" s="3" t="s">
        <v>21</v>
      </c>
      <c r="B5" s="4">
        <v>220.0</v>
      </c>
      <c r="C5" s="5"/>
      <c r="D5" s="5"/>
      <c r="E5" s="5"/>
      <c r="F5" s="5"/>
      <c r="G5" s="5"/>
      <c r="H5" s="4">
        <v>1.0</v>
      </c>
      <c r="I5" s="4">
        <v>6480.0</v>
      </c>
      <c r="J5" s="6">
        <f t="shared" si="1"/>
        <v>16.96690406</v>
      </c>
      <c r="K5" s="4"/>
      <c r="L5" s="5"/>
      <c r="M5" s="4"/>
      <c r="N5" s="7">
        <v>8.48</v>
      </c>
      <c r="O5" s="4">
        <v>8.48</v>
      </c>
      <c r="P5" s="8"/>
      <c r="Q5" s="9">
        <f t="shared" ref="Q5:Q14" si="3">SUM(N5:P5)</f>
        <v>16.96</v>
      </c>
      <c r="R5" s="4">
        <v>25.0</v>
      </c>
    </row>
    <row r="6">
      <c r="A6" s="3" t="s">
        <v>22</v>
      </c>
      <c r="B6" s="4">
        <v>127.0</v>
      </c>
      <c r="C6" s="5"/>
      <c r="D6" s="4">
        <v>96.0</v>
      </c>
      <c r="E6" s="5"/>
      <c r="F6" s="5"/>
      <c r="G6" s="5"/>
      <c r="H6" s="5"/>
      <c r="I6" s="5">
        <f t="shared" ref="I6:I13" si="4">(E6*20)+(F6*100)+(G6*300)+(H6*1400)+(D6*10)+(C6*16)</f>
        <v>960</v>
      </c>
      <c r="J6" s="6">
        <f t="shared" ref="J6:J10" si="5">I6/(127*1.736)</f>
        <v>4.354294423</v>
      </c>
      <c r="K6" s="5"/>
      <c r="L6" s="4"/>
      <c r="M6" s="5"/>
      <c r="N6" s="5"/>
      <c r="O6" s="7">
        <v>4.35</v>
      </c>
      <c r="P6" s="5"/>
      <c r="Q6" s="9">
        <f t="shared" si="3"/>
        <v>4.35</v>
      </c>
      <c r="R6" s="4">
        <v>16.0</v>
      </c>
    </row>
    <row r="7">
      <c r="A7" s="3" t="s">
        <v>23</v>
      </c>
      <c r="B7" s="4">
        <v>127.0</v>
      </c>
      <c r="C7" s="5"/>
      <c r="D7" s="4">
        <v>64.0</v>
      </c>
      <c r="E7" s="5"/>
      <c r="F7" s="5"/>
      <c r="G7" s="5"/>
      <c r="H7" s="5"/>
      <c r="I7" s="5">
        <f t="shared" si="4"/>
        <v>640</v>
      </c>
      <c r="J7" s="6">
        <f t="shared" si="5"/>
        <v>2.902862949</v>
      </c>
      <c r="K7" s="4"/>
      <c r="L7" s="5"/>
      <c r="M7" s="5"/>
      <c r="N7" s="7">
        <v>2.9</v>
      </c>
      <c r="O7" s="5"/>
      <c r="P7" s="5"/>
      <c r="Q7" s="9">
        <f t="shared" si="3"/>
        <v>2.9</v>
      </c>
      <c r="R7" s="4">
        <v>16.0</v>
      </c>
    </row>
    <row r="8">
      <c r="A8" s="3" t="s">
        <v>24</v>
      </c>
      <c r="B8" s="4">
        <v>127.0</v>
      </c>
      <c r="C8" s="5"/>
      <c r="D8" s="5"/>
      <c r="E8" s="5"/>
      <c r="F8" s="4">
        <v>4.0</v>
      </c>
      <c r="G8" s="4">
        <v>2.0</v>
      </c>
      <c r="H8" s="5"/>
      <c r="I8" s="5">
        <f t="shared" si="4"/>
        <v>1000</v>
      </c>
      <c r="J8" s="6">
        <f t="shared" si="5"/>
        <v>4.535723357</v>
      </c>
      <c r="K8" s="5"/>
      <c r="L8" s="4"/>
      <c r="M8" s="5"/>
      <c r="N8" s="5"/>
      <c r="O8" s="8"/>
      <c r="P8" s="4">
        <v>4.54</v>
      </c>
      <c r="Q8" s="9">
        <f t="shared" si="3"/>
        <v>4.54</v>
      </c>
      <c r="R8" s="4">
        <v>16.0</v>
      </c>
    </row>
    <row r="9">
      <c r="A9" s="3" t="s">
        <v>25</v>
      </c>
      <c r="B9" s="4">
        <v>127.0</v>
      </c>
      <c r="C9" s="5"/>
      <c r="D9" s="5"/>
      <c r="E9" s="5"/>
      <c r="F9" s="4">
        <v>4.0</v>
      </c>
      <c r="G9" s="4">
        <v>1.0</v>
      </c>
      <c r="H9" s="5"/>
      <c r="I9" s="5">
        <f t="shared" si="4"/>
        <v>700</v>
      </c>
      <c r="J9" s="6">
        <f t="shared" si="5"/>
        <v>3.17500635</v>
      </c>
      <c r="K9" s="5"/>
      <c r="L9" s="4"/>
      <c r="M9" s="5"/>
      <c r="N9" s="5"/>
      <c r="O9" s="8"/>
      <c r="P9" s="4">
        <v>3.18</v>
      </c>
      <c r="Q9" s="9">
        <f t="shared" si="3"/>
        <v>3.18</v>
      </c>
      <c r="R9" s="4">
        <v>16.0</v>
      </c>
    </row>
    <row r="10">
      <c r="A10" s="3" t="s">
        <v>26</v>
      </c>
      <c r="B10" s="4">
        <v>127.0</v>
      </c>
      <c r="C10" s="5"/>
      <c r="D10" s="5"/>
      <c r="E10" s="5"/>
      <c r="F10" s="4">
        <v>5.0</v>
      </c>
      <c r="G10" s="4">
        <v>2.0</v>
      </c>
      <c r="H10" s="5"/>
      <c r="I10" s="5">
        <f t="shared" si="4"/>
        <v>1100</v>
      </c>
      <c r="J10" s="6">
        <f t="shared" si="5"/>
        <v>4.989295693</v>
      </c>
      <c r="K10" s="5"/>
      <c r="L10" s="4"/>
      <c r="M10" s="5"/>
      <c r="N10" s="5"/>
      <c r="O10" s="7">
        <v>4.99</v>
      </c>
      <c r="P10" s="5"/>
      <c r="Q10" s="9">
        <f t="shared" si="3"/>
        <v>4.99</v>
      </c>
      <c r="R10" s="4">
        <v>16.0</v>
      </c>
    </row>
    <row r="11">
      <c r="A11" s="3" t="s">
        <v>27</v>
      </c>
      <c r="B11" s="4">
        <v>220.0</v>
      </c>
      <c r="C11" s="5"/>
      <c r="D11" s="5"/>
      <c r="E11" s="5"/>
      <c r="F11" s="4">
        <v>2.0</v>
      </c>
      <c r="G11" s="4">
        <v>4.0</v>
      </c>
      <c r="H11" s="5"/>
      <c r="I11" s="5">
        <f t="shared" si="4"/>
        <v>1400</v>
      </c>
      <c r="J11" s="6">
        <f>I11/(220*1.736)</f>
        <v>3.66568915</v>
      </c>
      <c r="K11" s="4"/>
      <c r="L11" s="5"/>
      <c r="M11" s="4"/>
      <c r="N11" s="7">
        <v>1.83</v>
      </c>
      <c r="O11" s="5"/>
      <c r="P11" s="7">
        <v>1.83</v>
      </c>
      <c r="Q11" s="9">
        <f t="shared" si="3"/>
        <v>3.66</v>
      </c>
      <c r="R11" s="4">
        <v>16.0</v>
      </c>
    </row>
    <row r="12">
      <c r="A12" s="3" t="s">
        <v>28</v>
      </c>
      <c r="B12" s="4">
        <v>127.0</v>
      </c>
      <c r="C12" s="5"/>
      <c r="D12" s="5"/>
      <c r="E12" s="5"/>
      <c r="F12" s="4">
        <v>6.0</v>
      </c>
      <c r="G12" s="5"/>
      <c r="H12" s="5"/>
      <c r="I12" s="5">
        <f t="shared" si="4"/>
        <v>600</v>
      </c>
      <c r="J12" s="6">
        <f t="shared" ref="J12:J13" si="6">I12/(127*1.736)</f>
        <v>2.721434014</v>
      </c>
      <c r="K12" s="5"/>
      <c r="L12" s="4"/>
      <c r="M12" s="5"/>
      <c r="N12" s="5"/>
      <c r="O12" s="7"/>
      <c r="P12" s="4">
        <v>2.72</v>
      </c>
      <c r="Q12" s="9">
        <f t="shared" si="3"/>
        <v>2.72</v>
      </c>
      <c r="R12" s="4">
        <v>16.0</v>
      </c>
    </row>
    <row r="13">
      <c r="A13" s="3" t="s">
        <v>29</v>
      </c>
      <c r="B13" s="4">
        <v>127.0</v>
      </c>
      <c r="C13" s="5"/>
      <c r="D13" s="5"/>
      <c r="E13" s="5"/>
      <c r="F13" s="4">
        <v>6.0</v>
      </c>
      <c r="G13" s="5"/>
      <c r="H13" s="5"/>
      <c r="I13" s="5">
        <f t="shared" si="4"/>
        <v>600</v>
      </c>
      <c r="J13" s="6">
        <f t="shared" si="6"/>
        <v>2.721434014</v>
      </c>
      <c r="K13" s="5"/>
      <c r="L13" s="5"/>
      <c r="M13" s="4"/>
      <c r="N13" s="5"/>
      <c r="O13" s="5"/>
      <c r="P13" s="7">
        <v>2.72</v>
      </c>
      <c r="Q13" s="9">
        <f t="shared" si="3"/>
        <v>2.72</v>
      </c>
      <c r="R13" s="4">
        <v>16.0</v>
      </c>
    </row>
    <row r="14">
      <c r="A14" s="3"/>
      <c r="B14" s="5"/>
      <c r="C14" s="5"/>
      <c r="D14" s="5"/>
      <c r="E14" s="5"/>
      <c r="F14" s="5"/>
      <c r="G14" s="5"/>
      <c r="H14" s="5"/>
      <c r="I14" s="5"/>
      <c r="J14" s="8">
        <f>SUM(J2:J13)/3</f>
        <v>19.28919442</v>
      </c>
      <c r="K14" s="5">
        <f t="shared" ref="K14:P14" si="7">SUM(K2:K13)</f>
        <v>0</v>
      </c>
      <c r="L14" s="5">
        <f t="shared" si="7"/>
        <v>0</v>
      </c>
      <c r="M14" s="5">
        <f t="shared" si="7"/>
        <v>0</v>
      </c>
      <c r="N14" s="8">
        <f t="shared" si="7"/>
        <v>19.12</v>
      </c>
      <c r="O14" s="8">
        <f t="shared" si="7"/>
        <v>19.65</v>
      </c>
      <c r="P14" s="8">
        <f t="shared" si="7"/>
        <v>19.07</v>
      </c>
      <c r="Q14" s="9">
        <f t="shared" si="3"/>
        <v>57.84</v>
      </c>
      <c r="R14" s="4">
        <v>63.0</v>
      </c>
    </row>
    <row r="15">
      <c r="J15" s="10"/>
      <c r="P15" s="11"/>
      <c r="Q15" s="12"/>
    </row>
    <row r="16">
      <c r="A16" s="13" t="s">
        <v>30</v>
      </c>
      <c r="B16" s="13" t="s">
        <v>31</v>
      </c>
      <c r="C16" s="14">
        <f t="shared" ref="C16:I16" si="8">SUM(C$2:C$13)</f>
        <v>0</v>
      </c>
      <c r="D16" s="14">
        <f t="shared" si="8"/>
        <v>160</v>
      </c>
      <c r="E16" s="14">
        <f t="shared" si="8"/>
        <v>0</v>
      </c>
      <c r="F16" s="14">
        <f t="shared" si="8"/>
        <v>27</v>
      </c>
      <c r="G16" s="14">
        <f t="shared" si="8"/>
        <v>9</v>
      </c>
      <c r="H16" s="14">
        <f t="shared" si="8"/>
        <v>4</v>
      </c>
      <c r="I16" s="14">
        <f t="shared" si="8"/>
        <v>18000</v>
      </c>
      <c r="J16" s="10"/>
      <c r="N16" s="14">
        <v>19.119999999999997</v>
      </c>
      <c r="O16" s="14">
        <v>19.65</v>
      </c>
      <c r="P16" s="14">
        <v>19.07</v>
      </c>
      <c r="Q16" s="12"/>
    </row>
    <row r="17">
      <c r="A17" s="13" t="s">
        <v>32</v>
      </c>
      <c r="B17" s="13" t="s">
        <v>31</v>
      </c>
      <c r="C17" s="14">
        <f t="shared" ref="C17:I17" si="9">SUM(C$2:C$13)</f>
        <v>0</v>
      </c>
      <c r="D17" s="14">
        <f t="shared" si="9"/>
        <v>160</v>
      </c>
      <c r="E17" s="14">
        <f t="shared" si="9"/>
        <v>0</v>
      </c>
      <c r="F17" s="14">
        <f t="shared" si="9"/>
        <v>27</v>
      </c>
      <c r="G17" s="14">
        <f t="shared" si="9"/>
        <v>9</v>
      </c>
      <c r="H17" s="14">
        <f t="shared" si="9"/>
        <v>4</v>
      </c>
      <c r="I17" s="14">
        <f t="shared" si="9"/>
        <v>18000</v>
      </c>
      <c r="J17" s="10"/>
      <c r="Q17" s="12"/>
    </row>
    <row r="18">
      <c r="A18" s="13" t="s">
        <v>33</v>
      </c>
      <c r="B18" s="13" t="s">
        <v>31</v>
      </c>
      <c r="C18" s="14">
        <f t="shared" ref="C18:I18" si="10">SUM(C$2:C$13)</f>
        <v>0</v>
      </c>
      <c r="D18" s="14">
        <f t="shared" si="10"/>
        <v>160</v>
      </c>
      <c r="E18" s="14">
        <f t="shared" si="10"/>
        <v>0</v>
      </c>
      <c r="F18" s="14">
        <f t="shared" si="10"/>
        <v>27</v>
      </c>
      <c r="G18" s="14">
        <f t="shared" si="10"/>
        <v>9</v>
      </c>
      <c r="H18" s="14">
        <f t="shared" si="10"/>
        <v>4</v>
      </c>
      <c r="I18" s="14">
        <f t="shared" si="10"/>
        <v>18000</v>
      </c>
      <c r="J18" s="10"/>
      <c r="Q18" s="12"/>
    </row>
    <row r="19">
      <c r="A19" s="13" t="s">
        <v>34</v>
      </c>
      <c r="B19" s="13" t="s">
        <v>31</v>
      </c>
      <c r="C19" s="14">
        <f t="shared" ref="C19:I19" si="11">SUM(C$2:C$13)</f>
        <v>0</v>
      </c>
      <c r="D19" s="14">
        <f t="shared" si="11"/>
        <v>160</v>
      </c>
      <c r="E19" s="14">
        <f t="shared" si="11"/>
        <v>0</v>
      </c>
      <c r="F19" s="14">
        <f t="shared" si="11"/>
        <v>27</v>
      </c>
      <c r="G19" s="14">
        <f t="shared" si="11"/>
        <v>9</v>
      </c>
      <c r="H19" s="14">
        <f t="shared" si="11"/>
        <v>4</v>
      </c>
      <c r="I19" s="14">
        <f t="shared" si="11"/>
        <v>18000</v>
      </c>
      <c r="J19" s="10"/>
      <c r="Q19" s="12"/>
    </row>
    <row r="20">
      <c r="A20" s="13" t="s">
        <v>35</v>
      </c>
      <c r="B20" s="13" t="s">
        <v>31</v>
      </c>
      <c r="C20" s="14">
        <f t="shared" ref="C20:I20" si="12">SUM(C$2:C$13)</f>
        <v>0</v>
      </c>
      <c r="D20" s="14">
        <f t="shared" si="12"/>
        <v>160</v>
      </c>
      <c r="E20" s="14">
        <f t="shared" si="12"/>
        <v>0</v>
      </c>
      <c r="F20" s="14">
        <f t="shared" si="12"/>
        <v>27</v>
      </c>
      <c r="G20" s="14">
        <f t="shared" si="12"/>
        <v>9</v>
      </c>
      <c r="H20" s="14">
        <f t="shared" si="12"/>
        <v>4</v>
      </c>
      <c r="I20" s="14">
        <f t="shared" si="12"/>
        <v>18000</v>
      </c>
      <c r="J20" s="10"/>
      <c r="Q20" s="12"/>
    </row>
    <row r="21">
      <c r="A21" s="13" t="s">
        <v>36</v>
      </c>
      <c r="B21" s="13" t="s">
        <v>31</v>
      </c>
      <c r="C21" s="14">
        <f t="shared" ref="C21:I21" si="13">SUM(C$2:C$13)</f>
        <v>0</v>
      </c>
      <c r="D21" s="14">
        <f t="shared" si="13"/>
        <v>160</v>
      </c>
      <c r="E21" s="14">
        <f t="shared" si="13"/>
        <v>0</v>
      </c>
      <c r="F21" s="14">
        <f t="shared" si="13"/>
        <v>27</v>
      </c>
      <c r="G21" s="14">
        <f t="shared" si="13"/>
        <v>9</v>
      </c>
      <c r="H21" s="14">
        <f t="shared" si="13"/>
        <v>4</v>
      </c>
      <c r="I21" s="14">
        <f t="shared" si="13"/>
        <v>18000</v>
      </c>
      <c r="J21" s="10"/>
      <c r="Q21" s="12"/>
    </row>
    <row r="22">
      <c r="A22" s="13" t="s">
        <v>37</v>
      </c>
      <c r="B22" s="13" t="s">
        <v>31</v>
      </c>
      <c r="C22" s="14">
        <f t="shared" ref="C22:I22" si="14">SUM(C$2:C$13)</f>
        <v>0</v>
      </c>
      <c r="D22" s="14">
        <f t="shared" si="14"/>
        <v>160</v>
      </c>
      <c r="E22" s="14">
        <f t="shared" si="14"/>
        <v>0</v>
      </c>
      <c r="F22" s="14">
        <f t="shared" si="14"/>
        <v>27</v>
      </c>
      <c r="G22" s="14">
        <f t="shared" si="14"/>
        <v>9</v>
      </c>
      <c r="H22" s="14">
        <f t="shared" si="14"/>
        <v>4</v>
      </c>
      <c r="I22" s="14">
        <f t="shared" si="14"/>
        <v>18000</v>
      </c>
      <c r="J22" s="10"/>
      <c r="Q22" s="12"/>
    </row>
    <row r="23">
      <c r="A23" s="13" t="s">
        <v>38</v>
      </c>
      <c r="B23" s="13" t="s">
        <v>31</v>
      </c>
      <c r="C23" s="14">
        <f t="shared" ref="C23:I23" si="15">SUM(C$2:C$13)</f>
        <v>0</v>
      </c>
      <c r="D23" s="14">
        <f t="shared" si="15"/>
        <v>160</v>
      </c>
      <c r="E23" s="14">
        <f t="shared" si="15"/>
        <v>0</v>
      </c>
      <c r="F23" s="14">
        <f t="shared" si="15"/>
        <v>27</v>
      </c>
      <c r="G23" s="14">
        <f t="shared" si="15"/>
        <v>9</v>
      </c>
      <c r="H23" s="14">
        <f t="shared" si="15"/>
        <v>4</v>
      </c>
      <c r="I23" s="14">
        <f t="shared" si="15"/>
        <v>18000</v>
      </c>
      <c r="J23" s="10"/>
      <c r="Q23" s="12"/>
    </row>
    <row r="24">
      <c r="A24" s="13" t="s">
        <v>39</v>
      </c>
      <c r="B24" s="13" t="s">
        <v>31</v>
      </c>
      <c r="C24" s="14">
        <f t="shared" ref="C24:I24" si="16">SUM(C$2:C$13)</f>
        <v>0</v>
      </c>
      <c r="D24" s="14">
        <f t="shared" si="16"/>
        <v>160</v>
      </c>
      <c r="E24" s="14">
        <f t="shared" si="16"/>
        <v>0</v>
      </c>
      <c r="F24" s="14">
        <f t="shared" si="16"/>
        <v>27</v>
      </c>
      <c r="G24" s="14">
        <f t="shared" si="16"/>
        <v>9</v>
      </c>
      <c r="H24" s="14">
        <f t="shared" si="16"/>
        <v>4</v>
      </c>
      <c r="I24" s="14">
        <f t="shared" si="16"/>
        <v>18000</v>
      </c>
      <c r="J24" s="10"/>
      <c r="Q24" s="12"/>
    </row>
    <row r="25">
      <c r="A25" s="13" t="s">
        <v>40</v>
      </c>
      <c r="B25" s="13" t="s">
        <v>31</v>
      </c>
      <c r="C25" s="14">
        <f t="shared" ref="C25:I25" si="17">SUM(C$2:C$13)</f>
        <v>0</v>
      </c>
      <c r="D25" s="14">
        <f t="shared" si="17"/>
        <v>160</v>
      </c>
      <c r="E25" s="14">
        <f t="shared" si="17"/>
        <v>0</v>
      </c>
      <c r="F25" s="14">
        <f t="shared" si="17"/>
        <v>27</v>
      </c>
      <c r="G25" s="14">
        <f t="shared" si="17"/>
        <v>9</v>
      </c>
      <c r="H25" s="14">
        <f t="shared" si="17"/>
        <v>4</v>
      </c>
      <c r="I25" s="14">
        <f t="shared" si="17"/>
        <v>18000</v>
      </c>
      <c r="J25" s="10"/>
      <c r="Q25" s="12"/>
    </row>
    <row r="26">
      <c r="A26" s="13" t="s">
        <v>41</v>
      </c>
      <c r="B26" s="13" t="s">
        <v>31</v>
      </c>
      <c r="C26" s="14">
        <f t="shared" ref="C26:I26" si="18">SUM(C$2:C$13)</f>
        <v>0</v>
      </c>
      <c r="D26" s="14">
        <f t="shared" si="18"/>
        <v>160</v>
      </c>
      <c r="E26" s="14">
        <f t="shared" si="18"/>
        <v>0</v>
      </c>
      <c r="F26" s="14">
        <f t="shared" si="18"/>
        <v>27</v>
      </c>
      <c r="G26" s="14">
        <f t="shared" si="18"/>
        <v>9</v>
      </c>
      <c r="H26" s="14">
        <f t="shared" si="18"/>
        <v>4</v>
      </c>
      <c r="I26" s="14">
        <f t="shared" si="18"/>
        <v>18000</v>
      </c>
      <c r="J26" s="10"/>
      <c r="Q26" s="12"/>
    </row>
    <row r="27">
      <c r="A27" s="13" t="s">
        <v>42</v>
      </c>
      <c r="B27" s="13" t="s">
        <v>31</v>
      </c>
      <c r="C27" s="14">
        <f t="shared" ref="C27:I27" si="19">SUM(C$2:C$13)</f>
        <v>0</v>
      </c>
      <c r="D27" s="14">
        <f t="shared" si="19"/>
        <v>160</v>
      </c>
      <c r="E27" s="14">
        <f t="shared" si="19"/>
        <v>0</v>
      </c>
      <c r="F27" s="14">
        <f t="shared" si="19"/>
        <v>27</v>
      </c>
      <c r="G27" s="14">
        <f t="shared" si="19"/>
        <v>9</v>
      </c>
      <c r="H27" s="14">
        <f t="shared" si="19"/>
        <v>4</v>
      </c>
      <c r="I27" s="14">
        <f t="shared" si="19"/>
        <v>18000</v>
      </c>
      <c r="J27" s="10"/>
      <c r="Q27" s="12"/>
    </row>
    <row r="28">
      <c r="A28" s="13" t="s">
        <v>43</v>
      </c>
      <c r="B28" s="13" t="s">
        <v>31</v>
      </c>
      <c r="C28" s="14">
        <f t="shared" ref="C28:I28" si="20">SUM(C$2:C$13)</f>
        <v>0</v>
      </c>
      <c r="D28" s="14">
        <f t="shared" si="20"/>
        <v>160</v>
      </c>
      <c r="E28" s="14">
        <f t="shared" si="20"/>
        <v>0</v>
      </c>
      <c r="F28" s="14">
        <f t="shared" si="20"/>
        <v>27</v>
      </c>
      <c r="G28" s="14">
        <f t="shared" si="20"/>
        <v>9</v>
      </c>
      <c r="H28" s="14">
        <f t="shared" si="20"/>
        <v>4</v>
      </c>
      <c r="I28" s="14">
        <f t="shared" si="20"/>
        <v>18000</v>
      </c>
      <c r="J28" s="10"/>
      <c r="Q28" s="12"/>
    </row>
    <row r="29">
      <c r="A29" s="13" t="s">
        <v>44</v>
      </c>
      <c r="B29" s="13" t="s">
        <v>31</v>
      </c>
      <c r="C29" s="14">
        <f t="shared" ref="C29:I29" si="21">SUM(C$2:C$13)</f>
        <v>0</v>
      </c>
      <c r="D29" s="14">
        <f t="shared" si="21"/>
        <v>160</v>
      </c>
      <c r="E29" s="14">
        <f t="shared" si="21"/>
        <v>0</v>
      </c>
      <c r="F29" s="14">
        <f t="shared" si="21"/>
        <v>27</v>
      </c>
      <c r="G29" s="14">
        <f t="shared" si="21"/>
        <v>9</v>
      </c>
      <c r="H29" s="14">
        <f t="shared" si="21"/>
        <v>4</v>
      </c>
      <c r="I29" s="14">
        <f t="shared" si="21"/>
        <v>18000</v>
      </c>
      <c r="J29" s="10"/>
      <c r="Q29" s="12"/>
    </row>
    <row r="30">
      <c r="A30" s="13" t="s">
        <v>45</v>
      </c>
      <c r="B30" s="13" t="s">
        <v>31</v>
      </c>
      <c r="C30" s="14">
        <f t="shared" ref="C30:I30" si="22">SUM(C$2:C$13)</f>
        <v>0</v>
      </c>
      <c r="D30" s="14">
        <f t="shared" si="22"/>
        <v>160</v>
      </c>
      <c r="E30" s="14">
        <f t="shared" si="22"/>
        <v>0</v>
      </c>
      <c r="F30" s="14">
        <f t="shared" si="22"/>
        <v>27</v>
      </c>
      <c r="G30" s="14">
        <f t="shared" si="22"/>
        <v>9</v>
      </c>
      <c r="H30" s="14">
        <f t="shared" si="22"/>
        <v>4</v>
      </c>
      <c r="I30" s="14">
        <f t="shared" si="22"/>
        <v>18000</v>
      </c>
      <c r="J30" s="10"/>
      <c r="Q30" s="12"/>
    </row>
    <row r="31">
      <c r="A31" s="13" t="s">
        <v>46</v>
      </c>
      <c r="B31" s="13" t="s">
        <v>31</v>
      </c>
      <c r="C31" s="14">
        <f t="shared" ref="C31:I31" si="23">SUM(C$2:C$13)</f>
        <v>0</v>
      </c>
      <c r="D31" s="14">
        <f t="shared" si="23"/>
        <v>160</v>
      </c>
      <c r="E31" s="14">
        <f t="shared" si="23"/>
        <v>0</v>
      </c>
      <c r="F31" s="14">
        <f t="shared" si="23"/>
        <v>27</v>
      </c>
      <c r="G31" s="14">
        <f t="shared" si="23"/>
        <v>9</v>
      </c>
      <c r="H31" s="14">
        <f t="shared" si="23"/>
        <v>4</v>
      </c>
      <c r="I31" s="14">
        <f t="shared" si="23"/>
        <v>18000</v>
      </c>
      <c r="J31" s="10"/>
      <c r="Q31" s="12"/>
    </row>
    <row r="32">
      <c r="A32" s="13" t="s">
        <v>47</v>
      </c>
      <c r="B32" s="13" t="s">
        <v>31</v>
      </c>
      <c r="C32" s="14">
        <f t="shared" ref="C32:I32" si="24">SUM(C$2:C$13)</f>
        <v>0</v>
      </c>
      <c r="D32" s="14">
        <f t="shared" si="24"/>
        <v>160</v>
      </c>
      <c r="E32" s="14">
        <f t="shared" si="24"/>
        <v>0</v>
      </c>
      <c r="F32" s="14">
        <f t="shared" si="24"/>
        <v>27</v>
      </c>
      <c r="G32" s="14">
        <f t="shared" si="24"/>
        <v>9</v>
      </c>
      <c r="H32" s="14">
        <f t="shared" si="24"/>
        <v>4</v>
      </c>
      <c r="I32" s="14">
        <f t="shared" si="24"/>
        <v>18000</v>
      </c>
      <c r="J32" s="10"/>
      <c r="Q32" s="12"/>
    </row>
    <row r="33">
      <c r="A33" s="13" t="s">
        <v>48</v>
      </c>
      <c r="B33" s="13" t="s">
        <v>31</v>
      </c>
      <c r="C33" s="14">
        <f t="shared" ref="C33:I33" si="25">SUM(C$2:C$13)</f>
        <v>0</v>
      </c>
      <c r="D33" s="14">
        <f t="shared" si="25"/>
        <v>160</v>
      </c>
      <c r="E33" s="14">
        <f t="shared" si="25"/>
        <v>0</v>
      </c>
      <c r="F33" s="14">
        <f t="shared" si="25"/>
        <v>27</v>
      </c>
      <c r="G33" s="14">
        <f t="shared" si="25"/>
        <v>9</v>
      </c>
      <c r="H33" s="14">
        <f t="shared" si="25"/>
        <v>4</v>
      </c>
      <c r="I33" s="14">
        <f t="shared" si="25"/>
        <v>18000</v>
      </c>
      <c r="J33" s="10"/>
      <c r="Q33" s="12"/>
    </row>
    <row r="34">
      <c r="A34" s="13" t="s">
        <v>49</v>
      </c>
      <c r="B34" s="13" t="s">
        <v>31</v>
      </c>
      <c r="C34" s="14">
        <f t="shared" ref="C34:I34" si="26">SUM(C$2:C$13)</f>
        <v>0</v>
      </c>
      <c r="D34" s="14">
        <f t="shared" si="26"/>
        <v>160</v>
      </c>
      <c r="E34" s="14">
        <f t="shared" si="26"/>
        <v>0</v>
      </c>
      <c r="F34" s="14">
        <f t="shared" si="26"/>
        <v>27</v>
      </c>
      <c r="G34" s="14">
        <f t="shared" si="26"/>
        <v>9</v>
      </c>
      <c r="H34" s="14">
        <f t="shared" si="26"/>
        <v>4</v>
      </c>
      <c r="I34" s="14">
        <f t="shared" si="26"/>
        <v>18000</v>
      </c>
      <c r="J34" s="10"/>
      <c r="Q34" s="12"/>
    </row>
    <row r="35">
      <c r="A35" s="13" t="s">
        <v>50</v>
      </c>
      <c r="B35" s="13" t="s">
        <v>31</v>
      </c>
      <c r="C35" s="14">
        <f t="shared" ref="C35:I35" si="27">SUM(C$2:C$13)</f>
        <v>0</v>
      </c>
      <c r="D35" s="14">
        <f t="shared" si="27"/>
        <v>160</v>
      </c>
      <c r="E35" s="14">
        <f t="shared" si="27"/>
        <v>0</v>
      </c>
      <c r="F35" s="14">
        <f t="shared" si="27"/>
        <v>27</v>
      </c>
      <c r="G35" s="14">
        <f t="shared" si="27"/>
        <v>9</v>
      </c>
      <c r="H35" s="14">
        <f t="shared" si="27"/>
        <v>4</v>
      </c>
      <c r="I35" s="14">
        <f t="shared" si="27"/>
        <v>18000</v>
      </c>
      <c r="J35" s="10"/>
      <c r="Q35" s="12"/>
    </row>
    <row r="36">
      <c r="A36" s="13" t="s">
        <v>51</v>
      </c>
      <c r="B36" s="13" t="s">
        <v>31</v>
      </c>
      <c r="C36" s="14">
        <f t="shared" ref="C36:I36" si="28">SUM(C$2:C$13)</f>
        <v>0</v>
      </c>
      <c r="D36" s="14">
        <f t="shared" si="28"/>
        <v>160</v>
      </c>
      <c r="E36" s="14">
        <f t="shared" si="28"/>
        <v>0</v>
      </c>
      <c r="F36" s="14">
        <f t="shared" si="28"/>
        <v>27</v>
      </c>
      <c r="G36" s="14">
        <f t="shared" si="28"/>
        <v>9</v>
      </c>
      <c r="H36" s="14">
        <f t="shared" si="28"/>
        <v>4</v>
      </c>
      <c r="I36" s="14">
        <f t="shared" si="28"/>
        <v>18000</v>
      </c>
      <c r="J36" s="10"/>
      <c r="Q36" s="12"/>
    </row>
    <row r="37">
      <c r="J37" s="10"/>
      <c r="Q37" s="12"/>
    </row>
    <row r="38">
      <c r="J38" s="10"/>
      <c r="Q38" s="12"/>
    </row>
    <row r="39">
      <c r="J39" s="10"/>
      <c r="Q39" s="12"/>
    </row>
    <row r="40">
      <c r="J40" s="10"/>
      <c r="Q40" s="12"/>
    </row>
    <row r="41">
      <c r="J41" s="10"/>
      <c r="Q41" s="12"/>
    </row>
    <row r="42">
      <c r="J42" s="10"/>
      <c r="Q42" s="12"/>
    </row>
    <row r="43">
      <c r="J43" s="10"/>
      <c r="Q43" s="12"/>
    </row>
    <row r="44">
      <c r="J44" s="10"/>
      <c r="Q44" s="12"/>
    </row>
    <row r="45">
      <c r="J45" s="10"/>
      <c r="Q45" s="12"/>
    </row>
    <row r="46">
      <c r="J46" s="10"/>
      <c r="Q46" s="12"/>
    </row>
    <row r="47">
      <c r="J47" s="10"/>
      <c r="Q47" s="12"/>
    </row>
    <row r="48">
      <c r="J48" s="10"/>
      <c r="Q48" s="12"/>
    </row>
    <row r="49">
      <c r="J49" s="10"/>
      <c r="Q49" s="12"/>
    </row>
    <row r="50">
      <c r="J50" s="10"/>
      <c r="Q50" s="12"/>
    </row>
    <row r="51">
      <c r="J51" s="10"/>
      <c r="Q51" s="12"/>
    </row>
    <row r="52">
      <c r="J52" s="10"/>
      <c r="Q52" s="12"/>
    </row>
    <row r="53">
      <c r="J53" s="10"/>
      <c r="Q53" s="12"/>
    </row>
    <row r="54">
      <c r="J54" s="10"/>
      <c r="Q54" s="12"/>
    </row>
    <row r="55">
      <c r="J55" s="10"/>
      <c r="Q55" s="12"/>
    </row>
    <row r="56">
      <c r="J56" s="10"/>
      <c r="Q56" s="12"/>
    </row>
    <row r="57">
      <c r="J57" s="10"/>
      <c r="Q57" s="12"/>
    </row>
    <row r="58">
      <c r="J58" s="10"/>
      <c r="Q58" s="12"/>
    </row>
    <row r="59">
      <c r="J59" s="10"/>
      <c r="Q59" s="12"/>
    </row>
    <row r="60">
      <c r="J60" s="10"/>
      <c r="Q60" s="12"/>
    </row>
    <row r="61">
      <c r="J61" s="10"/>
      <c r="Q61" s="12"/>
    </row>
    <row r="62">
      <c r="J62" s="10"/>
      <c r="Q62" s="12"/>
    </row>
    <row r="63">
      <c r="J63" s="10"/>
      <c r="Q63" s="12"/>
    </row>
    <row r="64">
      <c r="J64" s="10"/>
      <c r="Q64" s="12"/>
    </row>
    <row r="65">
      <c r="J65" s="10"/>
      <c r="Q65" s="12"/>
    </row>
    <row r="66">
      <c r="J66" s="10"/>
      <c r="Q66" s="12"/>
    </row>
    <row r="67">
      <c r="J67" s="10"/>
      <c r="Q67" s="12"/>
    </row>
    <row r="68">
      <c r="J68" s="10"/>
      <c r="Q68" s="12"/>
    </row>
    <row r="69">
      <c r="J69" s="10"/>
      <c r="Q69" s="12"/>
    </row>
    <row r="70">
      <c r="J70" s="10"/>
      <c r="Q70" s="12"/>
    </row>
    <row r="71">
      <c r="J71" s="10"/>
      <c r="Q71" s="12"/>
    </row>
    <row r="72">
      <c r="J72" s="10"/>
      <c r="Q72" s="12"/>
    </row>
    <row r="73">
      <c r="J73" s="10"/>
      <c r="Q73" s="12"/>
    </row>
    <row r="74">
      <c r="J74" s="10"/>
      <c r="Q74" s="12"/>
    </row>
    <row r="75">
      <c r="J75" s="10"/>
      <c r="Q75" s="12"/>
    </row>
    <row r="76">
      <c r="J76" s="10"/>
      <c r="Q76" s="12"/>
    </row>
    <row r="77">
      <c r="J77" s="10"/>
      <c r="Q77" s="12"/>
    </row>
    <row r="78">
      <c r="J78" s="10"/>
      <c r="Q78" s="12"/>
    </row>
    <row r="79">
      <c r="J79" s="10"/>
      <c r="Q79" s="12"/>
    </row>
    <row r="80">
      <c r="J80" s="10"/>
      <c r="Q80" s="12"/>
    </row>
    <row r="81">
      <c r="J81" s="10"/>
      <c r="Q81" s="12"/>
    </row>
    <row r="82">
      <c r="J82" s="10"/>
      <c r="Q82" s="12"/>
    </row>
    <row r="83">
      <c r="J83" s="10"/>
      <c r="Q83" s="12"/>
    </row>
    <row r="84">
      <c r="J84" s="10"/>
      <c r="Q84" s="12"/>
    </row>
    <row r="85">
      <c r="J85" s="10"/>
      <c r="Q85" s="12"/>
    </row>
    <row r="86">
      <c r="J86" s="10"/>
      <c r="Q86" s="12"/>
    </row>
    <row r="87">
      <c r="J87" s="10"/>
      <c r="Q87" s="12"/>
    </row>
    <row r="88">
      <c r="J88" s="10"/>
      <c r="Q88" s="12"/>
    </row>
    <row r="89">
      <c r="J89" s="10"/>
      <c r="Q89" s="12"/>
    </row>
    <row r="90">
      <c r="J90" s="10"/>
      <c r="Q90" s="12"/>
    </row>
    <row r="91">
      <c r="J91" s="10"/>
      <c r="Q91" s="12"/>
    </row>
    <row r="92">
      <c r="J92" s="10"/>
      <c r="Q92" s="12"/>
    </row>
    <row r="93">
      <c r="J93" s="10"/>
      <c r="Q93" s="12"/>
    </row>
    <row r="94">
      <c r="J94" s="10"/>
      <c r="Q94" s="12"/>
    </row>
    <row r="95">
      <c r="J95" s="10"/>
      <c r="Q95" s="12"/>
    </row>
    <row r="96">
      <c r="J96" s="10"/>
      <c r="Q96" s="12"/>
    </row>
    <row r="97">
      <c r="J97" s="10"/>
      <c r="Q97" s="12"/>
    </row>
    <row r="98">
      <c r="J98" s="10"/>
      <c r="Q98" s="12"/>
    </row>
    <row r="99">
      <c r="J99" s="10"/>
      <c r="Q99" s="12"/>
    </row>
    <row r="100">
      <c r="J100" s="10"/>
      <c r="Q100" s="12"/>
    </row>
    <row r="101">
      <c r="J101" s="10"/>
      <c r="Q101" s="12"/>
    </row>
    <row r="102">
      <c r="J102" s="10"/>
      <c r="Q102" s="12"/>
    </row>
    <row r="103">
      <c r="J103" s="10"/>
      <c r="Q103" s="12"/>
    </row>
    <row r="104">
      <c r="J104" s="10"/>
      <c r="Q104" s="12"/>
    </row>
    <row r="105">
      <c r="J105" s="10"/>
      <c r="Q105" s="12"/>
    </row>
    <row r="106">
      <c r="J106" s="10"/>
      <c r="Q106" s="12"/>
    </row>
    <row r="107">
      <c r="J107" s="10"/>
      <c r="Q107" s="12"/>
    </row>
    <row r="108">
      <c r="J108" s="10"/>
      <c r="Q108" s="12"/>
    </row>
    <row r="109">
      <c r="J109" s="10"/>
      <c r="Q109" s="12"/>
    </row>
    <row r="110">
      <c r="J110" s="10"/>
      <c r="Q110" s="12"/>
    </row>
    <row r="111">
      <c r="J111" s="10"/>
      <c r="Q111" s="12"/>
    </row>
    <row r="112">
      <c r="J112" s="10"/>
      <c r="Q112" s="12"/>
    </row>
    <row r="113">
      <c r="J113" s="10"/>
      <c r="Q113" s="12"/>
    </row>
    <row r="114">
      <c r="J114" s="10"/>
      <c r="Q114" s="12"/>
    </row>
    <row r="115">
      <c r="J115" s="10"/>
      <c r="Q115" s="12"/>
    </row>
    <row r="116">
      <c r="J116" s="10"/>
      <c r="Q116" s="12"/>
    </row>
    <row r="117">
      <c r="J117" s="10"/>
      <c r="Q117" s="12"/>
    </row>
    <row r="118">
      <c r="J118" s="10"/>
      <c r="Q118" s="12"/>
    </row>
    <row r="119">
      <c r="J119" s="10"/>
      <c r="Q119" s="12"/>
    </row>
    <row r="120">
      <c r="J120" s="10"/>
      <c r="Q120" s="12"/>
    </row>
    <row r="121">
      <c r="J121" s="10"/>
      <c r="Q121" s="12"/>
    </row>
    <row r="122">
      <c r="J122" s="10"/>
      <c r="Q122" s="12"/>
    </row>
    <row r="123">
      <c r="J123" s="10"/>
      <c r="Q123" s="12"/>
    </row>
    <row r="124">
      <c r="J124" s="10"/>
      <c r="Q124" s="12"/>
    </row>
    <row r="125">
      <c r="J125" s="10"/>
      <c r="Q125" s="12"/>
    </row>
    <row r="126">
      <c r="J126" s="10"/>
      <c r="Q126" s="12"/>
    </row>
    <row r="127">
      <c r="J127" s="10"/>
      <c r="Q127" s="12"/>
    </row>
    <row r="128">
      <c r="J128" s="10"/>
      <c r="Q128" s="12"/>
    </row>
    <row r="129">
      <c r="J129" s="10"/>
      <c r="Q129" s="12"/>
    </row>
    <row r="130">
      <c r="J130" s="10"/>
      <c r="Q130" s="12"/>
    </row>
    <row r="131">
      <c r="J131" s="10"/>
      <c r="Q131" s="12"/>
    </row>
    <row r="132">
      <c r="J132" s="10"/>
      <c r="Q132" s="12"/>
    </row>
    <row r="133">
      <c r="J133" s="10"/>
      <c r="Q133" s="12"/>
    </row>
    <row r="134">
      <c r="J134" s="10"/>
      <c r="Q134" s="12"/>
    </row>
    <row r="135">
      <c r="J135" s="10"/>
      <c r="Q135" s="12"/>
    </row>
    <row r="136">
      <c r="J136" s="10"/>
      <c r="Q136" s="12"/>
    </row>
    <row r="137">
      <c r="J137" s="10"/>
      <c r="Q137" s="12"/>
    </row>
    <row r="138">
      <c r="J138" s="10"/>
      <c r="Q138" s="12"/>
    </row>
    <row r="139">
      <c r="J139" s="10"/>
      <c r="Q139" s="12"/>
    </row>
    <row r="140">
      <c r="J140" s="10"/>
      <c r="Q140" s="12"/>
    </row>
    <row r="141">
      <c r="J141" s="10"/>
      <c r="Q141" s="12"/>
    </row>
    <row r="142">
      <c r="J142" s="10"/>
      <c r="Q142" s="12"/>
    </row>
    <row r="143">
      <c r="J143" s="10"/>
      <c r="Q143" s="12"/>
    </row>
    <row r="144">
      <c r="J144" s="10"/>
      <c r="Q144" s="12"/>
    </row>
    <row r="145">
      <c r="J145" s="10"/>
      <c r="Q145" s="12"/>
    </row>
    <row r="146">
      <c r="J146" s="10"/>
      <c r="Q146" s="12"/>
    </row>
    <row r="147">
      <c r="J147" s="10"/>
      <c r="Q147" s="12"/>
    </row>
    <row r="148">
      <c r="J148" s="10"/>
      <c r="Q148" s="12"/>
    </row>
    <row r="149">
      <c r="J149" s="10"/>
      <c r="Q149" s="12"/>
    </row>
    <row r="150">
      <c r="J150" s="10"/>
      <c r="Q150" s="12"/>
    </row>
    <row r="151">
      <c r="J151" s="10"/>
      <c r="Q151" s="12"/>
    </row>
    <row r="152">
      <c r="J152" s="10"/>
      <c r="Q152" s="12"/>
    </row>
    <row r="153">
      <c r="J153" s="10"/>
      <c r="Q153" s="12"/>
    </row>
    <row r="154">
      <c r="J154" s="10"/>
      <c r="Q154" s="12"/>
    </row>
    <row r="155">
      <c r="J155" s="10"/>
      <c r="Q155" s="12"/>
    </row>
    <row r="156">
      <c r="J156" s="10"/>
      <c r="Q156" s="12"/>
    </row>
    <row r="157">
      <c r="J157" s="10"/>
      <c r="Q157" s="12"/>
    </row>
    <row r="158">
      <c r="J158" s="10"/>
      <c r="Q158" s="12"/>
    </row>
    <row r="159">
      <c r="J159" s="10"/>
      <c r="Q159" s="12"/>
    </row>
    <row r="160">
      <c r="J160" s="10"/>
      <c r="Q160" s="12"/>
    </row>
    <row r="161">
      <c r="J161" s="10"/>
      <c r="Q161" s="12"/>
    </row>
    <row r="162">
      <c r="J162" s="10"/>
      <c r="Q162" s="12"/>
    </row>
    <row r="163">
      <c r="J163" s="10"/>
      <c r="Q163" s="12"/>
    </row>
    <row r="164">
      <c r="J164" s="10"/>
      <c r="Q164" s="12"/>
    </row>
    <row r="165">
      <c r="J165" s="10"/>
      <c r="Q165" s="12"/>
    </row>
    <row r="166">
      <c r="J166" s="10"/>
      <c r="Q166" s="12"/>
    </row>
    <row r="167">
      <c r="J167" s="10"/>
      <c r="Q167" s="12"/>
    </row>
    <row r="168">
      <c r="J168" s="10"/>
      <c r="Q168" s="12"/>
    </row>
    <row r="169">
      <c r="J169" s="10"/>
      <c r="Q169" s="12"/>
    </row>
    <row r="170">
      <c r="J170" s="10"/>
      <c r="Q170" s="12"/>
    </row>
    <row r="171">
      <c r="J171" s="10"/>
      <c r="Q171" s="12"/>
    </row>
    <row r="172">
      <c r="J172" s="10"/>
      <c r="Q172" s="12"/>
    </row>
    <row r="173">
      <c r="J173" s="10"/>
      <c r="Q173" s="12"/>
    </row>
    <row r="174">
      <c r="J174" s="10"/>
      <c r="Q174" s="12"/>
    </row>
    <row r="175">
      <c r="J175" s="10"/>
      <c r="Q175" s="12"/>
    </row>
    <row r="176">
      <c r="J176" s="10"/>
      <c r="Q176" s="12"/>
    </row>
    <row r="177">
      <c r="J177" s="10"/>
      <c r="Q177" s="12"/>
    </row>
    <row r="178">
      <c r="J178" s="10"/>
      <c r="Q178" s="12"/>
    </row>
    <row r="179">
      <c r="J179" s="10"/>
      <c r="Q179" s="12"/>
    </row>
    <row r="180">
      <c r="J180" s="10"/>
      <c r="Q180" s="12"/>
    </row>
    <row r="181">
      <c r="J181" s="10"/>
      <c r="Q181" s="12"/>
    </row>
    <row r="182">
      <c r="J182" s="10"/>
      <c r="Q182" s="12"/>
    </row>
    <row r="183">
      <c r="J183" s="10"/>
      <c r="Q183" s="12"/>
    </row>
    <row r="184">
      <c r="J184" s="10"/>
      <c r="Q184" s="12"/>
    </row>
    <row r="185">
      <c r="J185" s="10"/>
      <c r="Q185" s="12"/>
    </row>
    <row r="186">
      <c r="J186" s="10"/>
      <c r="Q186" s="12"/>
    </row>
    <row r="187">
      <c r="J187" s="10"/>
      <c r="Q187" s="12"/>
    </row>
    <row r="188">
      <c r="J188" s="10"/>
      <c r="Q188" s="12"/>
    </row>
    <row r="189">
      <c r="J189" s="10"/>
      <c r="Q189" s="12"/>
    </row>
    <row r="190">
      <c r="J190" s="10"/>
      <c r="Q190" s="12"/>
    </row>
    <row r="191">
      <c r="J191" s="10"/>
      <c r="Q191" s="12"/>
    </row>
    <row r="192">
      <c r="J192" s="10"/>
      <c r="Q192" s="12"/>
    </row>
    <row r="193">
      <c r="J193" s="10"/>
      <c r="Q193" s="12"/>
    </row>
    <row r="194">
      <c r="J194" s="10"/>
      <c r="Q194" s="12"/>
    </row>
    <row r="195">
      <c r="J195" s="10"/>
      <c r="Q195" s="12"/>
    </row>
    <row r="196">
      <c r="J196" s="10"/>
      <c r="Q196" s="12"/>
    </row>
    <row r="197">
      <c r="J197" s="10"/>
      <c r="Q197" s="12"/>
    </row>
    <row r="198">
      <c r="J198" s="10"/>
      <c r="Q198" s="12"/>
    </row>
    <row r="199">
      <c r="J199" s="10"/>
      <c r="Q199" s="12"/>
    </row>
    <row r="200">
      <c r="J200" s="10"/>
      <c r="Q200" s="12"/>
    </row>
    <row r="201">
      <c r="J201" s="10"/>
      <c r="Q201" s="12"/>
    </row>
    <row r="202">
      <c r="J202" s="10"/>
      <c r="Q202" s="12"/>
    </row>
    <row r="203">
      <c r="J203" s="10"/>
      <c r="Q203" s="12"/>
    </row>
    <row r="204">
      <c r="J204" s="10"/>
      <c r="Q204" s="12"/>
    </row>
    <row r="205">
      <c r="J205" s="10"/>
      <c r="Q205" s="12"/>
    </row>
    <row r="206">
      <c r="J206" s="10"/>
      <c r="Q206" s="12"/>
    </row>
    <row r="207">
      <c r="J207" s="10"/>
      <c r="Q207" s="12"/>
    </row>
    <row r="208">
      <c r="J208" s="10"/>
      <c r="Q208" s="12"/>
    </row>
    <row r="209">
      <c r="J209" s="10"/>
      <c r="Q209" s="12"/>
    </row>
    <row r="210">
      <c r="J210" s="10"/>
      <c r="Q210" s="12"/>
    </row>
    <row r="211">
      <c r="J211" s="10"/>
      <c r="Q211" s="12"/>
    </row>
    <row r="212">
      <c r="J212" s="10"/>
      <c r="Q212" s="12"/>
    </row>
    <row r="213">
      <c r="J213" s="10"/>
      <c r="Q213" s="12"/>
    </row>
    <row r="214">
      <c r="J214" s="10"/>
      <c r="Q214" s="12"/>
    </row>
    <row r="215">
      <c r="J215" s="10"/>
      <c r="Q215" s="12"/>
    </row>
    <row r="216">
      <c r="J216" s="10"/>
      <c r="Q216" s="12"/>
    </row>
    <row r="217">
      <c r="J217" s="10"/>
      <c r="Q217" s="12"/>
    </row>
    <row r="218">
      <c r="J218" s="10"/>
      <c r="Q218" s="12"/>
    </row>
    <row r="219">
      <c r="J219" s="10"/>
      <c r="Q219" s="12"/>
    </row>
    <row r="220">
      <c r="J220" s="10"/>
      <c r="Q220" s="12"/>
    </row>
    <row r="221">
      <c r="J221" s="10"/>
      <c r="Q221" s="12"/>
    </row>
    <row r="222">
      <c r="J222" s="10"/>
      <c r="Q222" s="12"/>
    </row>
    <row r="223">
      <c r="J223" s="10"/>
      <c r="Q223" s="12"/>
    </row>
    <row r="224">
      <c r="J224" s="10"/>
      <c r="Q224" s="12"/>
    </row>
    <row r="225">
      <c r="J225" s="10"/>
      <c r="Q225" s="12"/>
    </row>
    <row r="226">
      <c r="J226" s="10"/>
      <c r="Q226" s="12"/>
    </row>
    <row r="227">
      <c r="J227" s="10"/>
      <c r="Q227" s="12"/>
    </row>
    <row r="228">
      <c r="J228" s="10"/>
      <c r="Q228" s="12"/>
    </row>
    <row r="229">
      <c r="J229" s="10"/>
      <c r="Q229" s="12"/>
    </row>
    <row r="230">
      <c r="J230" s="10"/>
      <c r="Q230" s="12"/>
    </row>
    <row r="231">
      <c r="J231" s="10"/>
      <c r="Q231" s="12"/>
    </row>
    <row r="232">
      <c r="J232" s="10"/>
      <c r="Q232" s="12"/>
    </row>
    <row r="233">
      <c r="J233" s="10"/>
      <c r="Q233" s="12"/>
    </row>
    <row r="234">
      <c r="J234" s="10"/>
      <c r="Q234" s="12"/>
    </row>
    <row r="235">
      <c r="J235" s="10"/>
      <c r="Q235" s="12"/>
    </row>
    <row r="236">
      <c r="J236" s="10"/>
      <c r="Q236" s="12"/>
    </row>
    <row r="237">
      <c r="J237" s="10"/>
      <c r="Q237" s="12"/>
    </row>
    <row r="238">
      <c r="J238" s="10"/>
      <c r="Q238" s="12"/>
    </row>
    <row r="239">
      <c r="J239" s="10"/>
      <c r="Q239" s="12"/>
    </row>
    <row r="240">
      <c r="J240" s="10"/>
      <c r="Q240" s="12"/>
    </row>
    <row r="241">
      <c r="J241" s="10"/>
      <c r="Q241" s="12"/>
    </row>
    <row r="242">
      <c r="J242" s="10"/>
      <c r="Q242" s="12"/>
    </row>
    <row r="243">
      <c r="J243" s="10"/>
      <c r="Q243" s="12"/>
    </row>
    <row r="244">
      <c r="J244" s="10"/>
      <c r="Q244" s="12"/>
    </row>
    <row r="245">
      <c r="J245" s="10"/>
      <c r="Q245" s="12"/>
    </row>
    <row r="246">
      <c r="J246" s="10"/>
      <c r="Q246" s="12"/>
    </row>
    <row r="247">
      <c r="J247" s="10"/>
      <c r="Q247" s="12"/>
    </row>
    <row r="248">
      <c r="J248" s="10"/>
      <c r="Q248" s="12"/>
    </row>
    <row r="249">
      <c r="J249" s="10"/>
      <c r="Q249" s="12"/>
    </row>
    <row r="250">
      <c r="J250" s="10"/>
      <c r="Q250" s="12"/>
    </row>
    <row r="251">
      <c r="J251" s="10"/>
      <c r="Q251" s="12"/>
    </row>
    <row r="252">
      <c r="J252" s="10"/>
      <c r="Q252" s="12"/>
    </row>
    <row r="253">
      <c r="J253" s="10"/>
      <c r="Q253" s="12"/>
    </row>
    <row r="254">
      <c r="J254" s="10"/>
      <c r="Q254" s="12"/>
    </row>
    <row r="255">
      <c r="J255" s="10"/>
      <c r="Q255" s="12"/>
    </row>
    <row r="256">
      <c r="J256" s="10"/>
      <c r="Q256" s="12"/>
    </row>
    <row r="257">
      <c r="J257" s="10"/>
      <c r="Q257" s="12"/>
    </row>
    <row r="258">
      <c r="J258" s="10"/>
      <c r="Q258" s="12"/>
    </row>
    <row r="259">
      <c r="J259" s="10"/>
      <c r="Q259" s="12"/>
    </row>
    <row r="260">
      <c r="J260" s="10"/>
      <c r="Q260" s="12"/>
    </row>
    <row r="261">
      <c r="J261" s="10"/>
      <c r="Q261" s="12"/>
    </row>
    <row r="262">
      <c r="J262" s="10"/>
      <c r="Q262" s="12"/>
    </row>
    <row r="263">
      <c r="J263" s="10"/>
      <c r="Q263" s="12"/>
    </row>
    <row r="264">
      <c r="J264" s="10"/>
      <c r="Q264" s="12"/>
    </row>
    <row r="265">
      <c r="J265" s="10"/>
      <c r="Q265" s="12"/>
    </row>
    <row r="266">
      <c r="J266" s="10"/>
      <c r="Q266" s="12"/>
    </row>
    <row r="267">
      <c r="J267" s="10"/>
      <c r="Q267" s="12"/>
    </row>
    <row r="268">
      <c r="J268" s="10"/>
      <c r="Q268" s="12"/>
    </row>
    <row r="269">
      <c r="J269" s="10"/>
      <c r="Q269" s="12"/>
    </row>
    <row r="270">
      <c r="J270" s="10"/>
      <c r="Q270" s="12"/>
    </row>
    <row r="271">
      <c r="J271" s="10"/>
      <c r="Q271" s="12"/>
    </row>
    <row r="272">
      <c r="J272" s="10"/>
      <c r="Q272" s="12"/>
    </row>
    <row r="273">
      <c r="J273" s="10"/>
      <c r="Q273" s="12"/>
    </row>
    <row r="274">
      <c r="J274" s="10"/>
      <c r="Q274" s="12"/>
    </row>
    <row r="275">
      <c r="J275" s="10"/>
      <c r="Q275" s="12"/>
    </row>
    <row r="276">
      <c r="J276" s="10"/>
      <c r="Q276" s="12"/>
    </row>
    <row r="277">
      <c r="J277" s="10"/>
      <c r="Q277" s="12"/>
    </row>
    <row r="278">
      <c r="J278" s="10"/>
      <c r="Q278" s="12"/>
    </row>
    <row r="279">
      <c r="J279" s="10"/>
      <c r="Q279" s="12"/>
    </row>
    <row r="280">
      <c r="J280" s="10"/>
      <c r="Q280" s="12"/>
    </row>
    <row r="281">
      <c r="J281" s="10"/>
      <c r="Q281" s="12"/>
    </row>
    <row r="282">
      <c r="J282" s="10"/>
      <c r="Q282" s="12"/>
    </row>
    <row r="283">
      <c r="J283" s="10"/>
      <c r="Q283" s="12"/>
    </row>
    <row r="284">
      <c r="J284" s="10"/>
      <c r="Q284" s="12"/>
    </row>
    <row r="285">
      <c r="J285" s="10"/>
      <c r="Q285" s="12"/>
    </row>
    <row r="286">
      <c r="J286" s="10"/>
      <c r="Q286" s="12"/>
    </row>
    <row r="287">
      <c r="J287" s="10"/>
      <c r="Q287" s="12"/>
    </row>
    <row r="288">
      <c r="J288" s="10"/>
      <c r="Q288" s="12"/>
    </row>
    <row r="289">
      <c r="J289" s="10"/>
      <c r="Q289" s="12"/>
    </row>
    <row r="290">
      <c r="J290" s="10"/>
      <c r="Q290" s="12"/>
    </row>
    <row r="291">
      <c r="J291" s="10"/>
      <c r="Q291" s="12"/>
    </row>
    <row r="292">
      <c r="J292" s="10"/>
      <c r="Q292" s="12"/>
    </row>
    <row r="293">
      <c r="J293" s="10"/>
      <c r="Q293" s="12"/>
    </row>
    <row r="294">
      <c r="J294" s="10"/>
      <c r="Q294" s="12"/>
    </row>
    <row r="295">
      <c r="J295" s="10"/>
      <c r="Q295" s="12"/>
    </row>
    <row r="296">
      <c r="J296" s="10"/>
      <c r="Q296" s="12"/>
    </row>
    <row r="297">
      <c r="J297" s="10"/>
      <c r="Q297" s="12"/>
    </row>
    <row r="298">
      <c r="J298" s="10"/>
      <c r="Q298" s="12"/>
    </row>
    <row r="299">
      <c r="J299" s="10"/>
      <c r="Q299" s="12"/>
    </row>
    <row r="300">
      <c r="J300" s="10"/>
      <c r="Q300" s="12"/>
    </row>
    <row r="301">
      <c r="J301" s="10"/>
      <c r="Q301" s="12"/>
    </row>
    <row r="302">
      <c r="J302" s="10"/>
      <c r="Q302" s="12"/>
    </row>
    <row r="303">
      <c r="J303" s="10"/>
      <c r="Q303" s="12"/>
    </row>
    <row r="304">
      <c r="J304" s="10"/>
      <c r="Q304" s="12"/>
    </row>
    <row r="305">
      <c r="J305" s="10"/>
      <c r="Q305" s="12"/>
    </row>
    <row r="306">
      <c r="J306" s="10"/>
      <c r="Q306" s="12"/>
    </row>
    <row r="307">
      <c r="J307" s="10"/>
      <c r="Q307" s="12"/>
    </row>
    <row r="308">
      <c r="J308" s="10"/>
      <c r="Q308" s="12"/>
    </row>
    <row r="309">
      <c r="J309" s="10"/>
      <c r="Q309" s="12"/>
    </row>
    <row r="310">
      <c r="J310" s="10"/>
      <c r="Q310" s="12"/>
    </row>
    <row r="311">
      <c r="J311" s="10"/>
      <c r="Q311" s="12"/>
    </row>
    <row r="312">
      <c r="J312" s="10"/>
      <c r="Q312" s="12"/>
    </row>
    <row r="313">
      <c r="J313" s="10"/>
      <c r="Q313" s="12"/>
    </row>
    <row r="314">
      <c r="J314" s="10"/>
      <c r="Q314" s="12"/>
    </row>
    <row r="315">
      <c r="J315" s="10"/>
      <c r="Q315" s="12"/>
    </row>
    <row r="316">
      <c r="J316" s="10"/>
      <c r="Q316" s="12"/>
    </row>
    <row r="317">
      <c r="J317" s="10"/>
      <c r="Q317" s="12"/>
    </row>
    <row r="318">
      <c r="J318" s="10"/>
      <c r="Q318" s="12"/>
    </row>
    <row r="319">
      <c r="J319" s="10"/>
      <c r="Q319" s="12"/>
    </row>
    <row r="320">
      <c r="J320" s="10"/>
      <c r="Q320" s="12"/>
    </row>
    <row r="321">
      <c r="J321" s="10"/>
      <c r="Q321" s="12"/>
    </row>
    <row r="322">
      <c r="J322" s="10"/>
      <c r="Q322" s="12"/>
    </row>
    <row r="323">
      <c r="J323" s="10"/>
      <c r="Q323" s="12"/>
    </row>
    <row r="324">
      <c r="J324" s="10"/>
      <c r="Q324" s="12"/>
    </row>
    <row r="325">
      <c r="J325" s="10"/>
      <c r="Q325" s="12"/>
    </row>
    <row r="326">
      <c r="J326" s="10"/>
      <c r="Q326" s="12"/>
    </row>
    <row r="327">
      <c r="J327" s="10"/>
      <c r="Q327" s="12"/>
    </row>
    <row r="328">
      <c r="J328" s="10"/>
      <c r="Q328" s="12"/>
    </row>
    <row r="329">
      <c r="J329" s="10"/>
      <c r="Q329" s="12"/>
    </row>
    <row r="330">
      <c r="J330" s="10"/>
      <c r="Q330" s="12"/>
    </row>
    <row r="331">
      <c r="J331" s="10"/>
      <c r="Q331" s="12"/>
    </row>
    <row r="332">
      <c r="J332" s="10"/>
      <c r="Q332" s="12"/>
    </row>
    <row r="333">
      <c r="J333" s="10"/>
      <c r="Q333" s="12"/>
    </row>
    <row r="334">
      <c r="J334" s="10"/>
      <c r="Q334" s="12"/>
    </row>
    <row r="335">
      <c r="J335" s="10"/>
      <c r="Q335" s="12"/>
    </row>
    <row r="336">
      <c r="J336" s="10"/>
      <c r="Q336" s="12"/>
    </row>
    <row r="337">
      <c r="J337" s="10"/>
      <c r="Q337" s="12"/>
    </row>
    <row r="338">
      <c r="J338" s="10"/>
      <c r="Q338" s="12"/>
    </row>
    <row r="339">
      <c r="J339" s="10"/>
      <c r="Q339" s="12"/>
    </row>
    <row r="340">
      <c r="J340" s="10"/>
      <c r="Q340" s="12"/>
    </row>
    <row r="341">
      <c r="J341" s="10"/>
      <c r="Q341" s="12"/>
    </row>
    <row r="342">
      <c r="J342" s="10"/>
      <c r="Q342" s="12"/>
    </row>
    <row r="343">
      <c r="J343" s="10"/>
      <c r="Q343" s="12"/>
    </row>
    <row r="344">
      <c r="J344" s="10"/>
      <c r="Q344" s="12"/>
    </row>
    <row r="345">
      <c r="J345" s="10"/>
      <c r="Q345" s="12"/>
    </row>
    <row r="346">
      <c r="J346" s="10"/>
      <c r="Q346" s="12"/>
    </row>
    <row r="347">
      <c r="J347" s="10"/>
      <c r="Q347" s="12"/>
    </row>
    <row r="348">
      <c r="J348" s="10"/>
      <c r="Q348" s="12"/>
    </row>
    <row r="349">
      <c r="J349" s="10"/>
      <c r="Q349" s="12"/>
    </row>
    <row r="350">
      <c r="J350" s="10"/>
      <c r="Q350" s="12"/>
    </row>
    <row r="351">
      <c r="J351" s="10"/>
      <c r="Q351" s="12"/>
    </row>
    <row r="352">
      <c r="J352" s="10"/>
      <c r="Q352" s="12"/>
    </row>
    <row r="353">
      <c r="J353" s="10"/>
      <c r="Q353" s="12"/>
    </row>
    <row r="354">
      <c r="J354" s="10"/>
      <c r="Q354" s="12"/>
    </row>
    <row r="355">
      <c r="J355" s="10"/>
      <c r="Q355" s="12"/>
    </row>
    <row r="356">
      <c r="J356" s="10"/>
      <c r="Q356" s="12"/>
    </row>
    <row r="357">
      <c r="J357" s="10"/>
      <c r="Q357" s="12"/>
    </row>
    <row r="358">
      <c r="J358" s="10"/>
      <c r="Q358" s="12"/>
    </row>
    <row r="359">
      <c r="J359" s="10"/>
      <c r="Q359" s="12"/>
    </row>
    <row r="360">
      <c r="J360" s="10"/>
      <c r="Q360" s="12"/>
    </row>
    <row r="361">
      <c r="J361" s="10"/>
      <c r="Q361" s="12"/>
    </row>
    <row r="362">
      <c r="J362" s="10"/>
      <c r="Q362" s="12"/>
    </row>
    <row r="363">
      <c r="J363" s="10"/>
      <c r="Q363" s="12"/>
    </row>
    <row r="364">
      <c r="J364" s="10"/>
      <c r="Q364" s="12"/>
    </row>
    <row r="365">
      <c r="J365" s="10"/>
      <c r="Q365" s="12"/>
    </row>
    <row r="366">
      <c r="J366" s="10"/>
      <c r="Q366" s="12"/>
    </row>
    <row r="367">
      <c r="J367" s="10"/>
      <c r="Q367" s="12"/>
    </row>
    <row r="368">
      <c r="J368" s="10"/>
      <c r="Q368" s="12"/>
    </row>
    <row r="369">
      <c r="J369" s="10"/>
      <c r="Q369" s="12"/>
    </row>
    <row r="370">
      <c r="J370" s="10"/>
      <c r="Q370" s="12"/>
    </row>
    <row r="371">
      <c r="J371" s="10"/>
      <c r="Q371" s="12"/>
    </row>
    <row r="372">
      <c r="J372" s="10"/>
      <c r="Q372" s="12"/>
    </row>
    <row r="373">
      <c r="J373" s="10"/>
      <c r="Q373" s="12"/>
    </row>
    <row r="374">
      <c r="J374" s="10"/>
      <c r="Q374" s="12"/>
    </row>
    <row r="375">
      <c r="J375" s="10"/>
      <c r="Q375" s="12"/>
    </row>
    <row r="376">
      <c r="J376" s="10"/>
      <c r="Q376" s="12"/>
    </row>
    <row r="377">
      <c r="J377" s="10"/>
      <c r="Q377" s="12"/>
    </row>
    <row r="378">
      <c r="J378" s="10"/>
      <c r="Q378" s="12"/>
    </row>
    <row r="379">
      <c r="J379" s="10"/>
      <c r="Q379" s="12"/>
    </row>
    <row r="380">
      <c r="J380" s="10"/>
      <c r="Q380" s="12"/>
    </row>
    <row r="381">
      <c r="J381" s="10"/>
      <c r="Q381" s="12"/>
    </row>
    <row r="382">
      <c r="J382" s="10"/>
      <c r="Q382" s="12"/>
    </row>
    <row r="383">
      <c r="J383" s="10"/>
      <c r="Q383" s="12"/>
    </row>
    <row r="384">
      <c r="J384" s="10"/>
      <c r="Q384" s="12"/>
    </row>
    <row r="385">
      <c r="J385" s="10"/>
      <c r="Q385" s="12"/>
    </row>
    <row r="386">
      <c r="J386" s="10"/>
      <c r="Q386" s="12"/>
    </row>
    <row r="387">
      <c r="J387" s="10"/>
      <c r="Q387" s="12"/>
    </row>
    <row r="388">
      <c r="J388" s="10"/>
      <c r="Q388" s="12"/>
    </row>
    <row r="389">
      <c r="J389" s="10"/>
      <c r="Q389" s="12"/>
    </row>
    <row r="390">
      <c r="J390" s="10"/>
      <c r="Q390" s="12"/>
    </row>
    <row r="391">
      <c r="J391" s="10"/>
      <c r="Q391" s="12"/>
    </row>
    <row r="392">
      <c r="J392" s="10"/>
      <c r="Q392" s="12"/>
    </row>
    <row r="393">
      <c r="J393" s="10"/>
      <c r="Q393" s="12"/>
    </row>
    <row r="394">
      <c r="J394" s="10"/>
      <c r="Q394" s="12"/>
    </row>
    <row r="395">
      <c r="J395" s="10"/>
      <c r="Q395" s="12"/>
    </row>
    <row r="396">
      <c r="J396" s="10"/>
      <c r="Q396" s="12"/>
    </row>
    <row r="397">
      <c r="J397" s="10"/>
      <c r="Q397" s="12"/>
    </row>
    <row r="398">
      <c r="J398" s="10"/>
      <c r="Q398" s="12"/>
    </row>
    <row r="399">
      <c r="J399" s="10"/>
      <c r="Q399" s="12"/>
    </row>
    <row r="400">
      <c r="J400" s="10"/>
      <c r="Q400" s="12"/>
    </row>
    <row r="401">
      <c r="J401" s="10"/>
      <c r="Q401" s="12"/>
    </row>
    <row r="402">
      <c r="J402" s="10"/>
      <c r="Q402" s="12"/>
    </row>
    <row r="403">
      <c r="J403" s="10"/>
      <c r="Q403" s="12"/>
    </row>
    <row r="404">
      <c r="J404" s="10"/>
      <c r="Q404" s="12"/>
    </row>
    <row r="405">
      <c r="J405" s="10"/>
      <c r="Q405" s="12"/>
    </row>
    <row r="406">
      <c r="J406" s="10"/>
      <c r="Q406" s="12"/>
    </row>
    <row r="407">
      <c r="J407" s="10"/>
      <c r="Q407" s="12"/>
    </row>
    <row r="408">
      <c r="J408" s="10"/>
      <c r="Q408" s="12"/>
    </row>
    <row r="409">
      <c r="J409" s="10"/>
      <c r="Q409" s="12"/>
    </row>
    <row r="410">
      <c r="J410" s="10"/>
      <c r="Q410" s="12"/>
    </row>
    <row r="411">
      <c r="J411" s="10"/>
      <c r="Q411" s="12"/>
    </row>
    <row r="412">
      <c r="J412" s="10"/>
      <c r="Q412" s="12"/>
    </row>
    <row r="413">
      <c r="J413" s="10"/>
      <c r="Q413" s="12"/>
    </row>
    <row r="414">
      <c r="J414" s="10"/>
      <c r="Q414" s="12"/>
    </row>
    <row r="415">
      <c r="J415" s="10"/>
      <c r="Q415" s="12"/>
    </row>
    <row r="416">
      <c r="J416" s="10"/>
      <c r="Q416" s="12"/>
    </row>
    <row r="417">
      <c r="J417" s="10"/>
      <c r="Q417" s="12"/>
    </row>
    <row r="418">
      <c r="J418" s="10"/>
      <c r="Q418" s="12"/>
    </row>
    <row r="419">
      <c r="J419" s="10"/>
      <c r="Q419" s="12"/>
    </row>
    <row r="420">
      <c r="J420" s="10"/>
      <c r="Q420" s="12"/>
    </row>
    <row r="421">
      <c r="J421" s="10"/>
      <c r="Q421" s="12"/>
    </row>
    <row r="422">
      <c r="J422" s="10"/>
      <c r="Q422" s="12"/>
    </row>
    <row r="423">
      <c r="J423" s="10"/>
      <c r="Q423" s="12"/>
    </row>
    <row r="424">
      <c r="J424" s="10"/>
      <c r="Q424" s="12"/>
    </row>
    <row r="425">
      <c r="J425" s="10"/>
      <c r="Q425" s="12"/>
    </row>
    <row r="426">
      <c r="J426" s="10"/>
      <c r="Q426" s="12"/>
    </row>
    <row r="427">
      <c r="J427" s="10"/>
      <c r="Q427" s="12"/>
    </row>
    <row r="428">
      <c r="J428" s="10"/>
      <c r="Q428" s="12"/>
    </row>
    <row r="429">
      <c r="J429" s="10"/>
      <c r="Q429" s="12"/>
    </row>
    <row r="430">
      <c r="J430" s="10"/>
      <c r="Q430" s="12"/>
    </row>
    <row r="431">
      <c r="J431" s="10"/>
      <c r="Q431" s="12"/>
    </row>
    <row r="432">
      <c r="J432" s="10"/>
      <c r="Q432" s="12"/>
    </row>
    <row r="433">
      <c r="J433" s="10"/>
      <c r="Q433" s="12"/>
    </row>
    <row r="434">
      <c r="J434" s="10"/>
      <c r="Q434" s="12"/>
    </row>
    <row r="435">
      <c r="J435" s="10"/>
      <c r="Q435" s="12"/>
    </row>
    <row r="436">
      <c r="J436" s="10"/>
      <c r="Q436" s="12"/>
    </row>
    <row r="437">
      <c r="J437" s="10"/>
      <c r="Q437" s="12"/>
    </row>
    <row r="438">
      <c r="J438" s="10"/>
      <c r="Q438" s="12"/>
    </row>
    <row r="439">
      <c r="J439" s="10"/>
      <c r="Q439" s="12"/>
    </row>
    <row r="440">
      <c r="J440" s="10"/>
      <c r="Q440" s="12"/>
    </row>
    <row r="441">
      <c r="J441" s="10"/>
      <c r="Q441" s="12"/>
    </row>
    <row r="442">
      <c r="J442" s="10"/>
      <c r="Q442" s="12"/>
    </row>
    <row r="443">
      <c r="J443" s="10"/>
      <c r="Q443" s="12"/>
    </row>
    <row r="444">
      <c r="J444" s="10"/>
      <c r="Q444" s="12"/>
    </row>
    <row r="445">
      <c r="J445" s="10"/>
      <c r="Q445" s="12"/>
    </row>
    <row r="446">
      <c r="J446" s="10"/>
      <c r="Q446" s="12"/>
    </row>
    <row r="447">
      <c r="J447" s="10"/>
      <c r="Q447" s="12"/>
    </row>
    <row r="448">
      <c r="J448" s="10"/>
      <c r="Q448" s="12"/>
    </row>
    <row r="449">
      <c r="J449" s="10"/>
      <c r="Q449" s="12"/>
    </row>
    <row r="450">
      <c r="J450" s="10"/>
      <c r="Q450" s="12"/>
    </row>
    <row r="451">
      <c r="J451" s="10"/>
      <c r="Q451" s="12"/>
    </row>
    <row r="452">
      <c r="J452" s="10"/>
      <c r="Q452" s="12"/>
    </row>
    <row r="453">
      <c r="J453" s="10"/>
      <c r="Q453" s="12"/>
    </row>
    <row r="454">
      <c r="J454" s="10"/>
      <c r="Q454" s="12"/>
    </row>
    <row r="455">
      <c r="J455" s="10"/>
      <c r="Q455" s="12"/>
    </row>
    <row r="456">
      <c r="J456" s="10"/>
      <c r="Q456" s="12"/>
    </row>
    <row r="457">
      <c r="J457" s="10"/>
      <c r="Q457" s="12"/>
    </row>
    <row r="458">
      <c r="J458" s="10"/>
      <c r="Q458" s="12"/>
    </row>
    <row r="459">
      <c r="J459" s="10"/>
      <c r="Q459" s="12"/>
    </row>
    <row r="460">
      <c r="J460" s="10"/>
      <c r="Q460" s="12"/>
    </row>
    <row r="461">
      <c r="J461" s="10"/>
      <c r="Q461" s="12"/>
    </row>
    <row r="462">
      <c r="J462" s="10"/>
      <c r="Q462" s="12"/>
    </row>
    <row r="463">
      <c r="J463" s="10"/>
      <c r="Q463" s="12"/>
    </row>
    <row r="464">
      <c r="J464" s="10"/>
      <c r="Q464" s="12"/>
    </row>
    <row r="465">
      <c r="J465" s="10"/>
      <c r="Q465" s="12"/>
    </row>
    <row r="466">
      <c r="J466" s="10"/>
      <c r="Q466" s="12"/>
    </row>
    <row r="467">
      <c r="J467" s="10"/>
      <c r="Q467" s="12"/>
    </row>
    <row r="468">
      <c r="J468" s="10"/>
      <c r="Q468" s="12"/>
    </row>
    <row r="469">
      <c r="J469" s="10"/>
      <c r="Q469" s="12"/>
    </row>
    <row r="470">
      <c r="J470" s="10"/>
      <c r="Q470" s="12"/>
    </row>
    <row r="471">
      <c r="J471" s="10"/>
      <c r="Q471" s="12"/>
    </row>
    <row r="472">
      <c r="J472" s="10"/>
      <c r="Q472" s="12"/>
    </row>
    <row r="473">
      <c r="J473" s="10"/>
      <c r="Q473" s="12"/>
    </row>
    <row r="474">
      <c r="J474" s="10"/>
      <c r="Q474" s="12"/>
    </row>
    <row r="475">
      <c r="J475" s="10"/>
      <c r="Q475" s="12"/>
    </row>
    <row r="476">
      <c r="J476" s="10"/>
      <c r="Q476" s="12"/>
    </row>
    <row r="477">
      <c r="J477" s="10"/>
      <c r="Q477" s="12"/>
    </row>
    <row r="478">
      <c r="J478" s="10"/>
      <c r="Q478" s="12"/>
    </row>
    <row r="479">
      <c r="J479" s="10"/>
      <c r="Q479" s="12"/>
    </row>
    <row r="480">
      <c r="J480" s="10"/>
      <c r="Q480" s="12"/>
    </row>
    <row r="481">
      <c r="J481" s="10"/>
      <c r="Q481" s="12"/>
    </row>
    <row r="482">
      <c r="J482" s="10"/>
      <c r="Q482" s="12"/>
    </row>
    <row r="483">
      <c r="J483" s="10"/>
      <c r="Q483" s="12"/>
    </row>
    <row r="484">
      <c r="J484" s="10"/>
      <c r="Q484" s="12"/>
    </row>
    <row r="485">
      <c r="J485" s="10"/>
      <c r="Q485" s="12"/>
    </row>
    <row r="486">
      <c r="J486" s="10"/>
      <c r="Q486" s="12"/>
    </row>
    <row r="487">
      <c r="J487" s="10"/>
      <c r="Q487" s="12"/>
    </row>
    <row r="488">
      <c r="J488" s="10"/>
      <c r="Q488" s="12"/>
    </row>
    <row r="489">
      <c r="J489" s="10"/>
      <c r="Q489" s="12"/>
    </row>
    <row r="490">
      <c r="J490" s="10"/>
      <c r="Q490" s="12"/>
    </row>
    <row r="491">
      <c r="J491" s="10"/>
      <c r="Q491" s="12"/>
    </row>
    <row r="492">
      <c r="J492" s="10"/>
      <c r="Q492" s="12"/>
    </row>
    <row r="493">
      <c r="J493" s="10"/>
      <c r="Q493" s="12"/>
    </row>
    <row r="494">
      <c r="J494" s="10"/>
      <c r="Q494" s="12"/>
    </row>
    <row r="495">
      <c r="J495" s="10"/>
      <c r="Q495" s="12"/>
    </row>
    <row r="496">
      <c r="J496" s="10"/>
      <c r="Q496" s="12"/>
    </row>
    <row r="497">
      <c r="J497" s="10"/>
      <c r="Q497" s="12"/>
    </row>
    <row r="498">
      <c r="J498" s="10"/>
      <c r="Q498" s="12"/>
    </row>
    <row r="499">
      <c r="J499" s="10"/>
      <c r="Q499" s="12"/>
    </row>
    <row r="500">
      <c r="J500" s="10"/>
      <c r="Q500" s="12"/>
    </row>
    <row r="501">
      <c r="J501" s="10"/>
      <c r="Q501" s="12"/>
    </row>
    <row r="502">
      <c r="J502" s="10"/>
      <c r="Q502" s="12"/>
    </row>
    <row r="503">
      <c r="J503" s="10"/>
      <c r="Q503" s="12"/>
    </row>
    <row r="504">
      <c r="J504" s="10"/>
      <c r="Q504" s="12"/>
    </row>
    <row r="505">
      <c r="J505" s="10"/>
      <c r="Q505" s="12"/>
    </row>
    <row r="506">
      <c r="J506" s="10"/>
      <c r="Q506" s="12"/>
    </row>
    <row r="507">
      <c r="J507" s="10"/>
      <c r="Q507" s="12"/>
    </row>
    <row r="508">
      <c r="J508" s="10"/>
      <c r="Q508" s="12"/>
    </row>
    <row r="509">
      <c r="J509" s="10"/>
      <c r="Q509" s="12"/>
    </row>
    <row r="510">
      <c r="J510" s="10"/>
      <c r="Q510" s="12"/>
    </row>
    <row r="511">
      <c r="J511" s="10"/>
      <c r="Q511" s="12"/>
    </row>
    <row r="512">
      <c r="J512" s="10"/>
      <c r="Q512" s="12"/>
    </row>
    <row r="513">
      <c r="J513" s="10"/>
      <c r="Q513" s="12"/>
    </row>
    <row r="514">
      <c r="J514" s="10"/>
      <c r="Q514" s="12"/>
    </row>
    <row r="515">
      <c r="J515" s="10"/>
      <c r="Q515" s="12"/>
    </row>
    <row r="516">
      <c r="J516" s="10"/>
      <c r="Q516" s="12"/>
    </row>
    <row r="517">
      <c r="J517" s="10"/>
      <c r="Q517" s="12"/>
    </row>
    <row r="518">
      <c r="J518" s="10"/>
      <c r="Q518" s="12"/>
    </row>
    <row r="519">
      <c r="J519" s="10"/>
      <c r="Q519" s="12"/>
    </row>
    <row r="520">
      <c r="J520" s="10"/>
      <c r="Q520" s="12"/>
    </row>
    <row r="521">
      <c r="J521" s="10"/>
      <c r="Q521" s="12"/>
    </row>
    <row r="522">
      <c r="J522" s="10"/>
      <c r="Q522" s="12"/>
    </row>
    <row r="523">
      <c r="J523" s="10"/>
      <c r="Q523" s="12"/>
    </row>
    <row r="524">
      <c r="J524" s="10"/>
      <c r="Q524" s="12"/>
    </row>
    <row r="525">
      <c r="J525" s="10"/>
      <c r="Q525" s="12"/>
    </row>
    <row r="526">
      <c r="J526" s="10"/>
      <c r="Q526" s="12"/>
    </row>
    <row r="527">
      <c r="J527" s="10"/>
      <c r="Q527" s="12"/>
    </row>
    <row r="528">
      <c r="J528" s="10"/>
      <c r="Q528" s="12"/>
    </row>
    <row r="529">
      <c r="J529" s="10"/>
      <c r="Q529" s="12"/>
    </row>
    <row r="530">
      <c r="J530" s="10"/>
      <c r="Q530" s="12"/>
    </row>
    <row r="531">
      <c r="J531" s="10"/>
      <c r="Q531" s="12"/>
    </row>
    <row r="532">
      <c r="J532" s="10"/>
      <c r="Q532" s="12"/>
    </row>
    <row r="533">
      <c r="J533" s="10"/>
      <c r="Q533" s="12"/>
    </row>
    <row r="534">
      <c r="J534" s="10"/>
      <c r="Q534" s="12"/>
    </row>
    <row r="535">
      <c r="J535" s="10"/>
      <c r="Q535" s="12"/>
    </row>
    <row r="536">
      <c r="J536" s="10"/>
      <c r="Q536" s="12"/>
    </row>
    <row r="537">
      <c r="J537" s="10"/>
      <c r="Q537" s="12"/>
    </row>
    <row r="538">
      <c r="J538" s="10"/>
      <c r="Q538" s="12"/>
    </row>
    <row r="539">
      <c r="J539" s="10"/>
      <c r="Q539" s="12"/>
    </row>
    <row r="540">
      <c r="J540" s="10"/>
      <c r="Q540" s="12"/>
    </row>
    <row r="541">
      <c r="J541" s="10"/>
      <c r="Q541" s="12"/>
    </row>
    <row r="542">
      <c r="J542" s="10"/>
      <c r="Q542" s="12"/>
    </row>
    <row r="543">
      <c r="J543" s="10"/>
      <c r="Q543" s="12"/>
    </row>
    <row r="544">
      <c r="J544" s="10"/>
      <c r="Q544" s="12"/>
    </row>
    <row r="545">
      <c r="J545" s="10"/>
      <c r="Q545" s="12"/>
    </row>
    <row r="546">
      <c r="J546" s="10"/>
      <c r="Q546" s="12"/>
    </row>
    <row r="547">
      <c r="J547" s="10"/>
      <c r="Q547" s="12"/>
    </row>
    <row r="548">
      <c r="J548" s="10"/>
      <c r="Q548" s="12"/>
    </row>
    <row r="549">
      <c r="J549" s="10"/>
      <c r="Q549" s="12"/>
    </row>
    <row r="550">
      <c r="J550" s="10"/>
      <c r="Q550" s="12"/>
    </row>
    <row r="551">
      <c r="J551" s="10"/>
      <c r="Q551" s="12"/>
    </row>
    <row r="552">
      <c r="J552" s="10"/>
      <c r="Q552" s="12"/>
    </row>
    <row r="553">
      <c r="J553" s="10"/>
      <c r="Q553" s="12"/>
    </row>
    <row r="554">
      <c r="J554" s="10"/>
      <c r="Q554" s="12"/>
    </row>
    <row r="555">
      <c r="J555" s="10"/>
      <c r="Q555" s="12"/>
    </row>
    <row r="556">
      <c r="J556" s="10"/>
      <c r="Q556" s="12"/>
    </row>
    <row r="557">
      <c r="J557" s="10"/>
      <c r="Q557" s="12"/>
    </row>
    <row r="558">
      <c r="J558" s="10"/>
      <c r="Q558" s="12"/>
    </row>
    <row r="559">
      <c r="J559" s="10"/>
      <c r="Q559" s="12"/>
    </row>
    <row r="560">
      <c r="J560" s="10"/>
      <c r="Q560" s="12"/>
    </row>
    <row r="561">
      <c r="J561" s="10"/>
      <c r="Q561" s="12"/>
    </row>
    <row r="562">
      <c r="J562" s="10"/>
      <c r="Q562" s="12"/>
    </row>
    <row r="563">
      <c r="J563" s="10"/>
      <c r="Q563" s="12"/>
    </row>
    <row r="564">
      <c r="J564" s="10"/>
      <c r="Q564" s="12"/>
    </row>
    <row r="565">
      <c r="J565" s="10"/>
      <c r="Q565" s="12"/>
    </row>
    <row r="566">
      <c r="J566" s="10"/>
      <c r="Q566" s="12"/>
    </row>
    <row r="567">
      <c r="J567" s="10"/>
      <c r="Q567" s="12"/>
    </row>
    <row r="568">
      <c r="J568" s="10"/>
      <c r="Q568" s="12"/>
    </row>
    <row r="569">
      <c r="J569" s="10"/>
      <c r="Q569" s="12"/>
    </row>
    <row r="570">
      <c r="J570" s="10"/>
      <c r="Q570" s="12"/>
    </row>
    <row r="571">
      <c r="J571" s="10"/>
      <c r="Q571" s="12"/>
    </row>
    <row r="572">
      <c r="J572" s="10"/>
      <c r="Q572" s="12"/>
    </row>
    <row r="573">
      <c r="J573" s="10"/>
      <c r="Q573" s="12"/>
    </row>
    <row r="574">
      <c r="J574" s="10"/>
      <c r="Q574" s="12"/>
    </row>
    <row r="575">
      <c r="J575" s="10"/>
      <c r="Q575" s="12"/>
    </row>
    <row r="576">
      <c r="J576" s="10"/>
      <c r="Q576" s="12"/>
    </row>
    <row r="577">
      <c r="J577" s="10"/>
      <c r="Q577" s="12"/>
    </row>
    <row r="578">
      <c r="J578" s="10"/>
      <c r="Q578" s="12"/>
    </row>
    <row r="579">
      <c r="J579" s="10"/>
      <c r="Q579" s="12"/>
    </row>
    <row r="580">
      <c r="J580" s="10"/>
      <c r="Q580" s="12"/>
    </row>
    <row r="581">
      <c r="J581" s="10"/>
      <c r="Q581" s="12"/>
    </row>
    <row r="582">
      <c r="J582" s="10"/>
      <c r="Q582" s="12"/>
    </row>
    <row r="583">
      <c r="J583" s="10"/>
      <c r="Q583" s="12"/>
    </row>
    <row r="584">
      <c r="J584" s="10"/>
      <c r="Q584" s="12"/>
    </row>
    <row r="585">
      <c r="J585" s="10"/>
      <c r="Q585" s="12"/>
    </row>
    <row r="586">
      <c r="J586" s="10"/>
      <c r="Q586" s="12"/>
    </row>
    <row r="587">
      <c r="J587" s="10"/>
      <c r="Q587" s="12"/>
    </row>
    <row r="588">
      <c r="J588" s="10"/>
      <c r="Q588" s="12"/>
    </row>
    <row r="589">
      <c r="J589" s="10"/>
      <c r="Q589" s="12"/>
    </row>
    <row r="590">
      <c r="J590" s="10"/>
      <c r="Q590" s="12"/>
    </row>
    <row r="591">
      <c r="J591" s="10"/>
      <c r="Q591" s="12"/>
    </row>
    <row r="592">
      <c r="J592" s="10"/>
      <c r="Q592" s="12"/>
    </row>
    <row r="593">
      <c r="J593" s="10"/>
      <c r="Q593" s="12"/>
    </row>
    <row r="594">
      <c r="J594" s="10"/>
      <c r="Q594" s="12"/>
    </row>
    <row r="595">
      <c r="J595" s="10"/>
      <c r="Q595" s="12"/>
    </row>
    <row r="596">
      <c r="J596" s="10"/>
      <c r="Q596" s="12"/>
    </row>
    <row r="597">
      <c r="J597" s="10"/>
      <c r="Q597" s="12"/>
    </row>
    <row r="598">
      <c r="J598" s="10"/>
      <c r="Q598" s="12"/>
    </row>
    <row r="599">
      <c r="J599" s="10"/>
      <c r="Q599" s="12"/>
    </row>
    <row r="600">
      <c r="J600" s="10"/>
      <c r="Q600" s="12"/>
    </row>
    <row r="601">
      <c r="J601" s="10"/>
      <c r="Q601" s="12"/>
    </row>
    <row r="602">
      <c r="J602" s="10"/>
      <c r="Q602" s="12"/>
    </row>
    <row r="603">
      <c r="J603" s="10"/>
      <c r="Q603" s="12"/>
    </row>
    <row r="604">
      <c r="J604" s="10"/>
      <c r="Q604" s="12"/>
    </row>
    <row r="605">
      <c r="J605" s="10"/>
      <c r="Q605" s="12"/>
    </row>
    <row r="606">
      <c r="J606" s="10"/>
      <c r="Q606" s="12"/>
    </row>
    <row r="607">
      <c r="J607" s="10"/>
      <c r="Q607" s="12"/>
    </row>
    <row r="608">
      <c r="J608" s="10"/>
      <c r="Q608" s="12"/>
    </row>
    <row r="609">
      <c r="J609" s="10"/>
      <c r="Q609" s="12"/>
    </row>
    <row r="610">
      <c r="J610" s="10"/>
      <c r="Q610" s="12"/>
    </row>
    <row r="611">
      <c r="J611" s="10"/>
      <c r="Q611" s="12"/>
    </row>
    <row r="612">
      <c r="J612" s="10"/>
      <c r="Q612" s="12"/>
    </row>
    <row r="613">
      <c r="J613" s="10"/>
      <c r="Q613" s="12"/>
    </row>
    <row r="614">
      <c r="J614" s="10"/>
      <c r="Q614" s="12"/>
    </row>
    <row r="615">
      <c r="J615" s="10"/>
      <c r="Q615" s="12"/>
    </row>
    <row r="616">
      <c r="J616" s="10"/>
      <c r="Q616" s="12"/>
    </row>
    <row r="617">
      <c r="J617" s="10"/>
      <c r="Q617" s="12"/>
    </row>
    <row r="618">
      <c r="J618" s="10"/>
      <c r="Q618" s="12"/>
    </row>
    <row r="619">
      <c r="J619" s="10"/>
      <c r="Q619" s="12"/>
    </row>
    <row r="620">
      <c r="J620" s="10"/>
      <c r="Q620" s="12"/>
    </row>
    <row r="621">
      <c r="J621" s="10"/>
      <c r="Q621" s="12"/>
    </row>
    <row r="622">
      <c r="J622" s="10"/>
      <c r="Q622" s="12"/>
    </row>
    <row r="623">
      <c r="J623" s="10"/>
      <c r="Q623" s="12"/>
    </row>
    <row r="624">
      <c r="J624" s="10"/>
      <c r="Q624" s="12"/>
    </row>
    <row r="625">
      <c r="J625" s="10"/>
      <c r="Q625" s="12"/>
    </row>
    <row r="626">
      <c r="J626" s="10"/>
      <c r="Q626" s="12"/>
    </row>
    <row r="627">
      <c r="J627" s="10"/>
      <c r="Q627" s="12"/>
    </row>
    <row r="628">
      <c r="J628" s="10"/>
      <c r="Q628" s="12"/>
    </row>
    <row r="629">
      <c r="J629" s="10"/>
      <c r="Q629" s="12"/>
    </row>
    <row r="630">
      <c r="J630" s="10"/>
      <c r="Q630" s="12"/>
    </row>
    <row r="631">
      <c r="J631" s="10"/>
      <c r="Q631" s="12"/>
    </row>
    <row r="632">
      <c r="J632" s="10"/>
      <c r="Q632" s="12"/>
    </row>
    <row r="633">
      <c r="J633" s="10"/>
      <c r="Q633" s="12"/>
    </row>
    <row r="634">
      <c r="J634" s="10"/>
      <c r="Q634" s="12"/>
    </row>
    <row r="635">
      <c r="J635" s="10"/>
      <c r="Q635" s="12"/>
    </row>
    <row r="636">
      <c r="J636" s="10"/>
      <c r="Q636" s="12"/>
    </row>
    <row r="637">
      <c r="J637" s="10"/>
      <c r="Q637" s="12"/>
    </row>
    <row r="638">
      <c r="J638" s="10"/>
      <c r="Q638" s="12"/>
    </row>
    <row r="639">
      <c r="J639" s="10"/>
      <c r="Q639" s="12"/>
    </row>
    <row r="640">
      <c r="J640" s="10"/>
      <c r="Q640" s="12"/>
    </row>
    <row r="641">
      <c r="J641" s="10"/>
      <c r="Q641" s="12"/>
    </row>
    <row r="642">
      <c r="J642" s="10"/>
      <c r="Q642" s="12"/>
    </row>
    <row r="643">
      <c r="J643" s="10"/>
      <c r="Q643" s="12"/>
    </row>
    <row r="644">
      <c r="J644" s="10"/>
      <c r="Q644" s="12"/>
    </row>
    <row r="645">
      <c r="J645" s="10"/>
      <c r="Q645" s="12"/>
    </row>
    <row r="646">
      <c r="J646" s="10"/>
      <c r="Q646" s="12"/>
    </row>
    <row r="647">
      <c r="J647" s="10"/>
      <c r="Q647" s="12"/>
    </row>
    <row r="648">
      <c r="J648" s="10"/>
      <c r="Q648" s="12"/>
    </row>
    <row r="649">
      <c r="J649" s="10"/>
      <c r="Q649" s="12"/>
    </row>
    <row r="650">
      <c r="J650" s="10"/>
      <c r="Q650" s="12"/>
    </row>
    <row r="651">
      <c r="J651" s="10"/>
      <c r="Q651" s="12"/>
    </row>
    <row r="652">
      <c r="J652" s="10"/>
      <c r="Q652" s="12"/>
    </row>
    <row r="653">
      <c r="J653" s="10"/>
      <c r="Q653" s="12"/>
    </row>
    <row r="654">
      <c r="J654" s="10"/>
      <c r="Q654" s="12"/>
    </row>
    <row r="655">
      <c r="J655" s="10"/>
      <c r="Q655" s="12"/>
    </row>
    <row r="656">
      <c r="J656" s="10"/>
      <c r="Q656" s="12"/>
    </row>
    <row r="657">
      <c r="J657" s="10"/>
      <c r="Q657" s="12"/>
    </row>
    <row r="658">
      <c r="J658" s="10"/>
      <c r="Q658" s="12"/>
    </row>
    <row r="659">
      <c r="J659" s="10"/>
      <c r="Q659" s="12"/>
    </row>
    <row r="660">
      <c r="J660" s="10"/>
      <c r="Q660" s="12"/>
    </row>
    <row r="661">
      <c r="J661" s="10"/>
      <c r="Q661" s="12"/>
    </row>
    <row r="662">
      <c r="J662" s="10"/>
      <c r="Q662" s="12"/>
    </row>
    <row r="663">
      <c r="J663" s="10"/>
      <c r="Q663" s="12"/>
    </row>
    <row r="664">
      <c r="J664" s="10"/>
      <c r="Q664" s="12"/>
    </row>
    <row r="665">
      <c r="J665" s="10"/>
      <c r="Q665" s="12"/>
    </row>
    <row r="666">
      <c r="J666" s="10"/>
      <c r="Q666" s="12"/>
    </row>
    <row r="667">
      <c r="J667" s="10"/>
      <c r="Q667" s="12"/>
    </row>
    <row r="668">
      <c r="J668" s="10"/>
      <c r="Q668" s="12"/>
    </row>
    <row r="669">
      <c r="J669" s="10"/>
      <c r="Q669" s="12"/>
    </row>
    <row r="670">
      <c r="J670" s="10"/>
      <c r="Q670" s="12"/>
    </row>
    <row r="671">
      <c r="J671" s="10"/>
      <c r="Q671" s="12"/>
    </row>
    <row r="672">
      <c r="J672" s="10"/>
      <c r="Q672" s="12"/>
    </row>
    <row r="673">
      <c r="J673" s="10"/>
      <c r="Q673" s="12"/>
    </row>
    <row r="674">
      <c r="J674" s="10"/>
      <c r="Q674" s="12"/>
    </row>
    <row r="675">
      <c r="J675" s="10"/>
      <c r="Q675" s="12"/>
    </row>
    <row r="676">
      <c r="J676" s="10"/>
      <c r="Q676" s="12"/>
    </row>
    <row r="677">
      <c r="J677" s="10"/>
      <c r="Q677" s="12"/>
    </row>
    <row r="678">
      <c r="J678" s="10"/>
      <c r="Q678" s="12"/>
    </row>
    <row r="679">
      <c r="J679" s="10"/>
      <c r="Q679" s="12"/>
    </row>
    <row r="680">
      <c r="J680" s="10"/>
      <c r="Q680" s="12"/>
    </row>
    <row r="681">
      <c r="J681" s="10"/>
      <c r="Q681" s="12"/>
    </row>
    <row r="682">
      <c r="J682" s="10"/>
      <c r="Q682" s="12"/>
    </row>
    <row r="683">
      <c r="J683" s="10"/>
      <c r="Q683" s="12"/>
    </row>
    <row r="684">
      <c r="J684" s="10"/>
      <c r="Q684" s="12"/>
    </row>
    <row r="685">
      <c r="J685" s="10"/>
      <c r="Q685" s="12"/>
    </row>
    <row r="686">
      <c r="J686" s="10"/>
      <c r="Q686" s="12"/>
    </row>
    <row r="687">
      <c r="J687" s="10"/>
      <c r="Q687" s="12"/>
    </row>
    <row r="688">
      <c r="J688" s="10"/>
      <c r="Q688" s="12"/>
    </row>
    <row r="689">
      <c r="J689" s="10"/>
      <c r="Q689" s="12"/>
    </row>
    <row r="690">
      <c r="J690" s="10"/>
      <c r="Q690" s="12"/>
    </row>
    <row r="691">
      <c r="J691" s="10"/>
      <c r="Q691" s="12"/>
    </row>
    <row r="692">
      <c r="J692" s="10"/>
      <c r="Q692" s="12"/>
    </row>
    <row r="693">
      <c r="J693" s="10"/>
      <c r="Q693" s="12"/>
    </row>
    <row r="694">
      <c r="J694" s="10"/>
      <c r="Q694" s="12"/>
    </row>
    <row r="695">
      <c r="J695" s="10"/>
      <c r="Q695" s="12"/>
    </row>
    <row r="696">
      <c r="J696" s="10"/>
      <c r="Q696" s="12"/>
    </row>
    <row r="697">
      <c r="J697" s="10"/>
      <c r="Q697" s="12"/>
    </row>
    <row r="698">
      <c r="J698" s="10"/>
      <c r="Q698" s="12"/>
    </row>
    <row r="699">
      <c r="J699" s="10"/>
      <c r="Q699" s="12"/>
    </row>
    <row r="700">
      <c r="J700" s="10"/>
      <c r="Q700" s="12"/>
    </row>
    <row r="701">
      <c r="J701" s="10"/>
      <c r="Q701" s="12"/>
    </row>
    <row r="702">
      <c r="J702" s="10"/>
      <c r="Q702" s="12"/>
    </row>
    <row r="703">
      <c r="J703" s="10"/>
      <c r="Q703" s="12"/>
    </row>
    <row r="704">
      <c r="J704" s="10"/>
      <c r="Q704" s="12"/>
    </row>
    <row r="705">
      <c r="J705" s="10"/>
      <c r="Q705" s="12"/>
    </row>
    <row r="706">
      <c r="J706" s="10"/>
      <c r="Q706" s="12"/>
    </row>
    <row r="707">
      <c r="J707" s="10"/>
      <c r="Q707" s="12"/>
    </row>
    <row r="708">
      <c r="J708" s="10"/>
      <c r="Q708" s="12"/>
    </row>
    <row r="709">
      <c r="J709" s="10"/>
      <c r="Q709" s="12"/>
    </row>
    <row r="710">
      <c r="J710" s="10"/>
      <c r="Q710" s="12"/>
    </row>
    <row r="711">
      <c r="J711" s="10"/>
      <c r="Q711" s="12"/>
    </row>
    <row r="712">
      <c r="J712" s="10"/>
      <c r="Q712" s="12"/>
    </row>
    <row r="713">
      <c r="J713" s="10"/>
      <c r="Q713" s="12"/>
    </row>
    <row r="714">
      <c r="J714" s="10"/>
      <c r="Q714" s="12"/>
    </row>
    <row r="715">
      <c r="J715" s="10"/>
      <c r="Q715" s="12"/>
    </row>
    <row r="716">
      <c r="J716" s="10"/>
      <c r="Q716" s="12"/>
    </row>
    <row r="717">
      <c r="J717" s="10"/>
      <c r="Q717" s="12"/>
    </row>
    <row r="718">
      <c r="J718" s="10"/>
      <c r="Q718" s="12"/>
    </row>
    <row r="719">
      <c r="J719" s="10"/>
      <c r="Q719" s="12"/>
    </row>
    <row r="720">
      <c r="J720" s="10"/>
      <c r="Q720" s="12"/>
    </row>
    <row r="721">
      <c r="J721" s="10"/>
      <c r="Q721" s="12"/>
    </row>
    <row r="722">
      <c r="J722" s="10"/>
      <c r="Q722" s="12"/>
    </row>
    <row r="723">
      <c r="J723" s="10"/>
      <c r="Q723" s="12"/>
    </row>
    <row r="724">
      <c r="J724" s="10"/>
      <c r="Q724" s="12"/>
    </row>
    <row r="725">
      <c r="J725" s="10"/>
      <c r="Q725" s="12"/>
    </row>
    <row r="726">
      <c r="J726" s="10"/>
      <c r="Q726" s="12"/>
    </row>
    <row r="727">
      <c r="J727" s="10"/>
      <c r="Q727" s="12"/>
    </row>
    <row r="728">
      <c r="J728" s="10"/>
      <c r="Q728" s="12"/>
    </row>
    <row r="729">
      <c r="J729" s="10"/>
      <c r="Q729" s="12"/>
    </row>
    <row r="730">
      <c r="J730" s="10"/>
      <c r="Q730" s="12"/>
    </row>
    <row r="731">
      <c r="J731" s="10"/>
      <c r="Q731" s="12"/>
    </row>
    <row r="732">
      <c r="J732" s="10"/>
      <c r="Q732" s="12"/>
    </row>
    <row r="733">
      <c r="J733" s="10"/>
      <c r="Q733" s="12"/>
    </row>
    <row r="734">
      <c r="J734" s="10"/>
      <c r="Q734" s="12"/>
    </row>
    <row r="735">
      <c r="J735" s="10"/>
      <c r="Q735" s="12"/>
    </row>
    <row r="736">
      <c r="J736" s="10"/>
      <c r="Q736" s="12"/>
    </row>
    <row r="737">
      <c r="J737" s="10"/>
      <c r="Q737" s="12"/>
    </row>
    <row r="738">
      <c r="J738" s="10"/>
      <c r="Q738" s="12"/>
    </row>
    <row r="739">
      <c r="J739" s="10"/>
      <c r="Q739" s="12"/>
    </row>
    <row r="740">
      <c r="J740" s="10"/>
      <c r="Q740" s="12"/>
    </row>
    <row r="741">
      <c r="J741" s="10"/>
      <c r="Q741" s="12"/>
    </row>
    <row r="742">
      <c r="J742" s="10"/>
      <c r="Q742" s="12"/>
    </row>
    <row r="743">
      <c r="J743" s="10"/>
      <c r="Q743" s="12"/>
    </row>
    <row r="744">
      <c r="J744" s="10"/>
      <c r="Q744" s="12"/>
    </row>
    <row r="745">
      <c r="J745" s="10"/>
      <c r="Q745" s="12"/>
    </row>
    <row r="746">
      <c r="J746" s="10"/>
      <c r="Q746" s="12"/>
    </row>
    <row r="747">
      <c r="J747" s="10"/>
      <c r="Q747" s="12"/>
    </row>
    <row r="748">
      <c r="J748" s="10"/>
      <c r="Q748" s="12"/>
    </row>
    <row r="749">
      <c r="J749" s="10"/>
      <c r="Q749" s="12"/>
    </row>
    <row r="750">
      <c r="J750" s="10"/>
      <c r="Q750" s="12"/>
    </row>
    <row r="751">
      <c r="J751" s="10"/>
      <c r="Q751" s="12"/>
    </row>
    <row r="752">
      <c r="J752" s="10"/>
      <c r="Q752" s="12"/>
    </row>
    <row r="753">
      <c r="J753" s="10"/>
      <c r="Q753" s="12"/>
    </row>
    <row r="754">
      <c r="J754" s="10"/>
      <c r="Q754" s="12"/>
    </row>
    <row r="755">
      <c r="J755" s="10"/>
      <c r="Q755" s="12"/>
    </row>
    <row r="756">
      <c r="J756" s="10"/>
      <c r="Q756" s="12"/>
    </row>
    <row r="757">
      <c r="J757" s="10"/>
      <c r="Q757" s="12"/>
    </row>
    <row r="758">
      <c r="J758" s="10"/>
      <c r="Q758" s="12"/>
    </row>
    <row r="759">
      <c r="J759" s="10"/>
      <c r="Q759" s="12"/>
    </row>
    <row r="760">
      <c r="J760" s="10"/>
      <c r="Q760" s="12"/>
    </row>
    <row r="761">
      <c r="J761" s="10"/>
      <c r="Q761" s="12"/>
    </row>
    <row r="762">
      <c r="J762" s="10"/>
      <c r="Q762" s="12"/>
    </row>
    <row r="763">
      <c r="J763" s="10"/>
      <c r="Q763" s="12"/>
    </row>
    <row r="764">
      <c r="J764" s="10"/>
      <c r="Q764" s="12"/>
    </row>
    <row r="765">
      <c r="J765" s="10"/>
      <c r="Q765" s="12"/>
    </row>
    <row r="766">
      <c r="J766" s="10"/>
      <c r="Q766" s="12"/>
    </row>
    <row r="767">
      <c r="J767" s="10"/>
      <c r="Q767" s="12"/>
    </row>
    <row r="768">
      <c r="J768" s="10"/>
      <c r="Q768" s="12"/>
    </row>
    <row r="769">
      <c r="J769" s="10"/>
      <c r="Q769" s="12"/>
    </row>
    <row r="770">
      <c r="J770" s="10"/>
      <c r="Q770" s="12"/>
    </row>
    <row r="771">
      <c r="J771" s="10"/>
      <c r="Q771" s="12"/>
    </row>
    <row r="772">
      <c r="J772" s="10"/>
      <c r="Q772" s="12"/>
    </row>
    <row r="773">
      <c r="J773" s="10"/>
      <c r="Q773" s="12"/>
    </row>
    <row r="774">
      <c r="J774" s="10"/>
      <c r="Q774" s="12"/>
    </row>
    <row r="775">
      <c r="J775" s="10"/>
      <c r="Q775" s="12"/>
    </row>
    <row r="776">
      <c r="J776" s="10"/>
      <c r="Q776" s="12"/>
    </row>
    <row r="777">
      <c r="J777" s="10"/>
      <c r="Q777" s="12"/>
    </row>
    <row r="778">
      <c r="J778" s="10"/>
      <c r="Q778" s="12"/>
    </row>
    <row r="779">
      <c r="J779" s="10"/>
      <c r="Q779" s="12"/>
    </row>
    <row r="780">
      <c r="J780" s="10"/>
      <c r="Q780" s="12"/>
    </row>
    <row r="781">
      <c r="J781" s="10"/>
      <c r="Q781" s="12"/>
    </row>
    <row r="782">
      <c r="J782" s="10"/>
      <c r="Q782" s="12"/>
    </row>
    <row r="783">
      <c r="J783" s="10"/>
      <c r="Q783" s="12"/>
    </row>
    <row r="784">
      <c r="J784" s="10"/>
      <c r="Q784" s="12"/>
    </row>
    <row r="785">
      <c r="J785" s="10"/>
      <c r="Q785" s="12"/>
    </row>
    <row r="786">
      <c r="J786" s="10"/>
      <c r="Q786" s="12"/>
    </row>
    <row r="787">
      <c r="J787" s="10"/>
      <c r="Q787" s="12"/>
    </row>
    <row r="788">
      <c r="J788" s="10"/>
      <c r="Q788" s="12"/>
    </row>
    <row r="789">
      <c r="J789" s="10"/>
      <c r="Q789" s="12"/>
    </row>
    <row r="790">
      <c r="J790" s="10"/>
      <c r="Q790" s="12"/>
    </row>
    <row r="791">
      <c r="J791" s="10"/>
      <c r="Q791" s="12"/>
    </row>
    <row r="792">
      <c r="J792" s="10"/>
      <c r="Q792" s="12"/>
    </row>
    <row r="793">
      <c r="J793" s="10"/>
      <c r="Q793" s="12"/>
    </row>
    <row r="794">
      <c r="J794" s="10"/>
      <c r="Q794" s="12"/>
    </row>
    <row r="795">
      <c r="J795" s="10"/>
      <c r="Q795" s="12"/>
    </row>
    <row r="796">
      <c r="J796" s="10"/>
      <c r="Q796" s="12"/>
    </row>
    <row r="797">
      <c r="J797" s="10"/>
      <c r="Q797" s="12"/>
    </row>
    <row r="798">
      <c r="J798" s="10"/>
      <c r="Q798" s="12"/>
    </row>
    <row r="799">
      <c r="J799" s="10"/>
      <c r="Q799" s="12"/>
    </row>
    <row r="800">
      <c r="J800" s="10"/>
      <c r="Q800" s="12"/>
    </row>
    <row r="801">
      <c r="J801" s="10"/>
      <c r="Q801" s="12"/>
    </row>
    <row r="802">
      <c r="J802" s="10"/>
      <c r="Q802" s="12"/>
    </row>
    <row r="803">
      <c r="J803" s="10"/>
      <c r="Q803" s="12"/>
    </row>
    <row r="804">
      <c r="J804" s="10"/>
      <c r="Q804" s="12"/>
    </row>
    <row r="805">
      <c r="J805" s="10"/>
      <c r="Q805" s="12"/>
    </row>
    <row r="806">
      <c r="J806" s="10"/>
      <c r="Q806" s="12"/>
    </row>
    <row r="807">
      <c r="J807" s="10"/>
      <c r="Q807" s="12"/>
    </row>
    <row r="808">
      <c r="J808" s="10"/>
      <c r="Q808" s="12"/>
    </row>
    <row r="809">
      <c r="J809" s="10"/>
      <c r="Q809" s="12"/>
    </row>
    <row r="810">
      <c r="J810" s="10"/>
      <c r="Q810" s="12"/>
    </row>
    <row r="811">
      <c r="J811" s="10"/>
      <c r="Q811" s="12"/>
    </row>
    <row r="812">
      <c r="J812" s="10"/>
      <c r="Q812" s="12"/>
    </row>
    <row r="813">
      <c r="J813" s="10"/>
      <c r="Q813" s="12"/>
    </row>
    <row r="814">
      <c r="J814" s="10"/>
      <c r="Q814" s="12"/>
    </row>
    <row r="815">
      <c r="J815" s="10"/>
      <c r="Q815" s="12"/>
    </row>
    <row r="816">
      <c r="J816" s="10"/>
      <c r="Q816" s="12"/>
    </row>
    <row r="817">
      <c r="J817" s="10"/>
      <c r="Q817" s="12"/>
    </row>
    <row r="818">
      <c r="J818" s="10"/>
      <c r="Q818" s="12"/>
    </row>
    <row r="819">
      <c r="J819" s="10"/>
      <c r="Q819" s="12"/>
    </row>
    <row r="820">
      <c r="J820" s="10"/>
      <c r="Q820" s="12"/>
    </row>
    <row r="821">
      <c r="J821" s="10"/>
      <c r="Q821" s="12"/>
    </row>
    <row r="822">
      <c r="J822" s="10"/>
      <c r="Q822" s="12"/>
    </row>
    <row r="823">
      <c r="J823" s="10"/>
      <c r="Q823" s="12"/>
    </row>
    <row r="824">
      <c r="J824" s="10"/>
      <c r="Q824" s="12"/>
    </row>
    <row r="825">
      <c r="J825" s="10"/>
      <c r="Q825" s="12"/>
    </row>
    <row r="826">
      <c r="J826" s="10"/>
      <c r="Q826" s="12"/>
    </row>
    <row r="827">
      <c r="J827" s="10"/>
      <c r="Q827" s="12"/>
    </row>
    <row r="828">
      <c r="J828" s="10"/>
      <c r="Q828" s="12"/>
    </row>
    <row r="829">
      <c r="J829" s="10"/>
      <c r="Q829" s="12"/>
    </row>
    <row r="830">
      <c r="J830" s="10"/>
      <c r="Q830" s="12"/>
    </row>
    <row r="831">
      <c r="J831" s="10"/>
      <c r="Q831" s="12"/>
    </row>
    <row r="832">
      <c r="J832" s="10"/>
      <c r="Q832" s="12"/>
    </row>
    <row r="833">
      <c r="J833" s="10"/>
      <c r="Q833" s="12"/>
    </row>
    <row r="834">
      <c r="J834" s="10"/>
      <c r="Q834" s="12"/>
    </row>
    <row r="835">
      <c r="J835" s="10"/>
      <c r="Q835" s="12"/>
    </row>
    <row r="836">
      <c r="J836" s="10"/>
      <c r="Q836" s="12"/>
    </row>
    <row r="837">
      <c r="J837" s="10"/>
      <c r="Q837" s="12"/>
    </row>
    <row r="838">
      <c r="J838" s="10"/>
      <c r="Q838" s="12"/>
    </row>
    <row r="839">
      <c r="J839" s="10"/>
      <c r="Q839" s="12"/>
    </row>
    <row r="840">
      <c r="J840" s="10"/>
      <c r="Q840" s="12"/>
    </row>
    <row r="841">
      <c r="J841" s="10"/>
      <c r="Q841" s="12"/>
    </row>
    <row r="842">
      <c r="J842" s="10"/>
      <c r="Q842" s="12"/>
    </row>
    <row r="843">
      <c r="J843" s="10"/>
      <c r="Q843" s="12"/>
    </row>
    <row r="844">
      <c r="J844" s="10"/>
      <c r="Q844" s="12"/>
    </row>
    <row r="845">
      <c r="J845" s="10"/>
      <c r="Q845" s="12"/>
    </row>
    <row r="846">
      <c r="J846" s="10"/>
      <c r="Q846" s="12"/>
    </row>
    <row r="847">
      <c r="J847" s="10"/>
      <c r="Q847" s="12"/>
    </row>
    <row r="848">
      <c r="J848" s="10"/>
      <c r="Q848" s="12"/>
    </row>
    <row r="849">
      <c r="J849" s="10"/>
      <c r="Q849" s="12"/>
    </row>
    <row r="850">
      <c r="J850" s="10"/>
      <c r="Q850" s="12"/>
    </row>
    <row r="851">
      <c r="J851" s="10"/>
      <c r="Q851" s="12"/>
    </row>
    <row r="852">
      <c r="J852" s="10"/>
      <c r="Q852" s="12"/>
    </row>
    <row r="853">
      <c r="J853" s="10"/>
      <c r="Q853" s="12"/>
    </row>
    <row r="854">
      <c r="J854" s="10"/>
      <c r="Q854" s="12"/>
    </row>
    <row r="855">
      <c r="J855" s="10"/>
      <c r="Q855" s="12"/>
    </row>
    <row r="856">
      <c r="J856" s="10"/>
      <c r="Q856" s="12"/>
    </row>
    <row r="857">
      <c r="J857" s="10"/>
      <c r="Q857" s="12"/>
    </row>
    <row r="858">
      <c r="J858" s="10"/>
      <c r="Q858" s="12"/>
    </row>
    <row r="859">
      <c r="J859" s="10"/>
      <c r="Q859" s="12"/>
    </row>
    <row r="860">
      <c r="J860" s="10"/>
      <c r="Q860" s="12"/>
    </row>
    <row r="861">
      <c r="J861" s="10"/>
      <c r="Q861" s="12"/>
    </row>
    <row r="862">
      <c r="J862" s="10"/>
      <c r="Q862" s="12"/>
    </row>
    <row r="863">
      <c r="J863" s="10"/>
      <c r="Q863" s="12"/>
    </row>
    <row r="864">
      <c r="J864" s="10"/>
      <c r="Q864" s="12"/>
    </row>
    <row r="865">
      <c r="J865" s="10"/>
      <c r="Q865" s="12"/>
    </row>
    <row r="866">
      <c r="J866" s="10"/>
      <c r="Q866" s="12"/>
    </row>
    <row r="867">
      <c r="J867" s="10"/>
      <c r="Q867" s="12"/>
    </row>
    <row r="868">
      <c r="J868" s="10"/>
      <c r="Q868" s="12"/>
    </row>
    <row r="869">
      <c r="J869" s="10"/>
      <c r="Q869" s="12"/>
    </row>
    <row r="870">
      <c r="J870" s="10"/>
      <c r="Q870" s="12"/>
    </row>
    <row r="871">
      <c r="J871" s="10"/>
      <c r="Q871" s="12"/>
    </row>
    <row r="872">
      <c r="J872" s="10"/>
      <c r="Q872" s="12"/>
    </row>
    <row r="873">
      <c r="J873" s="10"/>
      <c r="Q873" s="12"/>
    </row>
    <row r="874">
      <c r="J874" s="10"/>
      <c r="Q874" s="12"/>
    </row>
    <row r="875">
      <c r="J875" s="10"/>
      <c r="Q875" s="12"/>
    </row>
    <row r="876">
      <c r="J876" s="10"/>
      <c r="Q876" s="12"/>
    </row>
    <row r="877">
      <c r="J877" s="10"/>
      <c r="Q877" s="12"/>
    </row>
    <row r="878">
      <c r="J878" s="10"/>
      <c r="Q878" s="12"/>
    </row>
    <row r="879">
      <c r="J879" s="10"/>
      <c r="Q879" s="12"/>
    </row>
    <row r="880">
      <c r="J880" s="10"/>
      <c r="Q880" s="12"/>
    </row>
    <row r="881">
      <c r="J881" s="10"/>
      <c r="Q881" s="12"/>
    </row>
    <row r="882">
      <c r="J882" s="10"/>
      <c r="Q882" s="12"/>
    </row>
    <row r="883">
      <c r="J883" s="10"/>
      <c r="Q883" s="12"/>
    </row>
    <row r="884">
      <c r="J884" s="10"/>
      <c r="Q884" s="12"/>
    </row>
    <row r="885">
      <c r="J885" s="10"/>
      <c r="Q885" s="12"/>
    </row>
    <row r="886">
      <c r="J886" s="10"/>
      <c r="Q886" s="12"/>
    </row>
    <row r="887">
      <c r="J887" s="10"/>
      <c r="Q887" s="12"/>
    </row>
    <row r="888">
      <c r="J888" s="10"/>
      <c r="Q888" s="12"/>
    </row>
    <row r="889">
      <c r="J889" s="10"/>
      <c r="Q889" s="12"/>
    </row>
    <row r="890">
      <c r="J890" s="10"/>
      <c r="Q890" s="12"/>
    </row>
    <row r="891">
      <c r="J891" s="10"/>
      <c r="Q891" s="12"/>
    </row>
    <row r="892">
      <c r="J892" s="10"/>
      <c r="Q892" s="12"/>
    </row>
    <row r="893">
      <c r="J893" s="10"/>
      <c r="Q893" s="12"/>
    </row>
    <row r="894">
      <c r="J894" s="10"/>
      <c r="Q894" s="12"/>
    </row>
    <row r="895">
      <c r="J895" s="10"/>
      <c r="Q895" s="12"/>
    </row>
    <row r="896">
      <c r="J896" s="10"/>
      <c r="Q896" s="12"/>
    </row>
    <row r="897">
      <c r="J897" s="10"/>
      <c r="Q897" s="12"/>
    </row>
    <row r="898">
      <c r="J898" s="10"/>
      <c r="Q898" s="12"/>
    </row>
    <row r="899">
      <c r="J899" s="10"/>
      <c r="Q899" s="12"/>
    </row>
    <row r="900">
      <c r="J900" s="10"/>
      <c r="Q900" s="12"/>
    </row>
    <row r="901">
      <c r="J901" s="10"/>
      <c r="Q901" s="12"/>
    </row>
    <row r="902">
      <c r="J902" s="10"/>
      <c r="Q902" s="12"/>
    </row>
    <row r="903">
      <c r="J903" s="10"/>
      <c r="Q903" s="12"/>
    </row>
    <row r="904">
      <c r="J904" s="10"/>
      <c r="Q904" s="12"/>
    </row>
    <row r="905">
      <c r="J905" s="10"/>
      <c r="Q905" s="12"/>
    </row>
    <row r="906">
      <c r="J906" s="10"/>
      <c r="Q906" s="12"/>
    </row>
    <row r="907">
      <c r="J907" s="10"/>
      <c r="Q907" s="12"/>
    </row>
    <row r="908">
      <c r="J908" s="10"/>
      <c r="Q908" s="12"/>
    </row>
    <row r="909">
      <c r="J909" s="10"/>
      <c r="Q909" s="12"/>
    </row>
    <row r="910">
      <c r="J910" s="10"/>
      <c r="Q910" s="12"/>
    </row>
    <row r="911">
      <c r="J911" s="10"/>
      <c r="Q911" s="12"/>
    </row>
    <row r="912">
      <c r="J912" s="10"/>
      <c r="Q912" s="12"/>
    </row>
    <row r="913">
      <c r="J913" s="10"/>
      <c r="Q913" s="12"/>
    </row>
    <row r="914">
      <c r="J914" s="10"/>
      <c r="Q914" s="12"/>
    </row>
    <row r="915">
      <c r="J915" s="10"/>
      <c r="Q915" s="12"/>
    </row>
    <row r="916">
      <c r="J916" s="10"/>
      <c r="Q916" s="12"/>
    </row>
    <row r="917">
      <c r="J917" s="10"/>
      <c r="Q917" s="12"/>
    </row>
    <row r="918">
      <c r="J918" s="10"/>
      <c r="Q918" s="12"/>
    </row>
    <row r="919">
      <c r="J919" s="10"/>
      <c r="Q919" s="12"/>
    </row>
    <row r="920">
      <c r="J920" s="10"/>
      <c r="Q920" s="12"/>
    </row>
    <row r="921">
      <c r="J921" s="10"/>
      <c r="Q921" s="12"/>
    </row>
    <row r="922">
      <c r="J922" s="10"/>
      <c r="Q922" s="12"/>
    </row>
    <row r="923">
      <c r="J923" s="10"/>
      <c r="Q923" s="12"/>
    </row>
    <row r="924">
      <c r="J924" s="10"/>
      <c r="Q924" s="12"/>
    </row>
    <row r="925">
      <c r="J925" s="10"/>
      <c r="Q925" s="12"/>
    </row>
    <row r="926">
      <c r="J926" s="10"/>
      <c r="Q926" s="12"/>
    </row>
    <row r="927">
      <c r="J927" s="10"/>
      <c r="Q927" s="12"/>
    </row>
    <row r="928">
      <c r="J928" s="10"/>
      <c r="Q928" s="12"/>
    </row>
    <row r="929">
      <c r="J929" s="10"/>
      <c r="Q929" s="12"/>
    </row>
    <row r="930">
      <c r="J930" s="10"/>
      <c r="Q930" s="12"/>
    </row>
    <row r="931">
      <c r="J931" s="10"/>
      <c r="Q931" s="12"/>
    </row>
    <row r="932">
      <c r="J932" s="10"/>
      <c r="Q932" s="12"/>
    </row>
    <row r="933">
      <c r="J933" s="10"/>
      <c r="Q933" s="12"/>
    </row>
    <row r="934">
      <c r="J934" s="10"/>
      <c r="Q934" s="12"/>
    </row>
    <row r="935">
      <c r="J935" s="10"/>
      <c r="Q935" s="12"/>
    </row>
    <row r="936">
      <c r="J936" s="10"/>
      <c r="Q936" s="12"/>
    </row>
    <row r="937">
      <c r="J937" s="10"/>
      <c r="Q937" s="12"/>
    </row>
    <row r="938">
      <c r="J938" s="10"/>
      <c r="Q938" s="12"/>
    </row>
    <row r="939">
      <c r="J939" s="10"/>
      <c r="Q939" s="12"/>
    </row>
    <row r="940">
      <c r="J940" s="10"/>
      <c r="Q940" s="12"/>
    </row>
    <row r="941">
      <c r="J941" s="10"/>
      <c r="Q941" s="12"/>
    </row>
    <row r="942">
      <c r="J942" s="10"/>
      <c r="Q942" s="12"/>
    </row>
    <row r="943">
      <c r="J943" s="10"/>
      <c r="Q943" s="12"/>
    </row>
    <row r="944">
      <c r="J944" s="10"/>
      <c r="Q944" s="12"/>
    </row>
    <row r="945">
      <c r="J945" s="10"/>
      <c r="Q945" s="12"/>
    </row>
    <row r="946">
      <c r="J946" s="10"/>
      <c r="Q946" s="12"/>
    </row>
    <row r="947">
      <c r="J947" s="10"/>
      <c r="Q947" s="12"/>
    </row>
    <row r="948">
      <c r="J948" s="10"/>
      <c r="Q948" s="12"/>
    </row>
    <row r="949">
      <c r="J949" s="10"/>
      <c r="Q949" s="12"/>
    </row>
    <row r="950">
      <c r="J950" s="10"/>
      <c r="Q950" s="12"/>
    </row>
    <row r="951">
      <c r="J951" s="10"/>
      <c r="Q951" s="12"/>
    </row>
    <row r="952">
      <c r="J952" s="10"/>
      <c r="Q952" s="12"/>
    </row>
    <row r="953">
      <c r="J953" s="10"/>
      <c r="Q953" s="12"/>
    </row>
    <row r="954">
      <c r="J954" s="10"/>
      <c r="Q954" s="12"/>
    </row>
    <row r="955">
      <c r="J955" s="10"/>
      <c r="Q955" s="12"/>
    </row>
    <row r="956">
      <c r="J956" s="10"/>
      <c r="Q956" s="12"/>
    </row>
    <row r="957">
      <c r="J957" s="10"/>
      <c r="Q957" s="12"/>
    </row>
    <row r="958">
      <c r="J958" s="10"/>
      <c r="Q958" s="12"/>
    </row>
    <row r="959">
      <c r="J959" s="10"/>
      <c r="Q959" s="12"/>
    </row>
    <row r="960">
      <c r="J960" s="10"/>
      <c r="Q960" s="12"/>
    </row>
    <row r="961">
      <c r="J961" s="10"/>
      <c r="Q961" s="12"/>
    </row>
    <row r="962">
      <c r="J962" s="10"/>
      <c r="Q962" s="12"/>
    </row>
    <row r="963">
      <c r="J963" s="10"/>
      <c r="Q963" s="12"/>
    </row>
    <row r="964">
      <c r="J964" s="10"/>
      <c r="Q964" s="12"/>
    </row>
    <row r="965">
      <c r="J965" s="10"/>
      <c r="Q965" s="12"/>
    </row>
    <row r="966">
      <c r="J966" s="10"/>
      <c r="Q966" s="12"/>
    </row>
    <row r="967">
      <c r="J967" s="10"/>
      <c r="Q967" s="12"/>
    </row>
    <row r="968">
      <c r="J968" s="10"/>
      <c r="Q968" s="12"/>
    </row>
    <row r="969">
      <c r="J969" s="10"/>
      <c r="Q969" s="12"/>
    </row>
    <row r="970">
      <c r="J970" s="10"/>
      <c r="Q970" s="12"/>
    </row>
    <row r="971">
      <c r="J971" s="10"/>
      <c r="Q971" s="12"/>
    </row>
    <row r="972">
      <c r="J972" s="10"/>
      <c r="Q972" s="12"/>
    </row>
    <row r="973">
      <c r="J973" s="10"/>
      <c r="Q973" s="12"/>
    </row>
    <row r="974">
      <c r="J974" s="10"/>
      <c r="Q974" s="12"/>
    </row>
    <row r="975">
      <c r="J975" s="10"/>
      <c r="Q975" s="12"/>
    </row>
    <row r="976">
      <c r="J976" s="10"/>
      <c r="Q976" s="12"/>
    </row>
    <row r="977">
      <c r="J977" s="10"/>
      <c r="Q977" s="12"/>
    </row>
    <row r="978">
      <c r="J978" s="10"/>
      <c r="Q978" s="12"/>
    </row>
    <row r="979">
      <c r="J979" s="10"/>
      <c r="Q979" s="12"/>
    </row>
    <row r="980">
      <c r="J980" s="10"/>
      <c r="Q980" s="12"/>
    </row>
    <row r="981">
      <c r="J981" s="10"/>
      <c r="Q981" s="12"/>
    </row>
    <row r="982">
      <c r="J982" s="10"/>
      <c r="Q982" s="12"/>
    </row>
    <row r="983">
      <c r="J983" s="10"/>
      <c r="Q983" s="12"/>
    </row>
    <row r="984">
      <c r="J984" s="10"/>
      <c r="Q984" s="12"/>
    </row>
    <row r="985">
      <c r="J985" s="10"/>
      <c r="Q985" s="12"/>
    </row>
    <row r="986">
      <c r="J986" s="10"/>
      <c r="Q986" s="12"/>
    </row>
    <row r="987">
      <c r="J987" s="10"/>
      <c r="Q987" s="12"/>
    </row>
    <row r="988">
      <c r="J988" s="10"/>
      <c r="Q988" s="12"/>
    </row>
    <row r="989">
      <c r="J989" s="10"/>
      <c r="Q989" s="12"/>
    </row>
    <row r="990">
      <c r="J990" s="10"/>
      <c r="Q990" s="12"/>
    </row>
    <row r="991">
      <c r="J991" s="10"/>
      <c r="Q991" s="12"/>
    </row>
    <row r="992">
      <c r="J992" s="10"/>
      <c r="Q992" s="12"/>
    </row>
    <row r="993">
      <c r="J993" s="10"/>
      <c r="Q993" s="12"/>
    </row>
    <row r="994">
      <c r="J994" s="10"/>
      <c r="Q994" s="12"/>
    </row>
    <row r="995">
      <c r="J995" s="10"/>
      <c r="Q995" s="12"/>
    </row>
    <row r="996">
      <c r="J996" s="10"/>
      <c r="Q996" s="12"/>
    </row>
    <row r="997">
      <c r="J997" s="10"/>
      <c r="Q997" s="12"/>
    </row>
    <row r="998">
      <c r="J998" s="10"/>
      <c r="Q998" s="12"/>
    </row>
    <row r="999">
      <c r="J999" s="10"/>
      <c r="Q999" s="12"/>
    </row>
    <row r="1000">
      <c r="J1000" s="10"/>
      <c r="Q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9.13"/>
    <col customWidth="1" min="3" max="3" width="12.63"/>
    <col customWidth="1" min="4" max="4" width="14.0"/>
    <col customWidth="1" min="5" max="5" width="10.75"/>
    <col customWidth="1" min="7" max="7" width="22.75"/>
  </cols>
  <sheetData>
    <row r="1">
      <c r="E1" s="10"/>
    </row>
    <row r="2">
      <c r="B2" s="13" t="s">
        <v>52</v>
      </c>
      <c r="C2" s="13" t="s">
        <v>53</v>
      </c>
      <c r="D2" s="13" t="s">
        <v>54</v>
      </c>
      <c r="E2" s="15" t="s">
        <v>55</v>
      </c>
      <c r="L2" s="13" t="s">
        <v>56</v>
      </c>
    </row>
    <row r="3">
      <c r="A3" s="13" t="s">
        <v>57</v>
      </c>
      <c r="B3" s="13">
        <v>1.0</v>
      </c>
      <c r="C3" s="14">
        <f>H3*H4</f>
        <v>51520</v>
      </c>
      <c r="D3" s="13">
        <v>0.92</v>
      </c>
      <c r="E3" s="10">
        <f t="shared" ref="E3:E4" si="1">(B3*C3)/D3</f>
        <v>56000</v>
      </c>
      <c r="G3" s="13" t="s">
        <v>58</v>
      </c>
      <c r="H3" s="13">
        <v>8.0</v>
      </c>
    </row>
    <row r="4">
      <c r="A4" s="13" t="s">
        <v>59</v>
      </c>
      <c r="B4" s="13">
        <v>0.8</v>
      </c>
      <c r="C4" s="14">
        <f>H6*H3</f>
        <v>56000</v>
      </c>
      <c r="D4" s="13">
        <v>0.92</v>
      </c>
      <c r="E4" s="10">
        <f t="shared" si="1"/>
        <v>48695.65217</v>
      </c>
      <c r="G4" s="13" t="s">
        <v>60</v>
      </c>
      <c r="H4" s="13">
        <v>6440.0</v>
      </c>
      <c r="J4" s="10"/>
      <c r="L4" s="13" t="s">
        <v>61</v>
      </c>
      <c r="M4" s="13">
        <v>80551.0</v>
      </c>
    </row>
    <row r="5">
      <c r="E5" s="10"/>
      <c r="G5" s="13" t="s">
        <v>62</v>
      </c>
      <c r="H5" s="13">
        <v>5.0</v>
      </c>
    </row>
    <row r="6">
      <c r="B6" s="13" t="s">
        <v>63</v>
      </c>
      <c r="C6" s="10">
        <f>SUM(E3:E4)</f>
        <v>104695.6522</v>
      </c>
      <c r="D6" s="13" t="s">
        <v>64</v>
      </c>
      <c r="E6" s="15" t="s">
        <v>65</v>
      </c>
      <c r="G6" s="13" t="s">
        <v>66</v>
      </c>
      <c r="H6" s="13">
        <v>7000.0</v>
      </c>
      <c r="M6" s="10">
        <f>M4/(220*1.732)</f>
        <v>211.3977535</v>
      </c>
    </row>
    <row r="7">
      <c r="E7" s="10"/>
    </row>
    <row r="8">
      <c r="E8" s="10"/>
      <c r="G8" s="13" t="s">
        <v>67</v>
      </c>
      <c r="H8" s="14">
        <f>H5*H3</f>
        <v>40</v>
      </c>
    </row>
    <row r="9">
      <c r="B9" s="10"/>
      <c r="E9" s="10"/>
    </row>
    <row r="10">
      <c r="E10" s="10"/>
    </row>
    <row r="11">
      <c r="E11" s="10"/>
    </row>
    <row r="12">
      <c r="E12" s="10"/>
    </row>
    <row r="13">
      <c r="E13" s="10"/>
    </row>
    <row r="14">
      <c r="E14" s="10"/>
    </row>
    <row r="15">
      <c r="E15" s="10"/>
    </row>
    <row r="16">
      <c r="E16" s="10"/>
    </row>
    <row r="17">
      <c r="E17" s="10"/>
    </row>
    <row r="18">
      <c r="E18" s="10"/>
    </row>
    <row r="19">
      <c r="E19" s="10"/>
    </row>
    <row r="20">
      <c r="E20" s="10"/>
    </row>
    <row r="21">
      <c r="E21" s="10"/>
    </row>
    <row r="22">
      <c r="E22" s="10"/>
    </row>
    <row r="23">
      <c r="E23" s="10"/>
    </row>
    <row r="24">
      <c r="E24" s="10"/>
    </row>
    <row r="25">
      <c r="E25" s="10"/>
    </row>
    <row r="26">
      <c r="E26" s="10"/>
    </row>
    <row r="27">
      <c r="E27" s="10"/>
    </row>
    <row r="28">
      <c r="E28" s="10"/>
    </row>
    <row r="29">
      <c r="E29" s="10"/>
    </row>
    <row r="30">
      <c r="E30" s="10"/>
    </row>
    <row r="31">
      <c r="E31" s="10"/>
    </row>
    <row r="32">
      <c r="E32" s="10"/>
    </row>
    <row r="33">
      <c r="E33" s="10"/>
    </row>
    <row r="34">
      <c r="E34" s="10"/>
    </row>
    <row r="35">
      <c r="E35" s="10"/>
    </row>
    <row r="36">
      <c r="E36" s="10"/>
    </row>
    <row r="37">
      <c r="E37" s="10"/>
    </row>
    <row r="38">
      <c r="E38" s="10"/>
    </row>
    <row r="39">
      <c r="E39" s="10"/>
    </row>
    <row r="40">
      <c r="E40" s="10"/>
    </row>
    <row r="41">
      <c r="E41" s="10"/>
    </row>
    <row r="42">
      <c r="E42" s="10"/>
    </row>
    <row r="43">
      <c r="E43" s="10"/>
    </row>
    <row r="44">
      <c r="E44" s="10"/>
    </row>
    <row r="45">
      <c r="E45" s="10"/>
    </row>
    <row r="46">
      <c r="E46" s="10"/>
    </row>
    <row r="47">
      <c r="E47" s="10"/>
    </row>
    <row r="48">
      <c r="E48" s="10"/>
    </row>
    <row r="49">
      <c r="E49" s="10"/>
    </row>
    <row r="50">
      <c r="E50" s="10"/>
    </row>
    <row r="51">
      <c r="E51" s="10"/>
    </row>
    <row r="52">
      <c r="E52" s="10"/>
    </row>
    <row r="53">
      <c r="E53" s="10"/>
    </row>
    <row r="54">
      <c r="E54" s="10"/>
    </row>
    <row r="55">
      <c r="E55" s="10"/>
    </row>
    <row r="56">
      <c r="E56" s="10"/>
    </row>
    <row r="57">
      <c r="E57" s="10"/>
    </row>
    <row r="58">
      <c r="E58" s="10"/>
    </row>
    <row r="59">
      <c r="E59" s="10"/>
    </row>
    <row r="60">
      <c r="E60" s="10"/>
    </row>
    <row r="61">
      <c r="E61" s="10"/>
    </row>
    <row r="62">
      <c r="E62" s="10"/>
    </row>
    <row r="63">
      <c r="E63" s="10"/>
    </row>
    <row r="64">
      <c r="E64" s="10"/>
    </row>
    <row r="65">
      <c r="E65" s="10"/>
    </row>
    <row r="66">
      <c r="E66" s="10"/>
    </row>
    <row r="67">
      <c r="E67" s="10"/>
    </row>
    <row r="68">
      <c r="E68" s="10"/>
    </row>
    <row r="69">
      <c r="E69" s="10"/>
    </row>
    <row r="70">
      <c r="E70" s="10"/>
    </row>
    <row r="71">
      <c r="E71" s="10"/>
    </row>
    <row r="72">
      <c r="E72" s="10"/>
    </row>
    <row r="73">
      <c r="E73" s="10"/>
    </row>
    <row r="74">
      <c r="E74" s="10"/>
    </row>
    <row r="75">
      <c r="E75" s="10"/>
    </row>
    <row r="76">
      <c r="E76" s="10"/>
    </row>
    <row r="77">
      <c r="E77" s="10"/>
    </row>
    <row r="78">
      <c r="E78" s="10"/>
    </row>
    <row r="79">
      <c r="E79" s="10"/>
    </row>
    <row r="80">
      <c r="E80" s="10"/>
    </row>
    <row r="81">
      <c r="E81" s="10"/>
    </row>
    <row r="82">
      <c r="E82" s="10"/>
    </row>
    <row r="83">
      <c r="E83" s="10"/>
    </row>
    <row r="84">
      <c r="E84" s="10"/>
    </row>
    <row r="85">
      <c r="E85" s="10"/>
    </row>
    <row r="86">
      <c r="E86" s="10"/>
    </row>
    <row r="87">
      <c r="E87" s="10"/>
    </row>
    <row r="88">
      <c r="E88" s="10"/>
    </row>
    <row r="89">
      <c r="E89" s="10"/>
    </row>
    <row r="90">
      <c r="E90" s="10"/>
    </row>
    <row r="91">
      <c r="E91" s="10"/>
    </row>
    <row r="92">
      <c r="E92" s="10"/>
    </row>
    <row r="93">
      <c r="E93" s="10"/>
    </row>
    <row r="94">
      <c r="E94" s="10"/>
    </row>
    <row r="95">
      <c r="E95" s="10"/>
    </row>
    <row r="96">
      <c r="E96" s="10"/>
    </row>
    <row r="97">
      <c r="E97" s="10"/>
    </row>
    <row r="98">
      <c r="E98" s="10"/>
    </row>
    <row r="99">
      <c r="E99" s="10"/>
    </row>
    <row r="100">
      <c r="E100" s="10"/>
    </row>
    <row r="101">
      <c r="E101" s="10"/>
    </row>
    <row r="102">
      <c r="E102" s="10"/>
    </row>
    <row r="103">
      <c r="E103" s="10"/>
    </row>
    <row r="104">
      <c r="E104" s="10"/>
    </row>
    <row r="105">
      <c r="E105" s="10"/>
    </row>
    <row r="106">
      <c r="E106" s="10"/>
    </row>
    <row r="107">
      <c r="E107" s="10"/>
    </row>
    <row r="108">
      <c r="E108" s="10"/>
    </row>
    <row r="109">
      <c r="E109" s="10"/>
    </row>
    <row r="110">
      <c r="E110" s="10"/>
    </row>
    <row r="111">
      <c r="E111" s="10"/>
    </row>
    <row r="112">
      <c r="E112" s="10"/>
    </row>
    <row r="113">
      <c r="E113" s="10"/>
    </row>
    <row r="114">
      <c r="E114" s="10"/>
    </row>
    <row r="115">
      <c r="E115" s="10"/>
    </row>
    <row r="116">
      <c r="E116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7">
      <c r="A7" s="13" t="s">
        <v>68</v>
      </c>
      <c r="B7" s="13">
        <v>4500.0</v>
      </c>
    </row>
    <row r="8">
      <c r="A8" s="15" t="s">
        <v>54</v>
      </c>
      <c r="B8" s="13">
        <v>0.92</v>
      </c>
    </row>
    <row r="10">
      <c r="A10" s="13" t="s">
        <v>69</v>
      </c>
      <c r="B10" s="14">
        <f>B7/B8</f>
        <v>4891.304348</v>
      </c>
    </row>
    <row r="14">
      <c r="A14" s="13" t="s">
        <v>70</v>
      </c>
      <c r="B14" s="14">
        <f>B10/127</f>
        <v>38.51420746</v>
      </c>
    </row>
    <row r="15">
      <c r="A15" s="13" t="s">
        <v>71</v>
      </c>
      <c r="B15" s="14">
        <f>B10/220</f>
        <v>22.23320158</v>
      </c>
    </row>
    <row r="19">
      <c r="E19" s="13" t="s">
        <v>55</v>
      </c>
      <c r="F19" s="16">
        <v>348097.83</v>
      </c>
    </row>
    <row r="20">
      <c r="E20" s="13" t="s">
        <v>9</v>
      </c>
      <c r="F20" s="14">
        <f>F19/(220*SQRT(3))</f>
        <v>913.5198902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</cols>
  <sheetData>
    <row r="1">
      <c r="A1" s="17" t="s">
        <v>72</v>
      </c>
      <c r="B1" s="18" t="s">
        <v>73</v>
      </c>
      <c r="C1" s="18" t="s">
        <v>74</v>
      </c>
    </row>
    <row r="2">
      <c r="A2" s="17" t="s">
        <v>75</v>
      </c>
      <c r="B2" s="18" t="s">
        <v>73</v>
      </c>
      <c r="C2" s="18" t="s">
        <v>76</v>
      </c>
    </row>
    <row r="3">
      <c r="A3" s="17" t="s">
        <v>77</v>
      </c>
      <c r="B3" s="18" t="s">
        <v>73</v>
      </c>
      <c r="C3" s="18" t="s">
        <v>78</v>
      </c>
      <c r="D3" s="13" t="s">
        <v>79</v>
      </c>
    </row>
    <row r="4">
      <c r="A4" s="17" t="s">
        <v>80</v>
      </c>
      <c r="B4" s="18" t="s">
        <v>81</v>
      </c>
      <c r="C4" s="18" t="s">
        <v>82</v>
      </c>
      <c r="D4" s="13" t="s">
        <v>83</v>
      </c>
      <c r="F4" s="13" t="s">
        <v>84</v>
      </c>
      <c r="H4" s="18"/>
      <c r="I4" s="18"/>
    </row>
    <row r="5">
      <c r="A5" s="17" t="s">
        <v>85</v>
      </c>
      <c r="B5" s="18" t="s">
        <v>73</v>
      </c>
      <c r="C5" s="18" t="s">
        <v>86</v>
      </c>
      <c r="F5" s="18"/>
      <c r="G5" s="18"/>
      <c r="H5" s="18"/>
      <c r="I5" s="18"/>
    </row>
    <row r="6">
      <c r="A6" s="19"/>
      <c r="F6" s="18"/>
      <c r="G6" s="18"/>
      <c r="H6" s="18"/>
      <c r="I6" s="18"/>
    </row>
    <row r="7">
      <c r="A7" s="19"/>
      <c r="F7" s="18"/>
      <c r="G7" s="18"/>
      <c r="H7" s="18"/>
      <c r="I7" s="18"/>
    </row>
    <row r="8">
      <c r="A8" s="19"/>
      <c r="F8" s="18"/>
      <c r="G8" s="18"/>
      <c r="H8" s="18"/>
      <c r="I8" s="18"/>
    </row>
    <row r="9">
      <c r="A9" s="19"/>
    </row>
    <row r="10">
      <c r="A10" s="19"/>
    </row>
    <row r="11">
      <c r="A11" s="19"/>
    </row>
    <row r="12">
      <c r="A12" s="19"/>
    </row>
    <row r="13">
      <c r="A13" s="19"/>
    </row>
    <row r="14">
      <c r="A14" s="19"/>
    </row>
    <row r="15">
      <c r="A15" s="19"/>
    </row>
    <row r="16">
      <c r="A16" s="19"/>
    </row>
    <row r="17">
      <c r="A17" s="19"/>
    </row>
    <row r="18">
      <c r="A18" s="19"/>
    </row>
    <row r="19">
      <c r="A19" s="19"/>
    </row>
    <row r="20">
      <c r="A20" s="19"/>
    </row>
    <row r="21">
      <c r="A21" s="19"/>
    </row>
    <row r="22">
      <c r="A22" s="19"/>
    </row>
    <row r="23">
      <c r="A23" s="19"/>
    </row>
    <row r="24">
      <c r="A24" s="19"/>
    </row>
    <row r="25">
      <c r="A25" s="19"/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</sheetData>
  <drawing r:id="rId1"/>
</worksheet>
</file>