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ucchesi\Downloads\"/>
    </mc:Choice>
  </mc:AlternateContent>
  <xr:revisionPtr revIDLastSave="0" documentId="8_{7D86B7BD-DB8F-477D-9604-EDFEF24ADA8F}" xr6:coauthVersionLast="47" xr6:coauthVersionMax="47" xr10:uidLastSave="{00000000-0000-0000-0000-000000000000}"/>
  <bookViews>
    <workbookView xWindow="-120" yWindow="-120" windowWidth="29040" windowHeight="15720" xr2:uid="{964504CA-5424-4D6C-8AA6-9A07FCC668AD}"/>
  </bookViews>
  <sheets>
    <sheet name="Chart3" sheetId="4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L25" i="1"/>
  <c r="L28" i="1"/>
  <c r="L27" i="1"/>
  <c r="L26" i="1"/>
  <c r="C28" i="1"/>
  <c r="C27" i="1"/>
  <c r="C26" i="1"/>
  <c r="C2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4" i="1"/>
  <c r="L4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O8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</calcChain>
</file>

<file path=xl/sharedStrings.xml><?xml version="1.0" encoding="utf-8"?>
<sst xmlns="http://schemas.openxmlformats.org/spreadsheetml/2006/main" count="54" uniqueCount="54">
  <si>
    <t>Employee Payroll</t>
  </si>
  <si>
    <t>NONE OF THESE HOURS OR PAY ARE REAL</t>
  </si>
  <si>
    <t>Last Name</t>
  </si>
  <si>
    <t>First Name</t>
  </si>
  <si>
    <t>Hourly Wage</t>
  </si>
  <si>
    <t>Dane</t>
  </si>
  <si>
    <t>Cooper</t>
  </si>
  <si>
    <t>Christenson</t>
  </si>
  <si>
    <t>Daniel</t>
  </si>
  <si>
    <t>Dunn</t>
  </si>
  <si>
    <t>Harrison</t>
  </si>
  <si>
    <t>Jordan</t>
  </si>
  <si>
    <t>Henry</t>
  </si>
  <si>
    <t>Russell</t>
  </si>
  <si>
    <t>Ray</t>
  </si>
  <si>
    <t>Morris</t>
  </si>
  <si>
    <t>Luna</t>
  </si>
  <si>
    <t>Lane</t>
  </si>
  <si>
    <t>Carroll</t>
  </si>
  <si>
    <t>Blane</t>
  </si>
  <si>
    <t>Bennett</t>
  </si>
  <si>
    <t>King</t>
  </si>
  <si>
    <t>Keller</t>
  </si>
  <si>
    <t>Kennedy</t>
  </si>
  <si>
    <t>Patton</t>
  </si>
  <si>
    <t>Sally</t>
  </si>
  <si>
    <t>Ava</t>
  </si>
  <si>
    <t>Millie</t>
  </si>
  <si>
    <t>Anna</t>
  </si>
  <si>
    <t>Mitzi</t>
  </si>
  <si>
    <t>Abby</t>
  </si>
  <si>
    <t>Constance</t>
  </si>
  <si>
    <t>Paige</t>
  </si>
  <si>
    <t>Kate</t>
  </si>
  <si>
    <t>Rhonda</t>
  </si>
  <si>
    <t>Lowri</t>
  </si>
  <si>
    <t>Sam</t>
  </si>
  <si>
    <t>Nora</t>
  </si>
  <si>
    <t>Ayla</t>
  </si>
  <si>
    <t>Isie</t>
  </si>
  <si>
    <t>Ellis</t>
  </si>
  <si>
    <t>Charlotte</t>
  </si>
  <si>
    <t>Anika</t>
  </si>
  <si>
    <t>Taylor</t>
  </si>
  <si>
    <t>Aiden</t>
  </si>
  <si>
    <t>Hours Worked</t>
  </si>
  <si>
    <t>Pay</t>
  </si>
  <si>
    <t>Overtime</t>
  </si>
  <si>
    <t>Overtime Pay</t>
  </si>
  <si>
    <t>Total Monthly Pay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</si>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</sst>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44" fontId="0" fillId="0" borderId="0" xfId="1" applyFont="1"/>
    <xf numFmtId="44" fontId="0" fillId="0" borderId="0" xfId="1" applyNumberFormat="1" applyFont="1"/>
    <xf numFmtId="44" fontId="0" fillId="0" borderId="0" xfId="0" applyNumberFormat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44" fontId="0" fillId="5" borderId="0" xfId="0" applyNumberFormat="1" applyFill="1"/>
    <xf numFmtId="0" fontId="0" fillId="6" borderId="0" xfId="0" applyFill="1"/>
    <xf numFmtId="16" fontId="0" fillId="6" borderId="0" xfId="0" applyNumberFormat="1" applyFill="1"/>
    <xf numFmtId="44" fontId="0" fillId="6" borderId="0" xfId="0" applyNumberFormat="1" applyFill="1"/>
    <xf numFmtId="44" fontId="0" fillId="7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Paid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Sheet1!$B$4:$B$23</c:f>
              <c:strCache>
                <c:ptCount val="20"/>
                <c:pt idx="0">
                  <c:v>Ellis</c:v>
                </c:pt>
                <c:pt idx="1">
                  <c:v>Isie</c:v>
                </c:pt>
                <c:pt idx="2">
                  <c:v>Ayla</c:v>
                </c:pt>
                <c:pt idx="3">
                  <c:v>Millie</c:v>
                </c:pt>
                <c:pt idx="4">
                  <c:v>Ava</c:v>
                </c:pt>
                <c:pt idx="5">
                  <c:v>Sally</c:v>
                </c:pt>
                <c:pt idx="6">
                  <c:v>Anna</c:v>
                </c:pt>
                <c:pt idx="7">
                  <c:v>Mitzi</c:v>
                </c:pt>
                <c:pt idx="8">
                  <c:v>Abby</c:v>
                </c:pt>
                <c:pt idx="9">
                  <c:v>Paige</c:v>
                </c:pt>
                <c:pt idx="10">
                  <c:v>Constance</c:v>
                </c:pt>
                <c:pt idx="11">
                  <c:v>Anika</c:v>
                </c:pt>
                <c:pt idx="12">
                  <c:v>Taylor</c:v>
                </c:pt>
                <c:pt idx="13">
                  <c:v>Charlotte</c:v>
                </c:pt>
                <c:pt idx="14">
                  <c:v>Nora</c:v>
                </c:pt>
                <c:pt idx="15">
                  <c:v>Sam</c:v>
                </c:pt>
                <c:pt idx="16">
                  <c:v>Lowri</c:v>
                </c:pt>
                <c:pt idx="17">
                  <c:v>Aiden</c:v>
                </c:pt>
                <c:pt idx="18">
                  <c:v>Rhonda</c:v>
                </c:pt>
                <c:pt idx="19">
                  <c:v>Kate</c:v>
                </c:pt>
              </c:strCache>
            </c:strRef>
          </c:cat>
          <c:val>
            <c:numRef>
              <c:f>Sheet1!$L$4:$L$23</c:f>
              <c:numCache>
                <c:formatCode>_("$"* #,##0.00_);_("$"* \(#,##0.00\);_("$"* "-"??_);_(@_)</c:formatCode>
                <c:ptCount val="20"/>
                <c:pt idx="0">
                  <c:v>636</c:v>
                </c:pt>
                <c:pt idx="1">
                  <c:v>400</c:v>
                </c:pt>
                <c:pt idx="2">
                  <c:v>884</c:v>
                </c:pt>
                <c:pt idx="3">
                  <c:v>276</c:v>
                </c:pt>
                <c:pt idx="4">
                  <c:v>553.79999999999995</c:v>
                </c:pt>
                <c:pt idx="5">
                  <c:v>720</c:v>
                </c:pt>
                <c:pt idx="6">
                  <c:v>700</c:v>
                </c:pt>
                <c:pt idx="7">
                  <c:v>485.09999999999997</c:v>
                </c:pt>
                <c:pt idx="8">
                  <c:v>403.1</c:v>
                </c:pt>
                <c:pt idx="9">
                  <c:v>448</c:v>
                </c:pt>
                <c:pt idx="10">
                  <c:v>404</c:v>
                </c:pt>
                <c:pt idx="11">
                  <c:v>360</c:v>
                </c:pt>
                <c:pt idx="12">
                  <c:v>337.59999999999997</c:v>
                </c:pt>
                <c:pt idx="13">
                  <c:v>488</c:v>
                </c:pt>
                <c:pt idx="14">
                  <c:v>1800</c:v>
                </c:pt>
                <c:pt idx="15">
                  <c:v>1200</c:v>
                </c:pt>
                <c:pt idx="16">
                  <c:v>624</c:v>
                </c:pt>
                <c:pt idx="17">
                  <c:v>588</c:v>
                </c:pt>
                <c:pt idx="18">
                  <c:v>912</c:v>
                </c:pt>
                <c:pt idx="19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4-4AF0-89D5-0D645E9138C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Sheet1!$B$4:$B$23</c:f>
              <c:strCache>
                <c:ptCount val="20"/>
                <c:pt idx="0">
                  <c:v>Ellis</c:v>
                </c:pt>
                <c:pt idx="1">
                  <c:v>Isie</c:v>
                </c:pt>
                <c:pt idx="2">
                  <c:v>Ayla</c:v>
                </c:pt>
                <c:pt idx="3">
                  <c:v>Millie</c:v>
                </c:pt>
                <c:pt idx="4">
                  <c:v>Ava</c:v>
                </c:pt>
                <c:pt idx="5">
                  <c:v>Sally</c:v>
                </c:pt>
                <c:pt idx="6">
                  <c:v>Anna</c:v>
                </c:pt>
                <c:pt idx="7">
                  <c:v>Mitzi</c:v>
                </c:pt>
                <c:pt idx="8">
                  <c:v>Abby</c:v>
                </c:pt>
                <c:pt idx="9">
                  <c:v>Paige</c:v>
                </c:pt>
                <c:pt idx="10">
                  <c:v>Constance</c:v>
                </c:pt>
                <c:pt idx="11">
                  <c:v>Anika</c:v>
                </c:pt>
                <c:pt idx="12">
                  <c:v>Taylor</c:v>
                </c:pt>
                <c:pt idx="13">
                  <c:v>Charlotte</c:v>
                </c:pt>
                <c:pt idx="14">
                  <c:v>Nora</c:v>
                </c:pt>
                <c:pt idx="15">
                  <c:v>Sam</c:v>
                </c:pt>
                <c:pt idx="16">
                  <c:v>Lowri</c:v>
                </c:pt>
                <c:pt idx="17">
                  <c:v>Aiden</c:v>
                </c:pt>
                <c:pt idx="18">
                  <c:v>Rhonda</c:v>
                </c:pt>
                <c:pt idx="19">
                  <c:v>Kate</c:v>
                </c:pt>
              </c:strCache>
            </c:strRef>
          </c:cat>
          <c:val>
            <c:numRef>
              <c:f>Sheet1!$M$4:$M$23</c:f>
              <c:numCache>
                <c:formatCode>_("$"* #,##0.00_);_("$"* \(#,##0.00\);_("$"* "-"??_);_(@_)</c:formatCode>
                <c:ptCount val="20"/>
                <c:pt idx="0">
                  <c:v>636</c:v>
                </c:pt>
                <c:pt idx="1">
                  <c:v>400</c:v>
                </c:pt>
                <c:pt idx="2">
                  <c:v>884</c:v>
                </c:pt>
                <c:pt idx="3">
                  <c:v>276</c:v>
                </c:pt>
                <c:pt idx="4">
                  <c:v>553.79999999999995</c:v>
                </c:pt>
                <c:pt idx="5">
                  <c:v>720</c:v>
                </c:pt>
                <c:pt idx="6">
                  <c:v>700</c:v>
                </c:pt>
                <c:pt idx="7">
                  <c:v>485.09999999999997</c:v>
                </c:pt>
                <c:pt idx="8">
                  <c:v>403.1</c:v>
                </c:pt>
                <c:pt idx="9">
                  <c:v>448</c:v>
                </c:pt>
                <c:pt idx="10">
                  <c:v>404</c:v>
                </c:pt>
                <c:pt idx="11">
                  <c:v>360</c:v>
                </c:pt>
                <c:pt idx="12">
                  <c:v>337.59999999999997</c:v>
                </c:pt>
                <c:pt idx="13">
                  <c:v>488</c:v>
                </c:pt>
                <c:pt idx="14">
                  <c:v>1800</c:v>
                </c:pt>
                <c:pt idx="15">
                  <c:v>1170</c:v>
                </c:pt>
                <c:pt idx="16">
                  <c:v>640</c:v>
                </c:pt>
                <c:pt idx="17">
                  <c:v>588</c:v>
                </c:pt>
                <c:pt idx="18">
                  <c:v>696</c:v>
                </c:pt>
                <c:pt idx="19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4-4AF0-89D5-0D645E9138C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Sheet1!$B$4:$B$23</c:f>
              <c:strCache>
                <c:ptCount val="20"/>
                <c:pt idx="0">
                  <c:v>Ellis</c:v>
                </c:pt>
                <c:pt idx="1">
                  <c:v>Isie</c:v>
                </c:pt>
                <c:pt idx="2">
                  <c:v>Ayla</c:v>
                </c:pt>
                <c:pt idx="3">
                  <c:v>Millie</c:v>
                </c:pt>
                <c:pt idx="4">
                  <c:v>Ava</c:v>
                </c:pt>
                <c:pt idx="5">
                  <c:v>Sally</c:v>
                </c:pt>
                <c:pt idx="6">
                  <c:v>Anna</c:v>
                </c:pt>
                <c:pt idx="7">
                  <c:v>Mitzi</c:v>
                </c:pt>
                <c:pt idx="8">
                  <c:v>Abby</c:v>
                </c:pt>
                <c:pt idx="9">
                  <c:v>Paige</c:v>
                </c:pt>
                <c:pt idx="10">
                  <c:v>Constance</c:v>
                </c:pt>
                <c:pt idx="11">
                  <c:v>Anika</c:v>
                </c:pt>
                <c:pt idx="12">
                  <c:v>Taylor</c:v>
                </c:pt>
                <c:pt idx="13">
                  <c:v>Charlotte</c:v>
                </c:pt>
                <c:pt idx="14">
                  <c:v>Nora</c:v>
                </c:pt>
                <c:pt idx="15">
                  <c:v>Sam</c:v>
                </c:pt>
                <c:pt idx="16">
                  <c:v>Lowri</c:v>
                </c:pt>
                <c:pt idx="17">
                  <c:v>Aiden</c:v>
                </c:pt>
                <c:pt idx="18">
                  <c:v>Rhonda</c:v>
                </c:pt>
                <c:pt idx="19">
                  <c:v>Kate</c:v>
                </c:pt>
              </c:strCache>
            </c:strRef>
          </c:cat>
          <c:val>
            <c:numRef>
              <c:f>Sheet1!$N$4:$N$23</c:f>
              <c:numCache>
                <c:formatCode>_("$"* #,##0.00_);_("$"* \(#,##0.00\);_("$"* "-"??_);_(@_)</c:formatCode>
                <c:ptCount val="20"/>
                <c:pt idx="0">
                  <c:v>620.1</c:v>
                </c:pt>
                <c:pt idx="1">
                  <c:v>400</c:v>
                </c:pt>
                <c:pt idx="2">
                  <c:v>729.30000000000007</c:v>
                </c:pt>
                <c:pt idx="3">
                  <c:v>276</c:v>
                </c:pt>
                <c:pt idx="4">
                  <c:v>568</c:v>
                </c:pt>
                <c:pt idx="5">
                  <c:v>720</c:v>
                </c:pt>
                <c:pt idx="6">
                  <c:v>700</c:v>
                </c:pt>
                <c:pt idx="7">
                  <c:v>588</c:v>
                </c:pt>
                <c:pt idx="8">
                  <c:v>472.6</c:v>
                </c:pt>
                <c:pt idx="9">
                  <c:v>448</c:v>
                </c:pt>
                <c:pt idx="10">
                  <c:v>404</c:v>
                </c:pt>
                <c:pt idx="11">
                  <c:v>351</c:v>
                </c:pt>
                <c:pt idx="12">
                  <c:v>329.15999999999997</c:v>
                </c:pt>
                <c:pt idx="13">
                  <c:v>475.79999999999995</c:v>
                </c:pt>
                <c:pt idx="14">
                  <c:v>1800</c:v>
                </c:pt>
                <c:pt idx="15">
                  <c:v>1200</c:v>
                </c:pt>
                <c:pt idx="16">
                  <c:v>192</c:v>
                </c:pt>
                <c:pt idx="17">
                  <c:v>588</c:v>
                </c:pt>
                <c:pt idx="18">
                  <c:v>960</c:v>
                </c:pt>
                <c:pt idx="19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4-4AF0-89D5-0D645E9138C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Sheet1!$B$4:$B$23</c:f>
              <c:strCache>
                <c:ptCount val="20"/>
                <c:pt idx="0">
                  <c:v>Ellis</c:v>
                </c:pt>
                <c:pt idx="1">
                  <c:v>Isie</c:v>
                </c:pt>
                <c:pt idx="2">
                  <c:v>Ayla</c:v>
                </c:pt>
                <c:pt idx="3">
                  <c:v>Millie</c:v>
                </c:pt>
                <c:pt idx="4">
                  <c:v>Ava</c:v>
                </c:pt>
                <c:pt idx="5">
                  <c:v>Sally</c:v>
                </c:pt>
                <c:pt idx="6">
                  <c:v>Anna</c:v>
                </c:pt>
                <c:pt idx="7">
                  <c:v>Mitzi</c:v>
                </c:pt>
                <c:pt idx="8">
                  <c:v>Abby</c:v>
                </c:pt>
                <c:pt idx="9">
                  <c:v>Paige</c:v>
                </c:pt>
                <c:pt idx="10">
                  <c:v>Constance</c:v>
                </c:pt>
                <c:pt idx="11">
                  <c:v>Anika</c:v>
                </c:pt>
                <c:pt idx="12">
                  <c:v>Taylor</c:v>
                </c:pt>
                <c:pt idx="13">
                  <c:v>Charlotte</c:v>
                </c:pt>
                <c:pt idx="14">
                  <c:v>Nora</c:v>
                </c:pt>
                <c:pt idx="15">
                  <c:v>Sam</c:v>
                </c:pt>
                <c:pt idx="16">
                  <c:v>Lowri</c:v>
                </c:pt>
                <c:pt idx="17">
                  <c:v>Aiden</c:v>
                </c:pt>
                <c:pt idx="18">
                  <c:v>Rhonda</c:v>
                </c:pt>
                <c:pt idx="19">
                  <c:v>Kate</c:v>
                </c:pt>
              </c:strCache>
            </c:strRef>
          </c:cat>
          <c:val>
            <c:numRef>
              <c:f>Sheet1!$O$4:$O$23</c:f>
              <c:numCache>
                <c:formatCode>_("$"* #,##0.00_);_("$"* \(#,##0.00\);_("$"* "-"??_);_(@_)</c:formatCode>
                <c:ptCount val="20"/>
                <c:pt idx="0">
                  <c:v>620.1</c:v>
                </c:pt>
                <c:pt idx="1">
                  <c:v>400</c:v>
                </c:pt>
                <c:pt idx="2">
                  <c:v>729.30000000000007</c:v>
                </c:pt>
                <c:pt idx="3">
                  <c:v>276</c:v>
                </c:pt>
                <c:pt idx="4">
                  <c:v>568</c:v>
                </c:pt>
                <c:pt idx="5">
                  <c:v>720</c:v>
                </c:pt>
                <c:pt idx="6">
                  <c:v>700</c:v>
                </c:pt>
                <c:pt idx="7">
                  <c:v>588</c:v>
                </c:pt>
                <c:pt idx="8">
                  <c:v>472.6</c:v>
                </c:pt>
                <c:pt idx="9">
                  <c:v>448</c:v>
                </c:pt>
                <c:pt idx="10">
                  <c:v>404</c:v>
                </c:pt>
                <c:pt idx="11">
                  <c:v>351</c:v>
                </c:pt>
                <c:pt idx="12">
                  <c:v>329.15999999999997</c:v>
                </c:pt>
                <c:pt idx="13">
                  <c:v>475.79999999999995</c:v>
                </c:pt>
                <c:pt idx="14">
                  <c:v>1800</c:v>
                </c:pt>
                <c:pt idx="15">
                  <c:v>1200</c:v>
                </c:pt>
                <c:pt idx="16">
                  <c:v>192</c:v>
                </c:pt>
                <c:pt idx="17">
                  <c:v>588</c:v>
                </c:pt>
                <c:pt idx="18">
                  <c:v>960</c:v>
                </c:pt>
                <c:pt idx="19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34-4AF0-89D5-0D645E913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321352"/>
        <c:axId val="764321712"/>
      </c:barChart>
      <c:catAx>
        <c:axId val="76432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21712"/>
        <c:crosses val="autoZero"/>
        <c:auto val="1"/>
        <c:lblAlgn val="ctr"/>
        <c:lblOffset val="100"/>
        <c:noMultiLvlLbl val="0"/>
      </c:catAx>
      <c:valAx>
        <c:axId val="7643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2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Sheet1!$B$4:$B$23</c:f>
              <c:strCache>
                <c:ptCount val="20"/>
                <c:pt idx="0">
                  <c:v>Ellis</c:v>
                </c:pt>
                <c:pt idx="1">
                  <c:v>Isie</c:v>
                </c:pt>
                <c:pt idx="2">
                  <c:v>Ayla</c:v>
                </c:pt>
                <c:pt idx="3">
                  <c:v>Millie</c:v>
                </c:pt>
                <c:pt idx="4">
                  <c:v>Ava</c:v>
                </c:pt>
                <c:pt idx="5">
                  <c:v>Sally</c:v>
                </c:pt>
                <c:pt idx="6">
                  <c:v>Anna</c:v>
                </c:pt>
                <c:pt idx="7">
                  <c:v>Mitzi</c:v>
                </c:pt>
                <c:pt idx="8">
                  <c:v>Abby</c:v>
                </c:pt>
                <c:pt idx="9">
                  <c:v>Paige</c:v>
                </c:pt>
                <c:pt idx="10">
                  <c:v>Constance</c:v>
                </c:pt>
                <c:pt idx="11">
                  <c:v>Anika</c:v>
                </c:pt>
                <c:pt idx="12">
                  <c:v>Taylor</c:v>
                </c:pt>
                <c:pt idx="13">
                  <c:v>Charlotte</c:v>
                </c:pt>
                <c:pt idx="14">
                  <c:v>Nora</c:v>
                </c:pt>
                <c:pt idx="15">
                  <c:v>Sam</c:v>
                </c:pt>
                <c:pt idx="16">
                  <c:v>Lowri</c:v>
                </c:pt>
                <c:pt idx="17">
                  <c:v>Aiden</c:v>
                </c:pt>
                <c:pt idx="18">
                  <c:v>Rhonda</c:v>
                </c:pt>
                <c:pt idx="19">
                  <c:v>Kate</c:v>
                </c:pt>
              </c:strCache>
            </c:strRef>
          </c:cat>
          <c:val>
            <c:numRef>
              <c:f>Sheet1!$C$4:$C$23</c:f>
              <c:numCache>
                <c:formatCode>_("$"* #,##0.00_);_("$"* \(#,##0.00\);_("$"* "-"??_);_(@_)</c:formatCode>
                <c:ptCount val="20"/>
                <c:pt idx="0">
                  <c:v>15.9</c:v>
                </c:pt>
                <c:pt idx="1">
                  <c:v>10</c:v>
                </c:pt>
                <c:pt idx="2">
                  <c:v>22.1</c:v>
                </c:pt>
                <c:pt idx="3">
                  <c:v>6.9</c:v>
                </c:pt>
                <c:pt idx="4">
                  <c:v>14.2</c:v>
                </c:pt>
                <c:pt idx="5">
                  <c:v>18</c:v>
                </c:pt>
                <c:pt idx="6">
                  <c:v>17.5</c:v>
                </c:pt>
                <c:pt idx="7">
                  <c:v>14.7</c:v>
                </c:pt>
                <c:pt idx="8">
                  <c:v>13.9</c:v>
                </c:pt>
                <c:pt idx="9">
                  <c:v>11.2</c:v>
                </c:pt>
                <c:pt idx="10">
                  <c:v>10.1</c:v>
                </c:pt>
                <c:pt idx="11">
                  <c:v>9</c:v>
                </c:pt>
                <c:pt idx="12">
                  <c:v>8.44</c:v>
                </c:pt>
                <c:pt idx="13">
                  <c:v>12.2</c:v>
                </c:pt>
                <c:pt idx="14">
                  <c:v>45</c:v>
                </c:pt>
                <c:pt idx="15">
                  <c:v>30</c:v>
                </c:pt>
                <c:pt idx="16">
                  <c:v>16</c:v>
                </c:pt>
                <c:pt idx="17">
                  <c:v>14.7</c:v>
                </c:pt>
                <c:pt idx="18">
                  <c:v>24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0-4C57-8387-83F4E9C9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D6C091-3ED6-4C41-9F6F-75D6D650D030}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E6541-AB01-CDF8-3E9A-1AD9D78BB8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30</xdr:row>
      <xdr:rowOff>104775</xdr:rowOff>
    </xdr:from>
    <xdr:to>
      <xdr:col>6</xdr:col>
      <xdr:colOff>66675</xdr:colOff>
      <xdr:row>44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36D30-1A12-9566-9AED-CE91A4FD2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2C62-401F-478F-9A40-2E79274DD623}">
  <dimension ref="A1:T28"/>
  <sheetViews>
    <sheetView workbookViewId="0">
      <selection activeCell="N36" sqref="N36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3.140625" bestFit="1" customWidth="1"/>
    <col min="4" max="4" width="13.7109375" bestFit="1" customWidth="1"/>
    <col min="8" max="8" width="9.42578125" bestFit="1" customWidth="1"/>
    <col min="12" max="15" width="11.5703125" bestFit="1" customWidth="1"/>
    <col min="16" max="16" width="13.140625" bestFit="1" customWidth="1"/>
    <col min="17" max="19" width="10.5703125" bestFit="1" customWidth="1"/>
    <col min="20" max="20" width="17" bestFit="1" customWidth="1"/>
  </cols>
  <sheetData>
    <row r="1" spans="1:20" x14ac:dyDescent="0.25">
      <c r="A1" t="s">
        <v>0</v>
      </c>
      <c r="H1" s="1" t="s">
        <v>1</v>
      </c>
      <c r="I1" s="1"/>
      <c r="J1" s="1"/>
      <c r="K1" s="1"/>
    </row>
    <row r="2" spans="1:20" x14ac:dyDescent="0.25">
      <c r="D2" s="5" t="s">
        <v>45</v>
      </c>
      <c r="E2" s="5"/>
      <c r="F2" s="5"/>
      <c r="G2" s="5"/>
      <c r="H2" s="7" t="s">
        <v>47</v>
      </c>
      <c r="I2" s="7"/>
      <c r="J2" s="7"/>
      <c r="K2" s="7"/>
      <c r="L2" s="9" t="s">
        <v>46</v>
      </c>
      <c r="M2" s="9"/>
      <c r="N2" s="9"/>
      <c r="O2" s="9"/>
      <c r="P2" s="12" t="s">
        <v>48</v>
      </c>
      <c r="Q2" s="12"/>
      <c r="R2" s="12"/>
      <c r="S2" s="12"/>
      <c r="T2" t="s">
        <v>49</v>
      </c>
    </row>
    <row r="3" spans="1:20" x14ac:dyDescent="0.25">
      <c r="A3" t="s">
        <v>2</v>
      </c>
      <c r="B3" t="s">
        <v>3</v>
      </c>
      <c r="C3" t="s">
        <v>4</v>
      </c>
      <c r="D3" s="6">
        <v>45047</v>
      </c>
      <c r="E3" s="6">
        <v>45054</v>
      </c>
      <c r="F3" s="6">
        <v>45061</v>
      </c>
      <c r="G3" s="6">
        <v>45068</v>
      </c>
      <c r="H3" s="8">
        <v>45047</v>
      </c>
      <c r="I3" s="8">
        <v>45054</v>
      </c>
      <c r="J3" s="8">
        <v>45061</v>
      </c>
      <c r="K3" s="8">
        <v>45068</v>
      </c>
      <c r="L3" s="10">
        <v>45047</v>
      </c>
      <c r="M3" s="10">
        <v>45054</v>
      </c>
      <c r="N3" s="10">
        <v>45061</v>
      </c>
      <c r="O3" s="10">
        <v>45068</v>
      </c>
      <c r="P3" s="13">
        <v>45047</v>
      </c>
      <c r="Q3" s="13">
        <v>45054</v>
      </c>
      <c r="R3" s="13">
        <v>45061</v>
      </c>
      <c r="S3" s="13">
        <v>45068</v>
      </c>
    </row>
    <row r="4" spans="1:20" x14ac:dyDescent="0.25">
      <c r="A4" t="s">
        <v>20</v>
      </c>
      <c r="B4" t="s">
        <v>40</v>
      </c>
      <c r="C4" s="3">
        <v>15.9</v>
      </c>
      <c r="D4" s="5">
        <v>41</v>
      </c>
      <c r="E4" s="5">
        <v>42</v>
      </c>
      <c r="F4" s="5">
        <v>39</v>
      </c>
      <c r="G4" s="5">
        <v>39</v>
      </c>
      <c r="H4" s="7">
        <f>IF(D4&gt;40, D4-40,0)</f>
        <v>1</v>
      </c>
      <c r="I4" s="7">
        <f t="shared" ref="I4:K19" si="0">IF(E4&gt;40, E4-40,0)</f>
        <v>2</v>
      </c>
      <c r="J4" s="7">
        <f t="shared" si="0"/>
        <v>0</v>
      </c>
      <c r="K4" s="7">
        <f t="shared" si="0"/>
        <v>0</v>
      </c>
      <c r="L4" s="11">
        <f>$C4*(D4-H4)</f>
        <v>636</v>
      </c>
      <c r="M4" s="11">
        <f t="shared" ref="M4:O19" si="1">$C4*(E4-I4)</f>
        <v>636</v>
      </c>
      <c r="N4" s="11">
        <f t="shared" si="1"/>
        <v>620.1</v>
      </c>
      <c r="O4" s="11">
        <f t="shared" si="1"/>
        <v>620.1</v>
      </c>
      <c r="P4" s="14">
        <f>H4*($C4*1.5)</f>
        <v>23.85</v>
      </c>
      <c r="Q4" s="14">
        <f t="shared" ref="Q4:S19" si="2">I4*($C4*1.5)</f>
        <v>47.7</v>
      </c>
      <c r="R4" s="14">
        <f t="shared" si="2"/>
        <v>0</v>
      </c>
      <c r="S4" s="14">
        <f t="shared" si="2"/>
        <v>0</v>
      </c>
      <c r="T4" s="15">
        <f>SUM(L4:S4)</f>
        <v>2583.7499999999995</v>
      </c>
    </row>
    <row r="5" spans="1:20" x14ac:dyDescent="0.25">
      <c r="A5" t="s">
        <v>19</v>
      </c>
      <c r="B5" t="s">
        <v>39</v>
      </c>
      <c r="C5" s="3">
        <v>10</v>
      </c>
      <c r="D5" s="5">
        <v>42</v>
      </c>
      <c r="E5" s="5">
        <v>41</v>
      </c>
      <c r="F5" s="5">
        <v>40</v>
      </c>
      <c r="G5" s="5">
        <v>40</v>
      </c>
      <c r="H5" s="7">
        <f t="shared" ref="H5:H23" si="3">IF(D5&gt;40, D5-40,0)</f>
        <v>2</v>
      </c>
      <c r="I5" s="7">
        <f t="shared" si="0"/>
        <v>1</v>
      </c>
      <c r="J5" s="7">
        <f t="shared" si="0"/>
        <v>0</v>
      </c>
      <c r="K5" s="7">
        <f t="shared" si="0"/>
        <v>0</v>
      </c>
      <c r="L5" s="11">
        <f t="shared" ref="L5:L23" si="4">$C5*(D5-H5)</f>
        <v>400</v>
      </c>
      <c r="M5" s="11">
        <f t="shared" si="1"/>
        <v>400</v>
      </c>
      <c r="N5" s="11">
        <f t="shared" si="1"/>
        <v>400</v>
      </c>
      <c r="O5" s="11">
        <f t="shared" si="1"/>
        <v>400</v>
      </c>
      <c r="P5" s="14">
        <f t="shared" ref="P5:P23" si="5">H5*($C5*1.5)</f>
        <v>30</v>
      </c>
      <c r="Q5" s="14">
        <f t="shared" si="2"/>
        <v>15</v>
      </c>
      <c r="R5" s="14">
        <f t="shared" si="2"/>
        <v>0</v>
      </c>
      <c r="S5" s="14">
        <f t="shared" si="2"/>
        <v>0</v>
      </c>
      <c r="T5" s="15">
        <f t="shared" ref="T5:T23" si="6">SUM(L5:S5)</f>
        <v>1645</v>
      </c>
    </row>
    <row r="6" spans="1:20" x14ac:dyDescent="0.25">
      <c r="A6" t="s">
        <v>18</v>
      </c>
      <c r="B6" t="s">
        <v>38</v>
      </c>
      <c r="C6" s="3">
        <v>22.1</v>
      </c>
      <c r="D6" s="5">
        <v>49</v>
      </c>
      <c r="E6" s="5">
        <v>49</v>
      </c>
      <c r="F6" s="5">
        <v>33</v>
      </c>
      <c r="G6" s="5">
        <v>33</v>
      </c>
      <c r="H6" s="7">
        <f t="shared" si="3"/>
        <v>9</v>
      </c>
      <c r="I6" s="7">
        <f t="shared" si="0"/>
        <v>9</v>
      </c>
      <c r="J6" s="7">
        <f t="shared" si="0"/>
        <v>0</v>
      </c>
      <c r="K6" s="7">
        <f t="shared" si="0"/>
        <v>0</v>
      </c>
      <c r="L6" s="11">
        <f t="shared" si="4"/>
        <v>884</v>
      </c>
      <c r="M6" s="11">
        <f t="shared" si="1"/>
        <v>884</v>
      </c>
      <c r="N6" s="11">
        <f t="shared" si="1"/>
        <v>729.30000000000007</v>
      </c>
      <c r="O6" s="11">
        <f t="shared" si="1"/>
        <v>729.30000000000007</v>
      </c>
      <c r="P6" s="14">
        <f t="shared" si="5"/>
        <v>298.35000000000002</v>
      </c>
      <c r="Q6" s="14">
        <f t="shared" si="2"/>
        <v>298.35000000000002</v>
      </c>
      <c r="R6" s="14">
        <f t="shared" si="2"/>
        <v>0</v>
      </c>
      <c r="S6" s="14">
        <f t="shared" si="2"/>
        <v>0</v>
      </c>
      <c r="T6" s="15">
        <f t="shared" si="6"/>
        <v>3823.3</v>
      </c>
    </row>
    <row r="7" spans="1:20" x14ac:dyDescent="0.25">
      <c r="A7" t="s">
        <v>7</v>
      </c>
      <c r="B7" t="s">
        <v>27</v>
      </c>
      <c r="C7" s="3">
        <v>6.9</v>
      </c>
      <c r="D7" s="5">
        <v>41</v>
      </c>
      <c r="E7" s="5">
        <v>41</v>
      </c>
      <c r="F7" s="5">
        <v>47</v>
      </c>
      <c r="G7" s="5">
        <v>47</v>
      </c>
      <c r="H7" s="7">
        <f t="shared" si="3"/>
        <v>1</v>
      </c>
      <c r="I7" s="7">
        <f t="shared" si="0"/>
        <v>1</v>
      </c>
      <c r="J7" s="7">
        <f t="shared" si="0"/>
        <v>7</v>
      </c>
      <c r="K7" s="7">
        <f t="shared" si="0"/>
        <v>7</v>
      </c>
      <c r="L7" s="11">
        <f t="shared" si="4"/>
        <v>276</v>
      </c>
      <c r="M7" s="11">
        <f t="shared" si="1"/>
        <v>276</v>
      </c>
      <c r="N7" s="11">
        <f t="shared" si="1"/>
        <v>276</v>
      </c>
      <c r="O7" s="11">
        <f t="shared" si="1"/>
        <v>276</v>
      </c>
      <c r="P7" s="14">
        <f t="shared" si="5"/>
        <v>10.350000000000001</v>
      </c>
      <c r="Q7" s="14">
        <f t="shared" si="2"/>
        <v>10.350000000000001</v>
      </c>
      <c r="R7" s="14">
        <f t="shared" si="2"/>
        <v>72.450000000000017</v>
      </c>
      <c r="S7" s="14">
        <f t="shared" si="2"/>
        <v>72.450000000000017</v>
      </c>
      <c r="T7" s="15">
        <f t="shared" si="6"/>
        <v>1269.5999999999999</v>
      </c>
    </row>
    <row r="8" spans="1:20" x14ac:dyDescent="0.25">
      <c r="A8" t="s">
        <v>6</v>
      </c>
      <c r="B8" t="s">
        <v>26</v>
      </c>
      <c r="C8" s="3">
        <v>14.2</v>
      </c>
      <c r="D8" s="5">
        <v>39</v>
      </c>
      <c r="E8" s="5">
        <v>39</v>
      </c>
      <c r="F8" s="5">
        <v>42</v>
      </c>
      <c r="G8" s="5">
        <v>42</v>
      </c>
      <c r="H8" s="7">
        <f t="shared" si="3"/>
        <v>0</v>
      </c>
      <c r="I8" s="7">
        <f t="shared" si="0"/>
        <v>0</v>
      </c>
      <c r="J8" s="7">
        <f t="shared" si="0"/>
        <v>2</v>
      </c>
      <c r="K8" s="7">
        <f t="shared" si="0"/>
        <v>2</v>
      </c>
      <c r="L8" s="11">
        <f t="shared" si="4"/>
        <v>553.79999999999995</v>
      </c>
      <c r="M8" s="11">
        <f t="shared" si="1"/>
        <v>553.79999999999995</v>
      </c>
      <c r="N8" s="11">
        <f t="shared" si="1"/>
        <v>568</v>
      </c>
      <c r="O8" s="11">
        <f>$C8*(G8-K8)</f>
        <v>568</v>
      </c>
      <c r="P8" s="14">
        <f t="shared" si="5"/>
        <v>0</v>
      </c>
      <c r="Q8" s="14">
        <f t="shared" si="2"/>
        <v>0</v>
      </c>
      <c r="R8" s="14">
        <f t="shared" si="2"/>
        <v>42.599999999999994</v>
      </c>
      <c r="S8" s="14">
        <f t="shared" si="2"/>
        <v>42.599999999999994</v>
      </c>
      <c r="T8" s="15">
        <f t="shared" si="6"/>
        <v>2328.7999999999997</v>
      </c>
    </row>
    <row r="9" spans="1:20" x14ac:dyDescent="0.25">
      <c r="A9" t="s">
        <v>5</v>
      </c>
      <c r="B9" t="s">
        <v>25</v>
      </c>
      <c r="C9" s="3">
        <v>18</v>
      </c>
      <c r="D9" s="5">
        <v>44</v>
      </c>
      <c r="E9" s="5">
        <v>44</v>
      </c>
      <c r="F9" s="5">
        <v>44</v>
      </c>
      <c r="G9" s="5">
        <v>44</v>
      </c>
      <c r="H9" s="7">
        <f t="shared" si="3"/>
        <v>4</v>
      </c>
      <c r="I9" s="7">
        <f t="shared" si="0"/>
        <v>4</v>
      </c>
      <c r="J9" s="7">
        <f t="shared" si="0"/>
        <v>4</v>
      </c>
      <c r="K9" s="7">
        <f t="shared" si="0"/>
        <v>4</v>
      </c>
      <c r="L9" s="11">
        <f t="shared" si="4"/>
        <v>720</v>
      </c>
      <c r="M9" s="11">
        <f t="shared" si="1"/>
        <v>720</v>
      </c>
      <c r="N9" s="11">
        <f t="shared" si="1"/>
        <v>720</v>
      </c>
      <c r="O9" s="11">
        <f t="shared" si="1"/>
        <v>720</v>
      </c>
      <c r="P9" s="14">
        <f t="shared" si="5"/>
        <v>108</v>
      </c>
      <c r="Q9" s="14">
        <f t="shared" si="2"/>
        <v>108</v>
      </c>
      <c r="R9" s="14">
        <f t="shared" si="2"/>
        <v>108</v>
      </c>
      <c r="S9" s="14">
        <f t="shared" si="2"/>
        <v>108</v>
      </c>
      <c r="T9" s="15">
        <f t="shared" si="6"/>
        <v>3312</v>
      </c>
    </row>
    <row r="10" spans="1:20" x14ac:dyDescent="0.25">
      <c r="A10" t="s">
        <v>8</v>
      </c>
      <c r="B10" t="s">
        <v>28</v>
      </c>
      <c r="C10" s="3">
        <v>17.5</v>
      </c>
      <c r="D10" s="5">
        <v>55</v>
      </c>
      <c r="E10" s="5">
        <v>55</v>
      </c>
      <c r="F10" s="5">
        <v>42</v>
      </c>
      <c r="G10" s="5">
        <v>42</v>
      </c>
      <c r="H10" s="7">
        <f t="shared" si="3"/>
        <v>15</v>
      </c>
      <c r="I10" s="7">
        <f t="shared" si="0"/>
        <v>15</v>
      </c>
      <c r="J10" s="7">
        <f t="shared" si="0"/>
        <v>2</v>
      </c>
      <c r="K10" s="7">
        <f t="shared" si="0"/>
        <v>2</v>
      </c>
      <c r="L10" s="11">
        <f t="shared" si="4"/>
        <v>700</v>
      </c>
      <c r="M10" s="11">
        <f t="shared" si="1"/>
        <v>700</v>
      </c>
      <c r="N10" s="11">
        <f t="shared" si="1"/>
        <v>700</v>
      </c>
      <c r="O10" s="11">
        <f t="shared" si="1"/>
        <v>700</v>
      </c>
      <c r="P10" s="14">
        <f t="shared" si="5"/>
        <v>393.75</v>
      </c>
      <c r="Q10" s="14">
        <f t="shared" si="2"/>
        <v>393.75</v>
      </c>
      <c r="R10" s="14">
        <f t="shared" si="2"/>
        <v>52.5</v>
      </c>
      <c r="S10" s="14">
        <f t="shared" si="2"/>
        <v>52.5</v>
      </c>
      <c r="T10" s="15">
        <f t="shared" si="6"/>
        <v>3692.5</v>
      </c>
    </row>
    <row r="11" spans="1:20" x14ac:dyDescent="0.25">
      <c r="A11" t="s">
        <v>9</v>
      </c>
      <c r="B11" t="s">
        <v>29</v>
      </c>
      <c r="C11" s="3">
        <v>14.7</v>
      </c>
      <c r="D11" s="5">
        <v>33</v>
      </c>
      <c r="E11" s="5">
        <v>33</v>
      </c>
      <c r="F11" s="5">
        <v>45</v>
      </c>
      <c r="G11" s="5">
        <v>45</v>
      </c>
      <c r="H11" s="7">
        <f t="shared" si="3"/>
        <v>0</v>
      </c>
      <c r="I11" s="7">
        <f t="shared" si="0"/>
        <v>0</v>
      </c>
      <c r="J11" s="7">
        <f t="shared" si="0"/>
        <v>5</v>
      </c>
      <c r="K11" s="7">
        <f t="shared" si="0"/>
        <v>5</v>
      </c>
      <c r="L11" s="11">
        <f t="shared" si="4"/>
        <v>485.09999999999997</v>
      </c>
      <c r="M11" s="11">
        <f t="shared" si="1"/>
        <v>485.09999999999997</v>
      </c>
      <c r="N11" s="11">
        <f t="shared" si="1"/>
        <v>588</v>
      </c>
      <c r="O11" s="11">
        <f t="shared" si="1"/>
        <v>588</v>
      </c>
      <c r="P11" s="14">
        <f t="shared" si="5"/>
        <v>0</v>
      </c>
      <c r="Q11" s="14">
        <f t="shared" si="2"/>
        <v>0</v>
      </c>
      <c r="R11" s="14">
        <f t="shared" si="2"/>
        <v>110.24999999999999</v>
      </c>
      <c r="S11" s="14">
        <f t="shared" si="2"/>
        <v>110.24999999999999</v>
      </c>
      <c r="T11" s="15">
        <f t="shared" si="6"/>
        <v>2366.6999999999998</v>
      </c>
    </row>
    <row r="12" spans="1:20" x14ac:dyDescent="0.25">
      <c r="A12" t="s">
        <v>10</v>
      </c>
      <c r="B12" t="s">
        <v>30</v>
      </c>
      <c r="C12" s="3">
        <v>13.9</v>
      </c>
      <c r="D12" s="5">
        <v>29</v>
      </c>
      <c r="E12" s="5">
        <v>29</v>
      </c>
      <c r="F12" s="5">
        <v>34</v>
      </c>
      <c r="G12" s="5">
        <v>34</v>
      </c>
      <c r="H12" s="7">
        <f t="shared" si="3"/>
        <v>0</v>
      </c>
      <c r="I12" s="7">
        <f t="shared" si="0"/>
        <v>0</v>
      </c>
      <c r="J12" s="7">
        <f t="shared" si="0"/>
        <v>0</v>
      </c>
      <c r="K12" s="7">
        <f t="shared" si="0"/>
        <v>0</v>
      </c>
      <c r="L12" s="11">
        <f t="shared" si="4"/>
        <v>403.1</v>
      </c>
      <c r="M12" s="11">
        <f t="shared" si="1"/>
        <v>403.1</v>
      </c>
      <c r="N12" s="11">
        <f t="shared" si="1"/>
        <v>472.6</v>
      </c>
      <c r="O12" s="11">
        <f t="shared" si="1"/>
        <v>472.6</v>
      </c>
      <c r="P12" s="14">
        <f t="shared" si="5"/>
        <v>0</v>
      </c>
      <c r="Q12" s="14">
        <f t="shared" si="2"/>
        <v>0</v>
      </c>
      <c r="R12" s="14">
        <f t="shared" si="2"/>
        <v>0</v>
      </c>
      <c r="S12" s="14">
        <f t="shared" si="2"/>
        <v>0</v>
      </c>
      <c r="T12" s="15">
        <f t="shared" si="6"/>
        <v>1751.4</v>
      </c>
    </row>
    <row r="13" spans="1:20" x14ac:dyDescent="0.25">
      <c r="A13" t="s">
        <v>12</v>
      </c>
      <c r="B13" t="s">
        <v>32</v>
      </c>
      <c r="C13" s="3">
        <v>11.2</v>
      </c>
      <c r="D13" s="5">
        <v>40</v>
      </c>
      <c r="E13" s="5">
        <v>40</v>
      </c>
      <c r="F13" s="5">
        <v>55</v>
      </c>
      <c r="G13" s="5">
        <v>55</v>
      </c>
      <c r="H13" s="7">
        <f t="shared" si="3"/>
        <v>0</v>
      </c>
      <c r="I13" s="7">
        <f t="shared" si="0"/>
        <v>0</v>
      </c>
      <c r="J13" s="7">
        <f t="shared" si="0"/>
        <v>15</v>
      </c>
      <c r="K13" s="7">
        <f t="shared" si="0"/>
        <v>15</v>
      </c>
      <c r="L13" s="11">
        <f t="shared" si="4"/>
        <v>448</v>
      </c>
      <c r="M13" s="11">
        <f t="shared" si="1"/>
        <v>448</v>
      </c>
      <c r="N13" s="11">
        <f t="shared" si="1"/>
        <v>448</v>
      </c>
      <c r="O13" s="11">
        <f t="shared" si="1"/>
        <v>448</v>
      </c>
      <c r="P13" s="14">
        <f t="shared" si="5"/>
        <v>0</v>
      </c>
      <c r="Q13" s="14">
        <f t="shared" si="2"/>
        <v>0</v>
      </c>
      <c r="R13" s="14">
        <f t="shared" si="2"/>
        <v>251.99999999999994</v>
      </c>
      <c r="S13" s="14">
        <f t="shared" si="2"/>
        <v>251.99999999999994</v>
      </c>
      <c r="T13" s="15">
        <f t="shared" si="6"/>
        <v>2296</v>
      </c>
    </row>
    <row r="14" spans="1:20" x14ac:dyDescent="0.25">
      <c r="A14" t="s">
        <v>11</v>
      </c>
      <c r="B14" t="s">
        <v>31</v>
      </c>
      <c r="C14" s="3">
        <v>10.1</v>
      </c>
      <c r="D14" s="5">
        <v>40</v>
      </c>
      <c r="E14" s="5">
        <v>40</v>
      </c>
      <c r="F14" s="5">
        <v>41</v>
      </c>
      <c r="G14" s="5">
        <v>41</v>
      </c>
      <c r="H14" s="7">
        <f t="shared" si="3"/>
        <v>0</v>
      </c>
      <c r="I14" s="7">
        <f t="shared" si="0"/>
        <v>0</v>
      </c>
      <c r="J14" s="7">
        <f t="shared" si="0"/>
        <v>1</v>
      </c>
      <c r="K14" s="7">
        <f t="shared" si="0"/>
        <v>1</v>
      </c>
      <c r="L14" s="11">
        <f t="shared" si="4"/>
        <v>404</v>
      </c>
      <c r="M14" s="11">
        <f t="shared" si="1"/>
        <v>404</v>
      </c>
      <c r="N14" s="11">
        <f t="shared" si="1"/>
        <v>404</v>
      </c>
      <c r="O14" s="11">
        <f t="shared" si="1"/>
        <v>404</v>
      </c>
      <c r="P14" s="14">
        <f t="shared" si="5"/>
        <v>0</v>
      </c>
      <c r="Q14" s="14">
        <f t="shared" si="2"/>
        <v>0</v>
      </c>
      <c r="R14" s="14">
        <f t="shared" si="2"/>
        <v>15.149999999999999</v>
      </c>
      <c r="S14" s="14">
        <f t="shared" si="2"/>
        <v>15.149999999999999</v>
      </c>
      <c r="T14" s="15">
        <f t="shared" si="6"/>
        <v>1646.3000000000002</v>
      </c>
    </row>
    <row r="15" spans="1:20" x14ac:dyDescent="0.25">
      <c r="A15" t="s">
        <v>22</v>
      </c>
      <c r="B15" t="s">
        <v>42</v>
      </c>
      <c r="C15" s="3">
        <v>9</v>
      </c>
      <c r="D15" s="5">
        <v>40</v>
      </c>
      <c r="E15" s="5">
        <v>40</v>
      </c>
      <c r="F15" s="5">
        <v>39</v>
      </c>
      <c r="G15" s="5">
        <v>39</v>
      </c>
      <c r="H15" s="7">
        <f t="shared" si="3"/>
        <v>0</v>
      </c>
      <c r="I15" s="7">
        <f t="shared" si="0"/>
        <v>0</v>
      </c>
      <c r="J15" s="7">
        <f t="shared" si="0"/>
        <v>0</v>
      </c>
      <c r="K15" s="7">
        <f t="shared" si="0"/>
        <v>0</v>
      </c>
      <c r="L15" s="11">
        <f t="shared" si="4"/>
        <v>360</v>
      </c>
      <c r="M15" s="11">
        <f t="shared" si="1"/>
        <v>360</v>
      </c>
      <c r="N15" s="11">
        <f t="shared" si="1"/>
        <v>351</v>
      </c>
      <c r="O15" s="11">
        <f t="shared" si="1"/>
        <v>351</v>
      </c>
      <c r="P15" s="14">
        <f t="shared" si="5"/>
        <v>0</v>
      </c>
      <c r="Q15" s="14">
        <f t="shared" si="2"/>
        <v>0</v>
      </c>
      <c r="R15" s="14">
        <f t="shared" si="2"/>
        <v>0</v>
      </c>
      <c r="S15" s="14">
        <f t="shared" si="2"/>
        <v>0</v>
      </c>
      <c r="T15" s="15">
        <f t="shared" si="6"/>
        <v>1422</v>
      </c>
    </row>
    <row r="16" spans="1:20" x14ac:dyDescent="0.25">
      <c r="A16" t="s">
        <v>23</v>
      </c>
      <c r="B16" t="s">
        <v>43</v>
      </c>
      <c r="C16" s="3">
        <v>8.44</v>
      </c>
      <c r="D16" s="5">
        <v>42</v>
      </c>
      <c r="E16" s="5">
        <v>42</v>
      </c>
      <c r="F16" s="5">
        <v>39</v>
      </c>
      <c r="G16" s="5">
        <v>39</v>
      </c>
      <c r="H16" s="7">
        <f t="shared" si="3"/>
        <v>2</v>
      </c>
      <c r="I16" s="7">
        <f t="shared" si="0"/>
        <v>2</v>
      </c>
      <c r="J16" s="7">
        <f t="shared" si="0"/>
        <v>0</v>
      </c>
      <c r="K16" s="7">
        <f t="shared" si="0"/>
        <v>0</v>
      </c>
      <c r="L16" s="11">
        <f t="shared" si="4"/>
        <v>337.59999999999997</v>
      </c>
      <c r="M16" s="11">
        <f t="shared" si="1"/>
        <v>337.59999999999997</v>
      </c>
      <c r="N16" s="11">
        <f t="shared" si="1"/>
        <v>329.15999999999997</v>
      </c>
      <c r="O16" s="11">
        <f t="shared" si="1"/>
        <v>329.15999999999997</v>
      </c>
      <c r="P16" s="14">
        <f t="shared" si="5"/>
        <v>25.32</v>
      </c>
      <c r="Q16" s="14">
        <f t="shared" si="2"/>
        <v>25.32</v>
      </c>
      <c r="R16" s="14">
        <f t="shared" si="2"/>
        <v>0</v>
      </c>
      <c r="S16" s="14">
        <f t="shared" si="2"/>
        <v>0</v>
      </c>
      <c r="T16" s="15">
        <f t="shared" si="6"/>
        <v>1384.1599999999999</v>
      </c>
    </row>
    <row r="17" spans="1:20" x14ac:dyDescent="0.25">
      <c r="A17" t="s">
        <v>21</v>
      </c>
      <c r="B17" t="s">
        <v>41</v>
      </c>
      <c r="C17" s="3">
        <v>12.2</v>
      </c>
      <c r="D17" s="5">
        <v>40</v>
      </c>
      <c r="E17" s="5">
        <v>40</v>
      </c>
      <c r="F17" s="5">
        <v>39</v>
      </c>
      <c r="G17" s="5">
        <v>39</v>
      </c>
      <c r="H17" s="7">
        <f t="shared" si="3"/>
        <v>0</v>
      </c>
      <c r="I17" s="7">
        <f t="shared" si="0"/>
        <v>0</v>
      </c>
      <c r="J17" s="7">
        <f t="shared" si="0"/>
        <v>0</v>
      </c>
      <c r="K17" s="7">
        <f t="shared" si="0"/>
        <v>0</v>
      </c>
      <c r="L17" s="11">
        <f t="shared" si="4"/>
        <v>488</v>
      </c>
      <c r="M17" s="11">
        <f t="shared" si="1"/>
        <v>488</v>
      </c>
      <c r="N17" s="11">
        <f t="shared" si="1"/>
        <v>475.79999999999995</v>
      </c>
      <c r="O17" s="11">
        <f t="shared" si="1"/>
        <v>475.79999999999995</v>
      </c>
      <c r="P17" s="14">
        <f t="shared" si="5"/>
        <v>0</v>
      </c>
      <c r="Q17" s="14">
        <f t="shared" si="2"/>
        <v>0</v>
      </c>
      <c r="R17" s="14">
        <f t="shared" si="2"/>
        <v>0</v>
      </c>
      <c r="S17" s="14">
        <f t="shared" si="2"/>
        <v>0</v>
      </c>
      <c r="T17" s="15">
        <f t="shared" si="6"/>
        <v>1927.6</v>
      </c>
    </row>
    <row r="18" spans="1:20" x14ac:dyDescent="0.25">
      <c r="A18" t="s">
        <v>17</v>
      </c>
      <c r="B18" t="s">
        <v>37</v>
      </c>
      <c r="C18" s="3">
        <v>45</v>
      </c>
      <c r="D18" s="5">
        <v>40</v>
      </c>
      <c r="E18" s="5">
        <v>40</v>
      </c>
      <c r="F18" s="5">
        <v>40</v>
      </c>
      <c r="G18" s="5">
        <v>40</v>
      </c>
      <c r="H18" s="7">
        <f t="shared" si="3"/>
        <v>0</v>
      </c>
      <c r="I18" s="7">
        <f t="shared" si="0"/>
        <v>0</v>
      </c>
      <c r="J18" s="7">
        <f t="shared" si="0"/>
        <v>0</v>
      </c>
      <c r="K18" s="7">
        <f t="shared" si="0"/>
        <v>0</v>
      </c>
      <c r="L18" s="11">
        <f t="shared" si="4"/>
        <v>1800</v>
      </c>
      <c r="M18" s="11">
        <f t="shared" si="1"/>
        <v>1800</v>
      </c>
      <c r="N18" s="11">
        <f t="shared" si="1"/>
        <v>1800</v>
      </c>
      <c r="O18" s="11">
        <f t="shared" si="1"/>
        <v>1800</v>
      </c>
      <c r="P18" s="14">
        <f t="shared" si="5"/>
        <v>0</v>
      </c>
      <c r="Q18" s="14">
        <f t="shared" si="2"/>
        <v>0</v>
      </c>
      <c r="R18" s="14">
        <f t="shared" si="2"/>
        <v>0</v>
      </c>
      <c r="S18" s="14">
        <f t="shared" si="2"/>
        <v>0</v>
      </c>
      <c r="T18" s="15">
        <f t="shared" si="6"/>
        <v>7200</v>
      </c>
    </row>
    <row r="19" spans="1:20" x14ac:dyDescent="0.25">
      <c r="A19" t="s">
        <v>16</v>
      </c>
      <c r="B19" t="s">
        <v>36</v>
      </c>
      <c r="C19" s="3">
        <v>30</v>
      </c>
      <c r="D19" s="5">
        <v>41</v>
      </c>
      <c r="E19" s="5">
        <v>39</v>
      </c>
      <c r="F19" s="5">
        <v>51</v>
      </c>
      <c r="G19" s="5">
        <v>51</v>
      </c>
      <c r="H19" s="7">
        <f t="shared" si="3"/>
        <v>1</v>
      </c>
      <c r="I19" s="7">
        <f t="shared" si="0"/>
        <v>0</v>
      </c>
      <c r="J19" s="7">
        <f t="shared" si="0"/>
        <v>11</v>
      </c>
      <c r="K19" s="7">
        <f t="shared" si="0"/>
        <v>11</v>
      </c>
      <c r="L19" s="11">
        <f t="shared" si="4"/>
        <v>1200</v>
      </c>
      <c r="M19" s="11">
        <f t="shared" si="1"/>
        <v>1170</v>
      </c>
      <c r="N19" s="11">
        <f t="shared" si="1"/>
        <v>1200</v>
      </c>
      <c r="O19" s="11">
        <f t="shared" si="1"/>
        <v>1200</v>
      </c>
      <c r="P19" s="14">
        <f t="shared" si="5"/>
        <v>45</v>
      </c>
      <c r="Q19" s="14">
        <f t="shared" si="2"/>
        <v>0</v>
      </c>
      <c r="R19" s="14">
        <f t="shared" si="2"/>
        <v>495</v>
      </c>
      <c r="S19" s="14">
        <f t="shared" si="2"/>
        <v>495</v>
      </c>
      <c r="T19" s="15">
        <f t="shared" si="6"/>
        <v>5805</v>
      </c>
    </row>
    <row r="20" spans="1:20" x14ac:dyDescent="0.25">
      <c r="A20" t="s">
        <v>15</v>
      </c>
      <c r="B20" t="s">
        <v>35</v>
      </c>
      <c r="C20" s="3">
        <v>16</v>
      </c>
      <c r="D20" s="5">
        <v>39</v>
      </c>
      <c r="E20" s="5">
        <v>41</v>
      </c>
      <c r="F20" s="5">
        <v>12</v>
      </c>
      <c r="G20" s="5">
        <v>12</v>
      </c>
      <c r="H20" s="7">
        <f t="shared" si="3"/>
        <v>0</v>
      </c>
      <c r="I20" s="7">
        <f t="shared" ref="I20:I23" si="7">IF(E20&gt;40, E20-40,0)</f>
        <v>1</v>
      </c>
      <c r="J20" s="7">
        <f t="shared" ref="J20:J23" si="8">IF(F20&gt;40, F20-40,0)</f>
        <v>0</v>
      </c>
      <c r="K20" s="7">
        <f t="shared" ref="K20:K23" si="9">IF(G20&gt;40, G20-40,0)</f>
        <v>0</v>
      </c>
      <c r="L20" s="11">
        <f t="shared" si="4"/>
        <v>624</v>
      </c>
      <c r="M20" s="11">
        <f t="shared" ref="M20:M23" si="10">$C20*(E20-I20)</f>
        <v>640</v>
      </c>
      <c r="N20" s="11">
        <f t="shared" ref="N20:N23" si="11">$C20*(F20-J20)</f>
        <v>192</v>
      </c>
      <c r="O20" s="11">
        <f t="shared" ref="O20:O23" si="12">$C20*(G20-K20)</f>
        <v>192</v>
      </c>
      <c r="P20" s="14">
        <f t="shared" si="5"/>
        <v>0</v>
      </c>
      <c r="Q20" s="14">
        <f t="shared" ref="Q20:Q23" si="13">I20*($C20*1.5)</f>
        <v>24</v>
      </c>
      <c r="R20" s="14">
        <f t="shared" ref="R20:R23" si="14">J20*($C20*1.5)</f>
        <v>0</v>
      </c>
      <c r="S20" s="14">
        <f t="shared" ref="S20:S23" si="15">K20*($C20*1.5)</f>
        <v>0</v>
      </c>
      <c r="T20" s="15">
        <f t="shared" si="6"/>
        <v>1672</v>
      </c>
    </row>
    <row r="21" spans="1:20" x14ac:dyDescent="0.25">
      <c r="A21" t="s">
        <v>24</v>
      </c>
      <c r="B21" t="s">
        <v>44</v>
      </c>
      <c r="C21" s="3">
        <v>14.7</v>
      </c>
      <c r="D21" s="5">
        <v>40</v>
      </c>
      <c r="E21" s="5">
        <v>50</v>
      </c>
      <c r="F21" s="5">
        <v>44</v>
      </c>
      <c r="G21" s="5">
        <v>44</v>
      </c>
      <c r="H21" s="7">
        <f t="shared" si="3"/>
        <v>0</v>
      </c>
      <c r="I21" s="7">
        <f t="shared" si="7"/>
        <v>10</v>
      </c>
      <c r="J21" s="7">
        <f t="shared" si="8"/>
        <v>4</v>
      </c>
      <c r="K21" s="7">
        <f t="shared" si="9"/>
        <v>4</v>
      </c>
      <c r="L21" s="11">
        <f t="shared" si="4"/>
        <v>588</v>
      </c>
      <c r="M21" s="11">
        <f t="shared" si="10"/>
        <v>588</v>
      </c>
      <c r="N21" s="11">
        <f t="shared" si="11"/>
        <v>588</v>
      </c>
      <c r="O21" s="11">
        <f t="shared" si="12"/>
        <v>588</v>
      </c>
      <c r="P21" s="14">
        <f t="shared" si="5"/>
        <v>0</v>
      </c>
      <c r="Q21" s="14">
        <f t="shared" si="13"/>
        <v>220.49999999999997</v>
      </c>
      <c r="R21" s="14">
        <f t="shared" si="14"/>
        <v>88.199999999999989</v>
      </c>
      <c r="S21" s="14">
        <f t="shared" si="15"/>
        <v>88.199999999999989</v>
      </c>
      <c r="T21" s="15">
        <f t="shared" si="6"/>
        <v>2748.8999999999996</v>
      </c>
    </row>
    <row r="22" spans="1:20" x14ac:dyDescent="0.25">
      <c r="A22" t="s">
        <v>14</v>
      </c>
      <c r="B22" t="s">
        <v>34</v>
      </c>
      <c r="C22" s="3">
        <v>24</v>
      </c>
      <c r="D22" s="5">
        <v>38</v>
      </c>
      <c r="E22" s="5">
        <v>29</v>
      </c>
      <c r="F22" s="5">
        <v>43</v>
      </c>
      <c r="G22" s="5">
        <v>43</v>
      </c>
      <c r="H22" s="7">
        <f t="shared" si="3"/>
        <v>0</v>
      </c>
      <c r="I22" s="7">
        <f t="shared" si="7"/>
        <v>0</v>
      </c>
      <c r="J22" s="7">
        <f t="shared" si="8"/>
        <v>3</v>
      </c>
      <c r="K22" s="7">
        <f t="shared" si="9"/>
        <v>3</v>
      </c>
      <c r="L22" s="11">
        <f t="shared" si="4"/>
        <v>912</v>
      </c>
      <c r="M22" s="11">
        <f t="shared" si="10"/>
        <v>696</v>
      </c>
      <c r="N22" s="11">
        <f t="shared" si="11"/>
        <v>960</v>
      </c>
      <c r="O22" s="11">
        <f t="shared" si="12"/>
        <v>960</v>
      </c>
      <c r="P22" s="14">
        <f t="shared" si="5"/>
        <v>0</v>
      </c>
      <c r="Q22" s="14">
        <f t="shared" si="13"/>
        <v>0</v>
      </c>
      <c r="R22" s="14">
        <f t="shared" si="14"/>
        <v>108</v>
      </c>
      <c r="S22" s="14">
        <f t="shared" si="15"/>
        <v>108</v>
      </c>
      <c r="T22" s="15">
        <f t="shared" si="6"/>
        <v>3744</v>
      </c>
    </row>
    <row r="23" spans="1:20" x14ac:dyDescent="0.25">
      <c r="A23" t="s">
        <v>13</v>
      </c>
      <c r="B23" t="s">
        <v>33</v>
      </c>
      <c r="C23" s="3">
        <v>13</v>
      </c>
      <c r="D23" s="5">
        <v>42</v>
      </c>
      <c r="E23" s="5">
        <v>30</v>
      </c>
      <c r="F23" s="5">
        <v>42</v>
      </c>
      <c r="G23" s="5">
        <v>42</v>
      </c>
      <c r="H23" s="7">
        <f t="shared" si="3"/>
        <v>2</v>
      </c>
      <c r="I23" s="7">
        <f t="shared" si="7"/>
        <v>0</v>
      </c>
      <c r="J23" s="7">
        <f t="shared" si="8"/>
        <v>2</v>
      </c>
      <c r="K23" s="7">
        <f t="shared" si="9"/>
        <v>2</v>
      </c>
      <c r="L23" s="11">
        <f t="shared" si="4"/>
        <v>520</v>
      </c>
      <c r="M23" s="11">
        <f t="shared" si="10"/>
        <v>390</v>
      </c>
      <c r="N23" s="11">
        <f t="shared" si="11"/>
        <v>520</v>
      </c>
      <c r="O23" s="11">
        <f t="shared" si="12"/>
        <v>520</v>
      </c>
      <c r="P23" s="14">
        <f t="shared" si="5"/>
        <v>39</v>
      </c>
      <c r="Q23" s="14">
        <f t="shared" si="13"/>
        <v>0</v>
      </c>
      <c r="R23" s="14">
        <f t="shared" si="14"/>
        <v>39</v>
      </c>
      <c r="S23" s="14">
        <f t="shared" si="15"/>
        <v>39</v>
      </c>
      <c r="T23" s="15">
        <f t="shared" si="6"/>
        <v>2067</v>
      </c>
    </row>
    <row r="25" spans="1:20" x14ac:dyDescent="0.25">
      <c r="A25" t="s">
        <v>50</v>
      </c>
      <c r="C25" s="4">
        <f>MAX(C4:C23)</f>
        <v>45</v>
      </c>
      <c r="L25" s="4">
        <f>MAX(L4:L23)</f>
        <v>1800</v>
      </c>
      <c r="M25" s="4">
        <f t="shared" ref="M25:T25" si="16">MAX(M4:M23)</f>
        <v>1800</v>
      </c>
      <c r="N25" s="4">
        <f t="shared" si="16"/>
        <v>1800</v>
      </c>
      <c r="O25" s="4">
        <f t="shared" si="16"/>
        <v>1800</v>
      </c>
      <c r="P25" s="4">
        <f t="shared" si="16"/>
        <v>393.75</v>
      </c>
      <c r="Q25" s="4">
        <f t="shared" si="16"/>
        <v>393.75</v>
      </c>
      <c r="R25" s="4">
        <f t="shared" si="16"/>
        <v>495</v>
      </c>
      <c r="S25" s="4">
        <f t="shared" si="16"/>
        <v>495</v>
      </c>
      <c r="T25" s="4">
        <f t="shared" si="16"/>
        <v>7200</v>
      </c>
    </row>
    <row r="26" spans="1:20" x14ac:dyDescent="0.25">
      <c r="A26" t="s">
        <v>51</v>
      </c>
      <c r="B26" s="2"/>
      <c r="C26" s="4">
        <f>MIN(C4:C23)</f>
        <v>6.9</v>
      </c>
      <c r="L26" s="4">
        <f>MIN(L4:L23)</f>
        <v>276</v>
      </c>
      <c r="M26" s="4">
        <f t="shared" ref="M26:T26" si="17">MIN(M4:M23)</f>
        <v>276</v>
      </c>
      <c r="N26" s="4">
        <f t="shared" si="17"/>
        <v>192</v>
      </c>
      <c r="O26" s="4">
        <f t="shared" si="17"/>
        <v>192</v>
      </c>
      <c r="P26" s="4">
        <f t="shared" si="17"/>
        <v>0</v>
      </c>
      <c r="Q26" s="4">
        <f t="shared" si="17"/>
        <v>0</v>
      </c>
      <c r="R26" s="4">
        <f t="shared" si="17"/>
        <v>0</v>
      </c>
      <c r="S26" s="4">
        <f t="shared" si="17"/>
        <v>0</v>
      </c>
      <c r="T26" s="4">
        <f t="shared" si="17"/>
        <v>1269.5999999999999</v>
      </c>
    </row>
    <row r="27" spans="1:20" x14ac:dyDescent="0.25">
      <c r="A27" t="s">
        <v>52</v>
      </c>
      <c r="C27" s="4">
        <f>AVERAGE(C4:C23)</f>
        <v>16.341999999999999</v>
      </c>
      <c r="L27" s="4">
        <f>AVERAGE(L4:L23)</f>
        <v>636.98000000000013</v>
      </c>
      <c r="M27" s="4">
        <f t="shared" ref="M27:T27" si="18">AVERAGE(M4:M23)</f>
        <v>618.98000000000013</v>
      </c>
      <c r="N27" s="4">
        <f t="shared" si="18"/>
        <v>617.09799999999996</v>
      </c>
      <c r="O27" s="4">
        <f t="shared" si="18"/>
        <v>617.09799999999996</v>
      </c>
      <c r="P27" s="4">
        <f t="shared" si="18"/>
        <v>48.681000000000004</v>
      </c>
      <c r="Q27" s="4">
        <f t="shared" si="18"/>
        <v>57.148499999999999</v>
      </c>
      <c r="R27" s="4">
        <f t="shared" si="18"/>
        <v>69.157499999999999</v>
      </c>
      <c r="S27" s="4">
        <f t="shared" si="18"/>
        <v>69.157499999999999</v>
      </c>
      <c r="T27" s="4">
        <f t="shared" si="18"/>
        <v>2734.3005000000003</v>
      </c>
    </row>
    <row r="28" spans="1:20" x14ac:dyDescent="0.25">
      <c r="A28" t="s">
        <v>53</v>
      </c>
      <c r="C28" s="4">
        <f>SUM(C4:C23)</f>
        <v>326.83999999999997</v>
      </c>
      <c r="L28" s="4">
        <f>SUM(L4:L23)</f>
        <v>12739.600000000002</v>
      </c>
      <c r="M28" s="4">
        <f t="shared" ref="M28:T28" si="19">SUM(M4:M23)</f>
        <v>12379.600000000002</v>
      </c>
      <c r="N28" s="4">
        <f t="shared" si="19"/>
        <v>12341.96</v>
      </c>
      <c r="O28" s="4">
        <f t="shared" si="19"/>
        <v>12341.96</v>
      </c>
      <c r="P28" s="4">
        <f t="shared" si="19"/>
        <v>973.62000000000012</v>
      </c>
      <c r="Q28" s="4">
        <f t="shared" si="19"/>
        <v>1142.97</v>
      </c>
      <c r="R28" s="4">
        <f t="shared" si="19"/>
        <v>1383.1499999999999</v>
      </c>
      <c r="S28" s="4">
        <f t="shared" si="19"/>
        <v>1383.1499999999999</v>
      </c>
      <c r="T28" s="4">
        <f t="shared" si="19"/>
        <v>54686.01</v>
      </c>
    </row>
  </sheetData>
  <sortState xmlns:xlrd2="http://schemas.microsoft.com/office/spreadsheetml/2017/richdata2" ref="A4:B23">
    <sortCondition ref="A4:A23"/>
  </sortState>
  <mergeCells count="1">
    <mergeCell ref="H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Lucchesi</dc:creator>
  <cp:lastModifiedBy>Alex Lucchesi</cp:lastModifiedBy>
  <dcterms:created xsi:type="dcterms:W3CDTF">2023-05-01T13:59:32Z</dcterms:created>
  <dcterms:modified xsi:type="dcterms:W3CDTF">2023-05-01T18:16:36Z</dcterms:modified>
</cp:coreProperties>
</file>