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Script_Planilhas\CE\"/>
    </mc:Choice>
  </mc:AlternateContent>
  <xr:revisionPtr revIDLastSave="0" documentId="13_ncr:1_{58A3B909-C70A-4692-AAEF-B7FBEE6933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-SUL-CE" sheetId="1" r:id="rId1"/>
  </sheets>
  <definedNames>
    <definedName name="Z_26C00252_6831_4E4B_811A_7D24BCBFFB76_.wvu.FilterData" localSheetId="0" hidden="1">'AD-SUL-CE'!$A$1:$EQ$1000</definedName>
  </definedNames>
  <calcPr calcId="191029"/>
  <customWorkbookViews>
    <customWorkbookView name="Filtro 1" guid="{26C00252-6831-4E4B-811A-7D24BCBFFB7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KEzEOsVv13iYtFuAsjKHiROdcg=="/>
    </ext>
  </extLst>
</workbook>
</file>

<file path=xl/calcChain.xml><?xml version="1.0" encoding="utf-8"?>
<calcChain xmlns="http://schemas.openxmlformats.org/spreadsheetml/2006/main">
  <c r="EK125" i="1" l="1"/>
  <c r="EJ125" i="1"/>
  <c r="EN125" i="1" s="1"/>
  <c r="EP125" i="1" s="1"/>
  <c r="DI125" i="1"/>
  <c r="DH125" i="1"/>
  <c r="DL125" i="1" s="1"/>
  <c r="DN125" i="1" s="1"/>
  <c r="CG125" i="1"/>
  <c r="CF125" i="1"/>
  <c r="BE125" i="1"/>
  <c r="BD125" i="1"/>
  <c r="AA125" i="1"/>
  <c r="Z125" i="1"/>
  <c r="Y125" i="1"/>
  <c r="EK124" i="1"/>
  <c r="EJ124" i="1"/>
  <c r="DI124" i="1"/>
  <c r="DH124" i="1"/>
  <c r="CG124" i="1"/>
  <c r="CF124" i="1"/>
  <c r="BE124" i="1"/>
  <c r="BD124" i="1"/>
  <c r="AA124" i="1"/>
  <c r="Z124" i="1"/>
  <c r="Y124" i="1"/>
  <c r="EK123" i="1"/>
  <c r="EJ123" i="1"/>
  <c r="DI123" i="1"/>
  <c r="DH123" i="1"/>
  <c r="DL123" i="1" s="1"/>
  <c r="DN123" i="1" s="1"/>
  <c r="CG123" i="1"/>
  <c r="CF123" i="1"/>
  <c r="BE123" i="1"/>
  <c r="BD123" i="1"/>
  <c r="AA123" i="1"/>
  <c r="Z123" i="1"/>
  <c r="Y123" i="1"/>
  <c r="EK122" i="1"/>
  <c r="EJ122" i="1"/>
  <c r="DI122" i="1"/>
  <c r="DH122" i="1"/>
  <c r="CG122" i="1"/>
  <c r="CF122" i="1"/>
  <c r="BE122" i="1"/>
  <c r="BD122" i="1"/>
  <c r="BH122" i="1" s="1"/>
  <c r="BJ122" i="1" s="1"/>
  <c r="AA122" i="1"/>
  <c r="Z122" i="1"/>
  <c r="Y122" i="1"/>
  <c r="EK121" i="1"/>
  <c r="EJ121" i="1"/>
  <c r="DI121" i="1"/>
  <c r="DH121" i="1"/>
  <c r="CG121" i="1"/>
  <c r="CF121" i="1"/>
  <c r="BE121" i="1"/>
  <c r="BD121" i="1"/>
  <c r="AA121" i="1"/>
  <c r="Z121" i="1"/>
  <c r="Y121" i="1"/>
  <c r="EK120" i="1"/>
  <c r="EJ120" i="1"/>
  <c r="DI120" i="1"/>
  <c r="DH120" i="1"/>
  <c r="DL120" i="1" s="1"/>
  <c r="DN120" i="1" s="1"/>
  <c r="CG120" i="1"/>
  <c r="CF120" i="1"/>
  <c r="CJ120" i="1" s="1"/>
  <c r="CL120" i="1" s="1"/>
  <c r="BE120" i="1"/>
  <c r="BD120" i="1"/>
  <c r="AA120" i="1"/>
  <c r="Z120" i="1"/>
  <c r="Y120" i="1"/>
  <c r="EK119" i="1"/>
  <c r="EN119" i="1" s="1"/>
  <c r="EP119" i="1" s="1"/>
  <c r="EJ119" i="1"/>
  <c r="DI119" i="1"/>
  <c r="DH119" i="1"/>
  <c r="CG119" i="1"/>
  <c r="CJ119" i="1" s="1"/>
  <c r="CL119" i="1" s="1"/>
  <c r="CF119" i="1"/>
  <c r="BE119" i="1"/>
  <c r="BD119" i="1"/>
  <c r="AA119" i="1"/>
  <c r="Z119" i="1"/>
  <c r="Y119" i="1"/>
  <c r="EK118" i="1"/>
  <c r="EJ118" i="1"/>
  <c r="DI118" i="1"/>
  <c r="DH118" i="1"/>
  <c r="CG118" i="1"/>
  <c r="CF118" i="1"/>
  <c r="BE118" i="1"/>
  <c r="BD118" i="1"/>
  <c r="BH118" i="1" s="1"/>
  <c r="BJ118" i="1" s="1"/>
  <c r="AA118" i="1"/>
  <c r="Z118" i="1"/>
  <c r="Y118" i="1"/>
  <c r="EK117" i="1"/>
  <c r="EJ117" i="1"/>
  <c r="DI117" i="1"/>
  <c r="DH117" i="1"/>
  <c r="CG117" i="1"/>
  <c r="CF117" i="1"/>
  <c r="CJ117" i="1" s="1"/>
  <c r="CL117" i="1" s="1"/>
  <c r="BE117" i="1"/>
  <c r="BD117" i="1"/>
  <c r="AA117" i="1"/>
  <c r="Z117" i="1"/>
  <c r="Y117" i="1"/>
  <c r="EK116" i="1"/>
  <c r="EN116" i="1" s="1"/>
  <c r="EP116" i="1" s="1"/>
  <c r="EJ116" i="1"/>
  <c r="DI116" i="1"/>
  <c r="DH116" i="1"/>
  <c r="DL116" i="1" s="1"/>
  <c r="DN116" i="1" s="1"/>
  <c r="CG116" i="1"/>
  <c r="CF116" i="1"/>
  <c r="BE116" i="1"/>
  <c r="BD116" i="1"/>
  <c r="AA116" i="1"/>
  <c r="Z116" i="1"/>
  <c r="Y116" i="1"/>
  <c r="EK115" i="1"/>
  <c r="EJ115" i="1"/>
  <c r="DI115" i="1"/>
  <c r="DH115" i="1"/>
  <c r="CG115" i="1"/>
  <c r="CF115" i="1"/>
  <c r="BE115" i="1"/>
  <c r="BD115" i="1"/>
  <c r="BH115" i="1" s="1"/>
  <c r="BJ115" i="1" s="1"/>
  <c r="AA115" i="1"/>
  <c r="Z115" i="1"/>
  <c r="Y115" i="1"/>
  <c r="EK114" i="1"/>
  <c r="EJ114" i="1"/>
  <c r="DI114" i="1"/>
  <c r="DH114" i="1"/>
  <c r="CG114" i="1"/>
  <c r="CF114" i="1"/>
  <c r="BE114" i="1"/>
  <c r="BD114" i="1"/>
  <c r="AA114" i="1"/>
  <c r="Z114" i="1"/>
  <c r="Y114" i="1"/>
  <c r="EN113" i="1"/>
  <c r="EP113" i="1" s="1"/>
  <c r="EK113" i="1"/>
  <c r="EJ113" i="1"/>
  <c r="DI113" i="1"/>
  <c r="DH113" i="1"/>
  <c r="CG113" i="1"/>
  <c r="CF113" i="1"/>
  <c r="BE113" i="1"/>
  <c r="BD113" i="1"/>
  <c r="AA113" i="1"/>
  <c r="Z113" i="1"/>
  <c r="Y113" i="1"/>
  <c r="EK112" i="1"/>
  <c r="EJ112" i="1"/>
  <c r="DI112" i="1"/>
  <c r="DH112" i="1"/>
  <c r="CG112" i="1"/>
  <c r="CF112" i="1"/>
  <c r="BE112" i="1"/>
  <c r="BD112" i="1"/>
  <c r="AA112" i="1"/>
  <c r="Z112" i="1"/>
  <c r="Y112" i="1"/>
  <c r="EK111" i="1"/>
  <c r="EJ111" i="1"/>
  <c r="DI111" i="1"/>
  <c r="DH111" i="1"/>
  <c r="CG111" i="1"/>
  <c r="CF111" i="1"/>
  <c r="BE111" i="1"/>
  <c r="BD111" i="1"/>
  <c r="AA111" i="1"/>
  <c r="Z111" i="1"/>
  <c r="Y111" i="1"/>
  <c r="EK110" i="1"/>
  <c r="EJ110" i="1"/>
  <c r="DI110" i="1"/>
  <c r="DH110" i="1"/>
  <c r="CG110" i="1"/>
  <c r="CF110" i="1"/>
  <c r="BE110" i="1"/>
  <c r="BD110" i="1"/>
  <c r="AA110" i="1"/>
  <c r="Z110" i="1"/>
  <c r="Y110" i="1"/>
  <c r="EK109" i="1"/>
  <c r="EJ109" i="1"/>
  <c r="DI109" i="1"/>
  <c r="DH109" i="1"/>
  <c r="CG109" i="1"/>
  <c r="CF109" i="1"/>
  <c r="CJ109" i="1" s="1"/>
  <c r="CL109" i="1" s="1"/>
  <c r="BE109" i="1"/>
  <c r="BD109" i="1"/>
  <c r="AA109" i="1"/>
  <c r="Z109" i="1"/>
  <c r="Y109" i="1"/>
  <c r="EK108" i="1"/>
  <c r="EJ108" i="1"/>
  <c r="DI108" i="1"/>
  <c r="DL108" i="1" s="1"/>
  <c r="DN108" i="1" s="1"/>
  <c r="DH108" i="1"/>
  <c r="CG108" i="1"/>
  <c r="CF108" i="1"/>
  <c r="BE108" i="1"/>
  <c r="BD108" i="1"/>
  <c r="AA108" i="1"/>
  <c r="Z108" i="1"/>
  <c r="Y108" i="1"/>
  <c r="AE108" i="1" s="1"/>
  <c r="AG108" i="1" s="1"/>
  <c r="EK107" i="1"/>
  <c r="EJ107" i="1"/>
  <c r="EN107" i="1" s="1"/>
  <c r="EP107" i="1" s="1"/>
  <c r="DI107" i="1"/>
  <c r="DL107" i="1" s="1"/>
  <c r="DN107" i="1" s="1"/>
  <c r="DH107" i="1"/>
  <c r="CG107" i="1"/>
  <c r="CF107" i="1"/>
  <c r="BE107" i="1"/>
  <c r="BD107" i="1"/>
  <c r="BH107" i="1" s="1"/>
  <c r="BJ107" i="1" s="1"/>
  <c r="AA107" i="1"/>
  <c r="Z107" i="1"/>
  <c r="Y107" i="1"/>
  <c r="EK106" i="1"/>
  <c r="EJ106" i="1"/>
  <c r="DI106" i="1"/>
  <c r="DH106" i="1"/>
  <c r="CG106" i="1"/>
  <c r="CF106" i="1"/>
  <c r="CJ106" i="1" s="1"/>
  <c r="CL106" i="1" s="1"/>
  <c r="BE106" i="1"/>
  <c r="BD106" i="1"/>
  <c r="BH106" i="1" s="1"/>
  <c r="BJ106" i="1" s="1"/>
  <c r="AA106" i="1"/>
  <c r="Z106" i="1"/>
  <c r="Y106" i="1"/>
  <c r="EK105" i="1"/>
  <c r="EJ105" i="1"/>
  <c r="DI105" i="1"/>
  <c r="DH105" i="1"/>
  <c r="DL105" i="1" s="1"/>
  <c r="DN105" i="1" s="1"/>
  <c r="CG105" i="1"/>
  <c r="CF105" i="1"/>
  <c r="CJ105" i="1" s="1"/>
  <c r="CL105" i="1" s="1"/>
  <c r="BE105" i="1"/>
  <c r="BD105" i="1"/>
  <c r="AA105" i="1"/>
  <c r="Z105" i="1"/>
  <c r="Y105" i="1"/>
  <c r="EK104" i="1"/>
  <c r="EN104" i="1" s="1"/>
  <c r="EP104" i="1" s="1"/>
  <c r="EJ104" i="1"/>
  <c r="DI104" i="1"/>
  <c r="DH104" i="1"/>
  <c r="CG104" i="1"/>
  <c r="CF104" i="1"/>
  <c r="BE104" i="1"/>
  <c r="BD104" i="1"/>
  <c r="AA104" i="1"/>
  <c r="Z104" i="1"/>
  <c r="Y104" i="1"/>
  <c r="EK103" i="1"/>
  <c r="EJ103" i="1"/>
  <c r="DI103" i="1"/>
  <c r="DH103" i="1"/>
  <c r="CG103" i="1"/>
  <c r="CF103" i="1"/>
  <c r="CJ103" i="1" s="1"/>
  <c r="CL103" i="1" s="1"/>
  <c r="BE103" i="1"/>
  <c r="BD103" i="1"/>
  <c r="AA103" i="1"/>
  <c r="Z103" i="1"/>
  <c r="Y103" i="1"/>
  <c r="EK102" i="1"/>
  <c r="EJ102" i="1"/>
  <c r="DI102" i="1"/>
  <c r="DL102" i="1" s="1"/>
  <c r="DN102" i="1" s="1"/>
  <c r="DH102" i="1"/>
  <c r="CG102" i="1"/>
  <c r="CF102" i="1"/>
  <c r="BE102" i="1"/>
  <c r="BD102" i="1"/>
  <c r="AA102" i="1"/>
  <c r="Z102" i="1"/>
  <c r="Y102" i="1"/>
  <c r="AE102" i="1" s="1"/>
  <c r="AG102" i="1" s="1"/>
  <c r="EK101" i="1"/>
  <c r="EJ101" i="1"/>
  <c r="DI101" i="1"/>
  <c r="DH101" i="1"/>
  <c r="CG101" i="1"/>
  <c r="CF101" i="1"/>
  <c r="BE101" i="1"/>
  <c r="BD101" i="1"/>
  <c r="BH101" i="1" s="1"/>
  <c r="BJ101" i="1" s="1"/>
  <c r="AA101" i="1"/>
  <c r="Z101" i="1"/>
  <c r="Y101" i="1"/>
  <c r="EK100" i="1"/>
  <c r="EJ100" i="1"/>
  <c r="DI100" i="1"/>
  <c r="DH100" i="1"/>
  <c r="CG100" i="1"/>
  <c r="CF100" i="1"/>
  <c r="BE100" i="1"/>
  <c r="BD100" i="1"/>
  <c r="AA100" i="1"/>
  <c r="Z100" i="1"/>
  <c r="Y100" i="1"/>
  <c r="EK99" i="1"/>
  <c r="EJ99" i="1"/>
  <c r="DI99" i="1"/>
  <c r="DH99" i="1"/>
  <c r="CG99" i="1"/>
  <c r="CF99" i="1"/>
  <c r="BE99" i="1"/>
  <c r="BD99" i="1"/>
  <c r="AA99" i="1"/>
  <c r="Z99" i="1"/>
  <c r="Y99" i="1"/>
  <c r="EK98" i="1"/>
  <c r="EN98" i="1" s="1"/>
  <c r="EP98" i="1" s="1"/>
  <c r="EJ98" i="1"/>
  <c r="DI98" i="1"/>
  <c r="DH98" i="1"/>
  <c r="CG98" i="1"/>
  <c r="CF98" i="1"/>
  <c r="BE98" i="1"/>
  <c r="BD98" i="1"/>
  <c r="AA98" i="1"/>
  <c r="Z98" i="1"/>
  <c r="Y98" i="1"/>
  <c r="EK97" i="1"/>
  <c r="EJ97" i="1"/>
  <c r="DI97" i="1"/>
  <c r="DH97" i="1"/>
  <c r="CJ97" i="1"/>
  <c r="CL97" i="1" s="1"/>
  <c r="CG97" i="1"/>
  <c r="CF97" i="1"/>
  <c r="BE97" i="1"/>
  <c r="BD97" i="1"/>
  <c r="AA97" i="1"/>
  <c r="Z97" i="1"/>
  <c r="Y97" i="1"/>
  <c r="EK96" i="1"/>
  <c r="EJ96" i="1"/>
  <c r="DI96" i="1"/>
  <c r="DH96" i="1"/>
  <c r="CG96" i="1"/>
  <c r="CF96" i="1"/>
  <c r="BE96" i="1"/>
  <c r="BD96" i="1"/>
  <c r="BH96" i="1" s="1"/>
  <c r="BJ96" i="1" s="1"/>
  <c r="AA96" i="1"/>
  <c r="Z96" i="1"/>
  <c r="Y96" i="1"/>
  <c r="AE96" i="1" s="1"/>
  <c r="AG96" i="1" s="1"/>
  <c r="EK95" i="1"/>
  <c r="EJ95" i="1"/>
  <c r="DI95" i="1"/>
  <c r="DH95" i="1"/>
  <c r="CG95" i="1"/>
  <c r="CF95" i="1"/>
  <c r="BE95" i="1"/>
  <c r="BD95" i="1"/>
  <c r="BH95" i="1" s="1"/>
  <c r="BJ95" i="1" s="1"/>
  <c r="AA95" i="1"/>
  <c r="Z95" i="1"/>
  <c r="Y95" i="1"/>
  <c r="AE95" i="1" s="1"/>
  <c r="AG95" i="1" s="1"/>
  <c r="EK94" i="1"/>
  <c r="EJ94" i="1"/>
  <c r="DI94" i="1"/>
  <c r="DH94" i="1"/>
  <c r="CG94" i="1"/>
  <c r="CF94" i="1"/>
  <c r="BE94" i="1"/>
  <c r="BD94" i="1"/>
  <c r="AA94" i="1"/>
  <c r="Z94" i="1"/>
  <c r="Y94" i="1"/>
  <c r="EK93" i="1"/>
  <c r="EJ93" i="1"/>
  <c r="DI93" i="1"/>
  <c r="DH93" i="1"/>
  <c r="CG93" i="1"/>
  <c r="CF93" i="1"/>
  <c r="BH93" i="1"/>
  <c r="BJ93" i="1" s="1"/>
  <c r="BE93" i="1"/>
  <c r="BD93" i="1"/>
  <c r="AA93" i="1"/>
  <c r="Z93" i="1"/>
  <c r="Y93" i="1"/>
  <c r="EK92" i="1"/>
  <c r="EJ92" i="1"/>
  <c r="DI92" i="1"/>
  <c r="DH92" i="1"/>
  <c r="CG92" i="1"/>
  <c r="CF92" i="1"/>
  <c r="CJ92" i="1" s="1"/>
  <c r="CL92" i="1" s="1"/>
  <c r="BE92" i="1"/>
  <c r="BD92" i="1"/>
  <c r="AA92" i="1"/>
  <c r="Z92" i="1"/>
  <c r="Y92" i="1"/>
  <c r="EK91" i="1"/>
  <c r="EJ91" i="1"/>
  <c r="EN91" i="1" s="1"/>
  <c r="EP91" i="1" s="1"/>
  <c r="DI91" i="1"/>
  <c r="DH91" i="1"/>
  <c r="CG91" i="1"/>
  <c r="CF91" i="1"/>
  <c r="BE91" i="1"/>
  <c r="BD91" i="1"/>
  <c r="AA91" i="1"/>
  <c r="Z91" i="1"/>
  <c r="Y91" i="1"/>
  <c r="EK90" i="1"/>
  <c r="EJ90" i="1"/>
  <c r="DI90" i="1"/>
  <c r="DH90" i="1"/>
  <c r="CG90" i="1"/>
  <c r="CF90" i="1"/>
  <c r="BE90" i="1"/>
  <c r="BD90" i="1"/>
  <c r="AA90" i="1"/>
  <c r="Z90" i="1"/>
  <c r="Y90" i="1"/>
  <c r="EK89" i="1"/>
  <c r="EJ89" i="1"/>
  <c r="DI89" i="1"/>
  <c r="DH89" i="1"/>
  <c r="CG89" i="1"/>
  <c r="CF89" i="1"/>
  <c r="BE89" i="1"/>
  <c r="BH89" i="1" s="1"/>
  <c r="BJ89" i="1" s="1"/>
  <c r="BD89" i="1"/>
  <c r="AA89" i="1"/>
  <c r="Z89" i="1"/>
  <c r="Y89" i="1"/>
  <c r="EK88" i="1"/>
  <c r="EJ88" i="1"/>
  <c r="DI88" i="1"/>
  <c r="DH88" i="1"/>
  <c r="CG88" i="1"/>
  <c r="CF88" i="1"/>
  <c r="BE88" i="1"/>
  <c r="BD88" i="1"/>
  <c r="AA88" i="1"/>
  <c r="Z88" i="1"/>
  <c r="Y88" i="1"/>
  <c r="EK87" i="1"/>
  <c r="EJ87" i="1"/>
  <c r="DI87" i="1"/>
  <c r="DH87" i="1"/>
  <c r="CG87" i="1"/>
  <c r="CF87" i="1"/>
  <c r="BE87" i="1"/>
  <c r="BH87" i="1" s="1"/>
  <c r="BJ87" i="1" s="1"/>
  <c r="BD87" i="1"/>
  <c r="AA87" i="1"/>
  <c r="Z87" i="1"/>
  <c r="Y87" i="1"/>
  <c r="EK86" i="1"/>
  <c r="EJ86" i="1"/>
  <c r="DI86" i="1"/>
  <c r="DH86" i="1"/>
  <c r="CG86" i="1"/>
  <c r="CF86" i="1"/>
  <c r="BE86" i="1"/>
  <c r="BD86" i="1"/>
  <c r="BH86" i="1" s="1"/>
  <c r="BJ86" i="1" s="1"/>
  <c r="AA86" i="1"/>
  <c r="Z86" i="1"/>
  <c r="Y86" i="1"/>
  <c r="EK85" i="1"/>
  <c r="EJ85" i="1"/>
  <c r="EN85" i="1" s="1"/>
  <c r="EP85" i="1" s="1"/>
  <c r="DI85" i="1"/>
  <c r="DH85" i="1"/>
  <c r="CG85" i="1"/>
  <c r="CF85" i="1"/>
  <c r="BE85" i="1"/>
  <c r="BD85" i="1"/>
  <c r="BH85" i="1" s="1"/>
  <c r="BJ85" i="1" s="1"/>
  <c r="AA85" i="1"/>
  <c r="Z85" i="1"/>
  <c r="Y85" i="1"/>
  <c r="EK84" i="1"/>
  <c r="EJ84" i="1"/>
  <c r="DI84" i="1"/>
  <c r="DH84" i="1"/>
  <c r="CG84" i="1"/>
  <c r="CF84" i="1"/>
  <c r="BE84" i="1"/>
  <c r="BD84" i="1"/>
  <c r="AA84" i="1"/>
  <c r="Z84" i="1"/>
  <c r="Y84" i="1"/>
  <c r="EK83" i="1"/>
  <c r="EJ83" i="1"/>
  <c r="DI83" i="1"/>
  <c r="DH83" i="1"/>
  <c r="CG83" i="1"/>
  <c r="CJ83" i="1" s="1"/>
  <c r="CL83" i="1" s="1"/>
  <c r="CF83" i="1"/>
  <c r="BE83" i="1"/>
  <c r="BD83" i="1"/>
  <c r="AA83" i="1"/>
  <c r="Z83" i="1"/>
  <c r="Y83" i="1"/>
  <c r="EK82" i="1"/>
  <c r="EJ82" i="1"/>
  <c r="DI82" i="1"/>
  <c r="DH82" i="1"/>
  <c r="CG82" i="1"/>
  <c r="CF82" i="1"/>
  <c r="BE82" i="1"/>
  <c r="BD82" i="1"/>
  <c r="AA82" i="1"/>
  <c r="Z82" i="1"/>
  <c r="Y82" i="1"/>
  <c r="EK81" i="1"/>
  <c r="EJ81" i="1"/>
  <c r="DI81" i="1"/>
  <c r="DH81" i="1"/>
  <c r="CG81" i="1"/>
  <c r="CF81" i="1"/>
  <c r="BE81" i="1"/>
  <c r="BH81" i="1" s="1"/>
  <c r="BJ81" i="1" s="1"/>
  <c r="BD81" i="1"/>
  <c r="AA81" i="1"/>
  <c r="Z81" i="1"/>
  <c r="Y81" i="1"/>
  <c r="EK80" i="1"/>
  <c r="EJ80" i="1"/>
  <c r="EN80" i="1" s="1"/>
  <c r="EP80" i="1" s="1"/>
  <c r="DI80" i="1"/>
  <c r="DH80" i="1"/>
  <c r="CG80" i="1"/>
  <c r="CF80" i="1"/>
  <c r="BE80" i="1"/>
  <c r="BD80" i="1"/>
  <c r="AA80" i="1"/>
  <c r="Z80" i="1"/>
  <c r="Y80" i="1"/>
  <c r="EK79" i="1"/>
  <c r="EJ79" i="1"/>
  <c r="DI79" i="1"/>
  <c r="DL79" i="1" s="1"/>
  <c r="DN79" i="1" s="1"/>
  <c r="DH79" i="1"/>
  <c r="CG79" i="1"/>
  <c r="CF79" i="1"/>
  <c r="BE79" i="1"/>
  <c r="BD79" i="1"/>
  <c r="AA79" i="1"/>
  <c r="Z79" i="1"/>
  <c r="Y79" i="1"/>
  <c r="EK78" i="1"/>
  <c r="EJ78" i="1"/>
  <c r="DI78" i="1"/>
  <c r="DH78" i="1"/>
  <c r="CG78" i="1"/>
  <c r="CF78" i="1"/>
  <c r="BE78" i="1"/>
  <c r="BD78" i="1"/>
  <c r="AA78" i="1"/>
  <c r="Z78" i="1"/>
  <c r="Y78" i="1"/>
  <c r="EK77" i="1"/>
  <c r="EJ77" i="1"/>
  <c r="DI77" i="1"/>
  <c r="DH77" i="1"/>
  <c r="CG77" i="1"/>
  <c r="CJ77" i="1" s="1"/>
  <c r="CL77" i="1" s="1"/>
  <c r="CF77" i="1"/>
  <c r="BE77" i="1"/>
  <c r="BD77" i="1"/>
  <c r="AA77" i="1"/>
  <c r="Z77" i="1"/>
  <c r="Y77" i="1"/>
  <c r="EK76" i="1"/>
  <c r="EJ76" i="1"/>
  <c r="EN76" i="1" s="1"/>
  <c r="EP76" i="1" s="1"/>
  <c r="DI76" i="1"/>
  <c r="DH76" i="1"/>
  <c r="CG76" i="1"/>
  <c r="CF76" i="1"/>
  <c r="BE76" i="1"/>
  <c r="BD76" i="1"/>
  <c r="BH76" i="1" s="1"/>
  <c r="BJ76" i="1" s="1"/>
  <c r="AA76" i="1"/>
  <c r="Z76" i="1"/>
  <c r="Y76" i="1"/>
  <c r="EK75" i="1"/>
  <c r="EJ75" i="1"/>
  <c r="DL75" i="1"/>
  <c r="DN75" i="1" s="1"/>
  <c r="DI75" i="1"/>
  <c r="DH75" i="1"/>
  <c r="CG75" i="1"/>
  <c r="CF75" i="1"/>
  <c r="BE75" i="1"/>
  <c r="BD75" i="1"/>
  <c r="AA75" i="1"/>
  <c r="Z75" i="1"/>
  <c r="Y75" i="1"/>
  <c r="EK74" i="1"/>
  <c r="EJ74" i="1"/>
  <c r="DI74" i="1"/>
  <c r="DH74" i="1"/>
  <c r="CG74" i="1"/>
  <c r="CF74" i="1"/>
  <c r="BE74" i="1"/>
  <c r="BD74" i="1"/>
  <c r="AA74" i="1"/>
  <c r="Z74" i="1"/>
  <c r="Y74" i="1"/>
  <c r="EN73" i="1"/>
  <c r="EP73" i="1" s="1"/>
  <c r="EK73" i="1"/>
  <c r="EJ73" i="1"/>
  <c r="DL73" i="1"/>
  <c r="DN73" i="1" s="1"/>
  <c r="DI73" i="1"/>
  <c r="DH73" i="1"/>
  <c r="CG73" i="1"/>
  <c r="CF73" i="1"/>
  <c r="CJ73" i="1" s="1"/>
  <c r="CL73" i="1" s="1"/>
  <c r="BE73" i="1"/>
  <c r="BD73" i="1"/>
  <c r="BH73" i="1" s="1"/>
  <c r="BJ73" i="1" s="1"/>
  <c r="AA73" i="1"/>
  <c r="Z73" i="1"/>
  <c r="Y73" i="1"/>
  <c r="EK72" i="1"/>
  <c r="EJ72" i="1"/>
  <c r="DI72" i="1"/>
  <c r="DH72" i="1"/>
  <c r="CG72" i="1"/>
  <c r="CF72" i="1"/>
  <c r="CJ72" i="1" s="1"/>
  <c r="CL72" i="1" s="1"/>
  <c r="BE72" i="1"/>
  <c r="BD72" i="1"/>
  <c r="AA72" i="1"/>
  <c r="Z72" i="1"/>
  <c r="Y72" i="1"/>
  <c r="EK71" i="1"/>
  <c r="EJ71" i="1"/>
  <c r="DI71" i="1"/>
  <c r="DH71" i="1"/>
  <c r="CG71" i="1"/>
  <c r="CF71" i="1"/>
  <c r="BH71" i="1"/>
  <c r="BJ71" i="1" s="1"/>
  <c r="BE71" i="1"/>
  <c r="BD71" i="1"/>
  <c r="AA71" i="1"/>
  <c r="Z71" i="1"/>
  <c r="Y71" i="1"/>
  <c r="EK70" i="1"/>
  <c r="EJ70" i="1"/>
  <c r="DI70" i="1"/>
  <c r="DH70" i="1"/>
  <c r="CG70" i="1"/>
  <c r="CF70" i="1"/>
  <c r="BE70" i="1"/>
  <c r="BD70" i="1"/>
  <c r="AA70" i="1"/>
  <c r="Z70" i="1"/>
  <c r="Y70" i="1"/>
  <c r="EK69" i="1"/>
  <c r="EN69" i="1" s="1"/>
  <c r="EP69" i="1" s="1"/>
  <c r="EJ69" i="1"/>
  <c r="DI69" i="1"/>
  <c r="DH69" i="1"/>
  <c r="DL69" i="1" s="1"/>
  <c r="DN69" i="1" s="1"/>
  <c r="CG69" i="1"/>
  <c r="CF69" i="1"/>
  <c r="BE69" i="1"/>
  <c r="BH69" i="1" s="1"/>
  <c r="BJ69" i="1" s="1"/>
  <c r="BD69" i="1"/>
  <c r="AA69" i="1"/>
  <c r="Z69" i="1"/>
  <c r="Y69" i="1"/>
  <c r="EK68" i="1"/>
  <c r="EJ68" i="1"/>
  <c r="DI68" i="1"/>
  <c r="DH68" i="1"/>
  <c r="CG68" i="1"/>
  <c r="CF68" i="1"/>
  <c r="BE68" i="1"/>
  <c r="BD68" i="1"/>
  <c r="AA68" i="1"/>
  <c r="Z68" i="1"/>
  <c r="Y68" i="1"/>
  <c r="EK67" i="1"/>
  <c r="EJ67" i="1"/>
  <c r="DI67" i="1"/>
  <c r="DH67" i="1"/>
  <c r="CG67" i="1"/>
  <c r="CF67" i="1"/>
  <c r="BE67" i="1"/>
  <c r="BD67" i="1"/>
  <c r="AA67" i="1"/>
  <c r="Z67" i="1"/>
  <c r="Y67" i="1"/>
  <c r="EK66" i="1"/>
  <c r="EJ66" i="1"/>
  <c r="DI66" i="1"/>
  <c r="DH66" i="1"/>
  <c r="CG66" i="1"/>
  <c r="CF66" i="1"/>
  <c r="BE66" i="1"/>
  <c r="BD66" i="1"/>
  <c r="AA66" i="1"/>
  <c r="Z66" i="1"/>
  <c r="Y66" i="1"/>
  <c r="EN65" i="1"/>
  <c r="EP65" i="1" s="1"/>
  <c r="EK65" i="1"/>
  <c r="EJ65" i="1"/>
  <c r="DI65" i="1"/>
  <c r="DH65" i="1"/>
  <c r="CG65" i="1"/>
  <c r="CF65" i="1"/>
  <c r="BE65" i="1"/>
  <c r="BH65" i="1" s="1"/>
  <c r="BJ65" i="1" s="1"/>
  <c r="BD65" i="1"/>
  <c r="AA65" i="1"/>
  <c r="Z65" i="1"/>
  <c r="Y65" i="1"/>
  <c r="EK64" i="1"/>
  <c r="EJ64" i="1"/>
  <c r="DI64" i="1"/>
  <c r="DH64" i="1"/>
  <c r="CG64" i="1"/>
  <c r="CF64" i="1"/>
  <c r="BE64" i="1"/>
  <c r="BD64" i="1"/>
  <c r="AA64" i="1"/>
  <c r="Z64" i="1"/>
  <c r="Y64" i="1"/>
  <c r="EK63" i="1"/>
  <c r="EJ63" i="1"/>
  <c r="DI63" i="1"/>
  <c r="DH63" i="1"/>
  <c r="CG63" i="1"/>
  <c r="CF63" i="1"/>
  <c r="BE63" i="1"/>
  <c r="BD63" i="1"/>
  <c r="AA63" i="1"/>
  <c r="Z63" i="1"/>
  <c r="Y63" i="1"/>
  <c r="EK62" i="1"/>
  <c r="EJ62" i="1"/>
  <c r="DI62" i="1"/>
  <c r="DH62" i="1"/>
  <c r="CG62" i="1"/>
  <c r="CF62" i="1"/>
  <c r="BE62" i="1"/>
  <c r="BD62" i="1"/>
  <c r="AA62" i="1"/>
  <c r="Z62" i="1"/>
  <c r="Y62" i="1"/>
  <c r="EK61" i="1"/>
  <c r="EJ61" i="1"/>
  <c r="EN61" i="1" s="1"/>
  <c r="EP61" i="1" s="1"/>
  <c r="DI61" i="1"/>
  <c r="DH61" i="1"/>
  <c r="CG61" i="1"/>
  <c r="CF61" i="1"/>
  <c r="BE61" i="1"/>
  <c r="BD61" i="1"/>
  <c r="AA61" i="1"/>
  <c r="Z61" i="1"/>
  <c r="Y61" i="1"/>
  <c r="EK60" i="1"/>
  <c r="EJ60" i="1"/>
  <c r="DI60" i="1"/>
  <c r="DL60" i="1" s="1"/>
  <c r="DN60" i="1" s="1"/>
  <c r="DH60" i="1"/>
  <c r="CG60" i="1"/>
  <c r="CF60" i="1"/>
  <c r="BE60" i="1"/>
  <c r="BD60" i="1"/>
  <c r="AA60" i="1"/>
  <c r="Z60" i="1"/>
  <c r="Y60" i="1"/>
  <c r="EK59" i="1"/>
  <c r="EJ59" i="1"/>
  <c r="DI59" i="1"/>
  <c r="DH59" i="1"/>
  <c r="CG59" i="1"/>
  <c r="CF59" i="1"/>
  <c r="BE59" i="1"/>
  <c r="BD59" i="1"/>
  <c r="AA59" i="1"/>
  <c r="Z59" i="1"/>
  <c r="Y59" i="1"/>
  <c r="EK58" i="1"/>
  <c r="EJ58" i="1"/>
  <c r="DI58" i="1"/>
  <c r="DH58" i="1"/>
  <c r="CG58" i="1"/>
  <c r="CF58" i="1"/>
  <c r="BE58" i="1"/>
  <c r="BD58" i="1"/>
  <c r="AA58" i="1"/>
  <c r="Z58" i="1"/>
  <c r="Y58" i="1"/>
  <c r="EK57" i="1"/>
  <c r="EJ57" i="1"/>
  <c r="DI57" i="1"/>
  <c r="DH57" i="1"/>
  <c r="CG57" i="1"/>
  <c r="CF57" i="1"/>
  <c r="CJ57" i="1" s="1"/>
  <c r="CL57" i="1" s="1"/>
  <c r="BE57" i="1"/>
  <c r="BD57" i="1"/>
  <c r="AA57" i="1"/>
  <c r="Z57" i="1"/>
  <c r="Y57" i="1"/>
  <c r="EK56" i="1"/>
  <c r="EJ56" i="1"/>
  <c r="DI56" i="1"/>
  <c r="DH56" i="1"/>
  <c r="CG56" i="1"/>
  <c r="CF56" i="1"/>
  <c r="BE56" i="1"/>
  <c r="BD56" i="1"/>
  <c r="AA56" i="1"/>
  <c r="Z56" i="1"/>
  <c r="Y56" i="1"/>
  <c r="EK55" i="1"/>
  <c r="EJ55" i="1"/>
  <c r="DI55" i="1"/>
  <c r="DH55" i="1"/>
  <c r="CG55" i="1"/>
  <c r="CJ55" i="1" s="1"/>
  <c r="CL55" i="1" s="1"/>
  <c r="CF55" i="1"/>
  <c r="BE55" i="1"/>
  <c r="BD55" i="1"/>
  <c r="AA55" i="1"/>
  <c r="Z55" i="1"/>
  <c r="Y55" i="1"/>
  <c r="AE55" i="1" s="1"/>
  <c r="AG55" i="1" s="1"/>
  <c r="EK54" i="1"/>
  <c r="EJ54" i="1"/>
  <c r="DI54" i="1"/>
  <c r="DH54" i="1"/>
  <c r="CG54" i="1"/>
  <c r="CF54" i="1"/>
  <c r="CJ54" i="1" s="1"/>
  <c r="CL54" i="1" s="1"/>
  <c r="BE54" i="1"/>
  <c r="BD54" i="1"/>
  <c r="AA54" i="1"/>
  <c r="Z54" i="1"/>
  <c r="Y54" i="1"/>
  <c r="EK53" i="1"/>
  <c r="EJ53" i="1"/>
  <c r="DI53" i="1"/>
  <c r="DH53" i="1"/>
  <c r="DL53" i="1" s="1"/>
  <c r="DN53" i="1" s="1"/>
  <c r="CG53" i="1"/>
  <c r="CF53" i="1"/>
  <c r="BE53" i="1"/>
  <c r="BD53" i="1"/>
  <c r="AA53" i="1"/>
  <c r="Z53" i="1"/>
  <c r="Y53" i="1"/>
  <c r="EK52" i="1"/>
  <c r="EJ52" i="1"/>
  <c r="EN52" i="1" s="1"/>
  <c r="EP52" i="1" s="1"/>
  <c r="DI52" i="1"/>
  <c r="DH52" i="1"/>
  <c r="CG52" i="1"/>
  <c r="CJ52" i="1" s="1"/>
  <c r="CL52" i="1" s="1"/>
  <c r="CF52" i="1"/>
  <c r="BE52" i="1"/>
  <c r="BD52" i="1"/>
  <c r="AA52" i="1"/>
  <c r="Z52" i="1"/>
  <c r="Y52" i="1"/>
  <c r="EK51" i="1"/>
  <c r="EJ51" i="1"/>
  <c r="DI51" i="1"/>
  <c r="DH51" i="1"/>
  <c r="CG51" i="1"/>
  <c r="CF51" i="1"/>
  <c r="BE51" i="1"/>
  <c r="BD51" i="1"/>
  <c r="AA51" i="1"/>
  <c r="Z51" i="1"/>
  <c r="Y51" i="1"/>
  <c r="EK50" i="1"/>
  <c r="EN50" i="1" s="1"/>
  <c r="EP50" i="1" s="1"/>
  <c r="EJ50" i="1"/>
  <c r="DI50" i="1"/>
  <c r="DH50" i="1"/>
  <c r="CG50" i="1"/>
  <c r="CF50" i="1"/>
  <c r="BE50" i="1"/>
  <c r="BD50" i="1"/>
  <c r="AA50" i="1"/>
  <c r="Z50" i="1"/>
  <c r="Y50" i="1"/>
  <c r="EK49" i="1"/>
  <c r="EJ49" i="1"/>
  <c r="DI49" i="1"/>
  <c r="DH49" i="1"/>
  <c r="DL49" i="1" s="1"/>
  <c r="DN49" i="1" s="1"/>
  <c r="CG49" i="1"/>
  <c r="CF49" i="1"/>
  <c r="BE49" i="1"/>
  <c r="BD49" i="1"/>
  <c r="AA49" i="1"/>
  <c r="Z49" i="1"/>
  <c r="Y49" i="1"/>
  <c r="EK48" i="1"/>
  <c r="EJ48" i="1"/>
  <c r="DI48" i="1"/>
  <c r="DH48" i="1"/>
  <c r="CG48" i="1"/>
  <c r="CF48" i="1"/>
  <c r="BE48" i="1"/>
  <c r="BD48" i="1"/>
  <c r="AA48" i="1"/>
  <c r="Z48" i="1"/>
  <c r="Y48" i="1"/>
  <c r="EK47" i="1"/>
  <c r="EJ47" i="1"/>
  <c r="EN47" i="1" s="1"/>
  <c r="EP47" i="1" s="1"/>
  <c r="DI47" i="1"/>
  <c r="DH47" i="1"/>
  <c r="DL47" i="1" s="1"/>
  <c r="DN47" i="1" s="1"/>
  <c r="CG47" i="1"/>
  <c r="CF47" i="1"/>
  <c r="CJ47" i="1" s="1"/>
  <c r="CL47" i="1" s="1"/>
  <c r="BE47" i="1"/>
  <c r="BD47" i="1"/>
  <c r="AA47" i="1"/>
  <c r="Z47" i="1"/>
  <c r="Y47" i="1"/>
  <c r="EK46" i="1"/>
  <c r="EJ46" i="1"/>
  <c r="DI46" i="1"/>
  <c r="DH46" i="1"/>
  <c r="CG46" i="1"/>
  <c r="CF46" i="1"/>
  <c r="BH46" i="1"/>
  <c r="BJ46" i="1" s="1"/>
  <c r="BE46" i="1"/>
  <c r="BD46" i="1"/>
  <c r="AA46" i="1"/>
  <c r="Z46" i="1"/>
  <c r="Y46" i="1"/>
  <c r="EK45" i="1"/>
  <c r="EJ45" i="1"/>
  <c r="EN45" i="1" s="1"/>
  <c r="EP45" i="1" s="1"/>
  <c r="DI45" i="1"/>
  <c r="DL45" i="1" s="1"/>
  <c r="DN45" i="1" s="1"/>
  <c r="DH45" i="1"/>
  <c r="CG45" i="1"/>
  <c r="CF45" i="1"/>
  <c r="BE45" i="1"/>
  <c r="BD45" i="1"/>
  <c r="AA45" i="1"/>
  <c r="Z45" i="1"/>
  <c r="Y45" i="1"/>
  <c r="EK44" i="1"/>
  <c r="EN44" i="1" s="1"/>
  <c r="EP44" i="1" s="1"/>
  <c r="EJ44" i="1"/>
  <c r="DI44" i="1"/>
  <c r="DH44" i="1"/>
  <c r="CG44" i="1"/>
  <c r="CF44" i="1"/>
  <c r="BE44" i="1"/>
  <c r="BD44" i="1"/>
  <c r="AA44" i="1"/>
  <c r="Z44" i="1"/>
  <c r="Y44" i="1"/>
  <c r="EK43" i="1"/>
  <c r="EJ43" i="1"/>
  <c r="DI43" i="1"/>
  <c r="DH43" i="1"/>
  <c r="DL43" i="1" s="1"/>
  <c r="DN43" i="1" s="1"/>
  <c r="CG43" i="1"/>
  <c r="CF43" i="1"/>
  <c r="BE43" i="1"/>
  <c r="BD43" i="1"/>
  <c r="AA43" i="1"/>
  <c r="Z43" i="1"/>
  <c r="Y43" i="1"/>
  <c r="EK42" i="1"/>
  <c r="EJ42" i="1"/>
  <c r="DI42" i="1"/>
  <c r="DH42" i="1"/>
  <c r="CG42" i="1"/>
  <c r="CF42" i="1"/>
  <c r="BE42" i="1"/>
  <c r="BD42" i="1"/>
  <c r="AA42" i="1"/>
  <c r="Z42" i="1"/>
  <c r="Y42" i="1"/>
  <c r="EK41" i="1"/>
  <c r="EJ41" i="1"/>
  <c r="DI41" i="1"/>
  <c r="DH41" i="1"/>
  <c r="CG41" i="1"/>
  <c r="CF41" i="1"/>
  <c r="BE41" i="1"/>
  <c r="BD41" i="1"/>
  <c r="AA41" i="1"/>
  <c r="Z41" i="1"/>
  <c r="AE41" i="1" s="1"/>
  <c r="AG41" i="1" s="1"/>
  <c r="Y41" i="1"/>
  <c r="EK40" i="1"/>
  <c r="EJ40" i="1"/>
  <c r="DI40" i="1"/>
  <c r="DH40" i="1"/>
  <c r="CG40" i="1"/>
  <c r="CF40" i="1"/>
  <c r="BE40" i="1"/>
  <c r="BD40" i="1"/>
  <c r="AA40" i="1"/>
  <c r="Z40" i="1"/>
  <c r="Y40" i="1"/>
  <c r="EK39" i="1"/>
  <c r="EJ39" i="1"/>
  <c r="DI39" i="1"/>
  <c r="DH39" i="1"/>
  <c r="CG39" i="1"/>
  <c r="CF39" i="1"/>
  <c r="BE39" i="1"/>
  <c r="BD39" i="1"/>
  <c r="AA39" i="1"/>
  <c r="Z39" i="1"/>
  <c r="Y39" i="1"/>
  <c r="EK38" i="1"/>
  <c r="EJ38" i="1"/>
  <c r="DI38" i="1"/>
  <c r="DH38" i="1"/>
  <c r="DL38" i="1" s="1"/>
  <c r="DN38" i="1" s="1"/>
  <c r="CG38" i="1"/>
  <c r="CF38" i="1"/>
  <c r="BE38" i="1"/>
  <c r="BD38" i="1"/>
  <c r="AA38" i="1"/>
  <c r="Z38" i="1"/>
  <c r="Y38" i="1"/>
  <c r="EK37" i="1"/>
  <c r="EJ37" i="1"/>
  <c r="DI37" i="1"/>
  <c r="DH37" i="1"/>
  <c r="CG37" i="1"/>
  <c r="CF37" i="1"/>
  <c r="BE37" i="1"/>
  <c r="BD37" i="1"/>
  <c r="AA37" i="1"/>
  <c r="Z37" i="1"/>
  <c r="Y37" i="1"/>
  <c r="EK36" i="1"/>
  <c r="EJ36" i="1"/>
  <c r="DI36" i="1"/>
  <c r="DH36" i="1"/>
  <c r="CG36" i="1"/>
  <c r="CF36" i="1"/>
  <c r="CJ36" i="1" s="1"/>
  <c r="CL36" i="1" s="1"/>
  <c r="BE36" i="1"/>
  <c r="BD36" i="1"/>
  <c r="AA36" i="1"/>
  <c r="Z36" i="1"/>
  <c r="Y36" i="1"/>
  <c r="EK35" i="1"/>
  <c r="EJ35" i="1"/>
  <c r="DI35" i="1"/>
  <c r="DH35" i="1"/>
  <c r="CG35" i="1"/>
  <c r="CF35" i="1"/>
  <c r="BE35" i="1"/>
  <c r="BD35" i="1"/>
  <c r="AA35" i="1"/>
  <c r="Z35" i="1"/>
  <c r="Y35" i="1"/>
  <c r="EN34" i="1"/>
  <c r="EP34" i="1" s="1"/>
  <c r="EK34" i="1"/>
  <c r="EJ34" i="1"/>
  <c r="DI34" i="1"/>
  <c r="DH34" i="1"/>
  <c r="CG34" i="1"/>
  <c r="CF34" i="1"/>
  <c r="BE34" i="1"/>
  <c r="BH34" i="1" s="1"/>
  <c r="BJ34" i="1" s="1"/>
  <c r="BD34" i="1"/>
  <c r="AA34" i="1"/>
  <c r="Z34" i="1"/>
  <c r="Y34" i="1"/>
  <c r="EK33" i="1"/>
  <c r="EJ33" i="1"/>
  <c r="DI33" i="1"/>
  <c r="DH33" i="1"/>
  <c r="CG33" i="1"/>
  <c r="CF33" i="1"/>
  <c r="BE33" i="1"/>
  <c r="BD33" i="1"/>
  <c r="AA33" i="1"/>
  <c r="Z33" i="1"/>
  <c r="Y33" i="1"/>
  <c r="EK32" i="1"/>
  <c r="EJ32" i="1"/>
  <c r="DI32" i="1"/>
  <c r="DH32" i="1"/>
  <c r="DL32" i="1" s="1"/>
  <c r="DN32" i="1" s="1"/>
  <c r="CG32" i="1"/>
  <c r="CF32" i="1"/>
  <c r="BE32" i="1"/>
  <c r="BD32" i="1"/>
  <c r="AA32" i="1"/>
  <c r="Z32" i="1"/>
  <c r="Y32" i="1"/>
  <c r="AE32" i="1" s="1"/>
  <c r="AG32" i="1" s="1"/>
  <c r="EK31" i="1"/>
  <c r="EJ31" i="1"/>
  <c r="DI31" i="1"/>
  <c r="DH31" i="1"/>
  <c r="DL31" i="1" s="1"/>
  <c r="DN31" i="1" s="1"/>
  <c r="CG31" i="1"/>
  <c r="CF31" i="1"/>
  <c r="BE31" i="1"/>
  <c r="BD31" i="1"/>
  <c r="AA31" i="1"/>
  <c r="Z31" i="1"/>
  <c r="Y31" i="1"/>
  <c r="EK30" i="1"/>
  <c r="EJ30" i="1"/>
  <c r="DI30" i="1"/>
  <c r="DH30" i="1"/>
  <c r="DL30" i="1" s="1"/>
  <c r="DN30" i="1" s="1"/>
  <c r="CG30" i="1"/>
  <c r="CF30" i="1"/>
  <c r="BE30" i="1"/>
  <c r="BD30" i="1"/>
  <c r="BH30" i="1" s="1"/>
  <c r="BJ30" i="1" s="1"/>
  <c r="AA30" i="1"/>
  <c r="Z30" i="1"/>
  <c r="Y30" i="1"/>
  <c r="EK29" i="1"/>
  <c r="EJ29" i="1"/>
  <c r="DI29" i="1"/>
  <c r="DH29" i="1"/>
  <c r="CG29" i="1"/>
  <c r="CF29" i="1"/>
  <c r="BE29" i="1"/>
  <c r="BD29" i="1"/>
  <c r="AA29" i="1"/>
  <c r="AE29" i="1" s="1"/>
  <c r="AG29" i="1" s="1"/>
  <c r="Z29" i="1"/>
  <c r="Y29" i="1"/>
  <c r="EK28" i="1"/>
  <c r="EJ28" i="1"/>
  <c r="EN28" i="1" s="1"/>
  <c r="EP28" i="1" s="1"/>
  <c r="DI28" i="1"/>
  <c r="DH28" i="1"/>
  <c r="DL28" i="1" s="1"/>
  <c r="DN28" i="1" s="1"/>
  <c r="CG28" i="1"/>
  <c r="CF28" i="1"/>
  <c r="CJ28" i="1" s="1"/>
  <c r="CL28" i="1" s="1"/>
  <c r="BE28" i="1"/>
  <c r="BD28" i="1"/>
  <c r="BH28" i="1" s="1"/>
  <c r="BJ28" i="1" s="1"/>
  <c r="AA28" i="1"/>
  <c r="Z28" i="1"/>
  <c r="Y28" i="1"/>
  <c r="EK27" i="1"/>
  <c r="EJ27" i="1"/>
  <c r="DI27" i="1"/>
  <c r="DH27" i="1"/>
  <c r="CG27" i="1"/>
  <c r="CF27" i="1"/>
  <c r="BE27" i="1"/>
  <c r="BD27" i="1"/>
  <c r="AA27" i="1"/>
  <c r="Z27" i="1"/>
  <c r="Y27" i="1"/>
  <c r="EK26" i="1"/>
  <c r="EN26" i="1" s="1"/>
  <c r="EP26" i="1" s="1"/>
  <c r="EJ26" i="1"/>
  <c r="DI26" i="1"/>
  <c r="DH26" i="1"/>
  <c r="DL26" i="1" s="1"/>
  <c r="DN26" i="1" s="1"/>
  <c r="CG26" i="1"/>
  <c r="CF26" i="1"/>
  <c r="CJ26" i="1" s="1"/>
  <c r="CL26" i="1" s="1"/>
  <c r="BE26" i="1"/>
  <c r="BD26" i="1"/>
  <c r="BH26" i="1" s="1"/>
  <c r="BJ26" i="1" s="1"/>
  <c r="AA26" i="1"/>
  <c r="Z26" i="1"/>
  <c r="Y26" i="1"/>
  <c r="EK25" i="1"/>
  <c r="EJ25" i="1"/>
  <c r="DI25" i="1"/>
  <c r="DH25" i="1"/>
  <c r="CG25" i="1"/>
  <c r="CF25" i="1"/>
  <c r="BE25" i="1"/>
  <c r="BD25" i="1"/>
  <c r="AA25" i="1"/>
  <c r="Z25" i="1"/>
  <c r="Y25" i="1"/>
  <c r="EK24" i="1"/>
  <c r="EJ24" i="1"/>
  <c r="EN24" i="1" s="1"/>
  <c r="EP24" i="1" s="1"/>
  <c r="DI24" i="1"/>
  <c r="DH24" i="1"/>
  <c r="CG24" i="1"/>
  <c r="CF24" i="1"/>
  <c r="BE24" i="1"/>
  <c r="BD24" i="1"/>
  <c r="AA24" i="1"/>
  <c r="Z24" i="1"/>
  <c r="Y24" i="1"/>
  <c r="EK23" i="1"/>
  <c r="EJ23" i="1"/>
  <c r="DI23" i="1"/>
  <c r="DH23" i="1"/>
  <c r="DL23" i="1" s="1"/>
  <c r="DN23" i="1" s="1"/>
  <c r="CG23" i="1"/>
  <c r="CF23" i="1"/>
  <c r="BE23" i="1"/>
  <c r="BD23" i="1"/>
  <c r="AA23" i="1"/>
  <c r="Z23" i="1"/>
  <c r="Y23" i="1"/>
  <c r="EK22" i="1"/>
  <c r="EJ22" i="1"/>
  <c r="DI22" i="1"/>
  <c r="DH22" i="1"/>
  <c r="DL22" i="1" s="1"/>
  <c r="DN22" i="1" s="1"/>
  <c r="CG22" i="1"/>
  <c r="CF22" i="1"/>
  <c r="BE22" i="1"/>
  <c r="BD22" i="1"/>
  <c r="AA22" i="1"/>
  <c r="Z22" i="1"/>
  <c r="Y22" i="1"/>
  <c r="EK21" i="1"/>
  <c r="EJ21" i="1"/>
  <c r="DI21" i="1"/>
  <c r="DH21" i="1"/>
  <c r="CG21" i="1"/>
  <c r="CF21" i="1"/>
  <c r="CJ21" i="1" s="1"/>
  <c r="CL21" i="1" s="1"/>
  <c r="BE21" i="1"/>
  <c r="BD21" i="1"/>
  <c r="BH21" i="1" s="1"/>
  <c r="BJ21" i="1" s="1"/>
  <c r="AA21" i="1"/>
  <c r="Z21" i="1"/>
  <c r="Y21" i="1"/>
  <c r="EK20" i="1"/>
  <c r="EJ20" i="1"/>
  <c r="DI20" i="1"/>
  <c r="DH20" i="1"/>
  <c r="DL20" i="1" s="1"/>
  <c r="DN20" i="1" s="1"/>
  <c r="CG20" i="1"/>
  <c r="CF20" i="1"/>
  <c r="CJ20" i="1" s="1"/>
  <c r="CL20" i="1" s="1"/>
  <c r="BE20" i="1"/>
  <c r="BD20" i="1"/>
  <c r="AA20" i="1"/>
  <c r="Z20" i="1"/>
  <c r="Y20" i="1"/>
  <c r="EK19" i="1"/>
  <c r="EJ19" i="1"/>
  <c r="DI19" i="1"/>
  <c r="DH19" i="1"/>
  <c r="DL19" i="1" s="1"/>
  <c r="DN19" i="1" s="1"/>
  <c r="CG19" i="1"/>
  <c r="CF19" i="1"/>
  <c r="BE19" i="1"/>
  <c r="BD19" i="1"/>
  <c r="BH19" i="1" s="1"/>
  <c r="BJ19" i="1" s="1"/>
  <c r="AA19" i="1"/>
  <c r="Z19" i="1"/>
  <c r="Y19" i="1"/>
  <c r="EK18" i="1"/>
  <c r="EJ18" i="1"/>
  <c r="DI18" i="1"/>
  <c r="DH18" i="1"/>
  <c r="CG18" i="1"/>
  <c r="CF18" i="1"/>
  <c r="CJ18" i="1" s="1"/>
  <c r="CL18" i="1" s="1"/>
  <c r="BE18" i="1"/>
  <c r="BD18" i="1"/>
  <c r="BH18" i="1" s="1"/>
  <c r="BJ18" i="1" s="1"/>
  <c r="AA18" i="1"/>
  <c r="AE18" i="1" s="1"/>
  <c r="AG18" i="1" s="1"/>
  <c r="Z18" i="1"/>
  <c r="Y18" i="1"/>
  <c r="EK17" i="1"/>
  <c r="EJ17" i="1"/>
  <c r="DI17" i="1"/>
  <c r="DH17" i="1"/>
  <c r="DL17" i="1" s="1"/>
  <c r="DN17" i="1" s="1"/>
  <c r="CG17" i="1"/>
  <c r="CF17" i="1"/>
  <c r="BE17" i="1"/>
  <c r="BD17" i="1"/>
  <c r="AA17" i="1"/>
  <c r="AE17" i="1" s="1"/>
  <c r="AG17" i="1" s="1"/>
  <c r="Z17" i="1"/>
  <c r="Y17" i="1"/>
  <c r="EK16" i="1"/>
  <c r="EJ16" i="1"/>
  <c r="DI16" i="1"/>
  <c r="DH16" i="1"/>
  <c r="DL16" i="1" s="1"/>
  <c r="DN16" i="1" s="1"/>
  <c r="CG16" i="1"/>
  <c r="CF16" i="1"/>
  <c r="BE16" i="1"/>
  <c r="BD16" i="1"/>
  <c r="AA16" i="1"/>
  <c r="Z16" i="1"/>
  <c r="Y16" i="1"/>
  <c r="EK15" i="1"/>
  <c r="EJ15" i="1"/>
  <c r="DI15" i="1"/>
  <c r="DH15" i="1"/>
  <c r="CG15" i="1"/>
  <c r="CF15" i="1"/>
  <c r="BE15" i="1"/>
  <c r="BD15" i="1"/>
  <c r="AA15" i="1"/>
  <c r="Z15" i="1"/>
  <c r="Y15" i="1"/>
  <c r="EK14" i="1"/>
  <c r="EN14" i="1" s="1"/>
  <c r="EP14" i="1" s="1"/>
  <c r="EJ14" i="1"/>
  <c r="DI14" i="1"/>
  <c r="DH14" i="1"/>
  <c r="CG14" i="1"/>
  <c r="CF14" i="1"/>
  <c r="BE14" i="1"/>
  <c r="BD14" i="1"/>
  <c r="AA14" i="1"/>
  <c r="Z14" i="1"/>
  <c r="Y14" i="1"/>
  <c r="EK13" i="1"/>
  <c r="EJ13" i="1"/>
  <c r="DI13" i="1"/>
  <c r="DH13" i="1"/>
  <c r="DL13" i="1" s="1"/>
  <c r="DN13" i="1" s="1"/>
  <c r="CG13" i="1"/>
  <c r="CF13" i="1"/>
  <c r="BE13" i="1"/>
  <c r="BD13" i="1"/>
  <c r="AA13" i="1"/>
  <c r="Z13" i="1"/>
  <c r="Y13" i="1"/>
  <c r="EK12" i="1"/>
  <c r="EJ12" i="1"/>
  <c r="DI12" i="1"/>
  <c r="DH12" i="1"/>
  <c r="CG12" i="1"/>
  <c r="CF12" i="1"/>
  <c r="BE12" i="1"/>
  <c r="BD12" i="1"/>
  <c r="AA12" i="1"/>
  <c r="Z12" i="1"/>
  <c r="Y12" i="1"/>
  <c r="AE12" i="1" s="1"/>
  <c r="AG12" i="1" s="1"/>
  <c r="EK11" i="1"/>
  <c r="EJ11" i="1"/>
  <c r="DI11" i="1"/>
  <c r="DH11" i="1"/>
  <c r="CG11" i="1"/>
  <c r="CF11" i="1"/>
  <c r="BE11" i="1"/>
  <c r="BD11" i="1"/>
  <c r="AA11" i="1"/>
  <c r="Z11" i="1"/>
  <c r="Y11" i="1"/>
  <c r="AE11" i="1" s="1"/>
  <c r="AG11" i="1" s="1"/>
  <c r="EK10" i="1"/>
  <c r="EJ10" i="1"/>
  <c r="DI10" i="1"/>
  <c r="DH10" i="1"/>
  <c r="CG10" i="1"/>
  <c r="CF10" i="1"/>
  <c r="BE10" i="1"/>
  <c r="BD10" i="1"/>
  <c r="AA10" i="1"/>
  <c r="Z10" i="1"/>
  <c r="Y10" i="1"/>
  <c r="EK9" i="1"/>
  <c r="EJ9" i="1"/>
  <c r="DI9" i="1"/>
  <c r="DH9" i="1"/>
  <c r="CG9" i="1"/>
  <c r="CF9" i="1"/>
  <c r="BE9" i="1"/>
  <c r="BD9" i="1"/>
  <c r="AA9" i="1"/>
  <c r="Z9" i="1"/>
  <c r="Y9" i="1"/>
  <c r="EK8" i="1"/>
  <c r="EJ8" i="1"/>
  <c r="DI8" i="1"/>
  <c r="DH8" i="1"/>
  <c r="CG8" i="1"/>
  <c r="CF8" i="1"/>
  <c r="BE8" i="1"/>
  <c r="BH8" i="1" s="1"/>
  <c r="BJ8" i="1" s="1"/>
  <c r="BD8" i="1"/>
  <c r="AA8" i="1"/>
  <c r="Z8" i="1"/>
  <c r="Y8" i="1"/>
  <c r="AE8" i="1" s="1"/>
  <c r="AG8" i="1" s="1"/>
  <c r="EK7" i="1"/>
  <c r="EJ7" i="1"/>
  <c r="DI7" i="1"/>
  <c r="DH7" i="1"/>
  <c r="DL7" i="1" s="1"/>
  <c r="DN7" i="1" s="1"/>
  <c r="CG7" i="1"/>
  <c r="CF7" i="1"/>
  <c r="BE7" i="1"/>
  <c r="BD7" i="1"/>
  <c r="AA7" i="1"/>
  <c r="Z7" i="1"/>
  <c r="Y7" i="1"/>
  <c r="EK6" i="1"/>
  <c r="EJ6" i="1"/>
  <c r="DI6" i="1"/>
  <c r="DH6" i="1"/>
  <c r="CJ6" i="1"/>
  <c r="CL6" i="1" s="1"/>
  <c r="CG6" i="1"/>
  <c r="CF6" i="1"/>
  <c r="BE6" i="1"/>
  <c r="BD6" i="1"/>
  <c r="AA6" i="1"/>
  <c r="Z6" i="1"/>
  <c r="Y6" i="1"/>
  <c r="EK5" i="1"/>
  <c r="EN5" i="1" s="1"/>
  <c r="EP5" i="1" s="1"/>
  <c r="EJ5" i="1"/>
  <c r="DI5" i="1"/>
  <c r="DH5" i="1"/>
  <c r="DL5" i="1" s="1"/>
  <c r="DN5" i="1" s="1"/>
  <c r="CG5" i="1"/>
  <c r="CF5" i="1"/>
  <c r="CJ5" i="1" s="1"/>
  <c r="CL5" i="1" s="1"/>
  <c r="BE5" i="1"/>
  <c r="BD5" i="1"/>
  <c r="AA5" i="1"/>
  <c r="Z5" i="1"/>
  <c r="Y5" i="1"/>
  <c r="EK4" i="1"/>
  <c r="EJ4" i="1"/>
  <c r="DI4" i="1"/>
  <c r="DH4" i="1"/>
  <c r="CG4" i="1"/>
  <c r="CF4" i="1"/>
  <c r="BE4" i="1"/>
  <c r="BD4" i="1"/>
  <c r="BH4" i="1" s="1"/>
  <c r="BJ4" i="1" s="1"/>
  <c r="AA4" i="1"/>
  <c r="Z4" i="1"/>
  <c r="Y4" i="1"/>
  <c r="EK3" i="1"/>
  <c r="EJ3" i="1"/>
  <c r="DI3" i="1"/>
  <c r="DH3" i="1"/>
  <c r="DL3" i="1" s="1"/>
  <c r="DN3" i="1" s="1"/>
  <c r="CG3" i="1"/>
  <c r="CF3" i="1"/>
  <c r="BE3" i="1"/>
  <c r="BD3" i="1"/>
  <c r="AA3" i="1"/>
  <c r="Z3" i="1"/>
  <c r="Y3" i="1"/>
  <c r="EK2" i="1"/>
  <c r="EJ2" i="1"/>
  <c r="DI2" i="1"/>
  <c r="DH2" i="1"/>
  <c r="CG2" i="1"/>
  <c r="CF2" i="1"/>
  <c r="BE2" i="1"/>
  <c r="BD2" i="1"/>
  <c r="AA2" i="1"/>
  <c r="Z2" i="1"/>
  <c r="Y2" i="1"/>
  <c r="BH53" i="1" l="1"/>
  <c r="BJ53" i="1" s="1"/>
  <c r="EN93" i="1"/>
  <c r="EP93" i="1" s="1"/>
  <c r="BH116" i="1"/>
  <c r="BJ116" i="1" s="1"/>
  <c r="EN8" i="1"/>
  <c r="EP8" i="1" s="1"/>
  <c r="BH16" i="1"/>
  <c r="BJ16" i="1" s="1"/>
  <c r="BH17" i="1"/>
  <c r="BJ17" i="1" s="1"/>
  <c r="DL24" i="1"/>
  <c r="DN24" i="1" s="1"/>
  <c r="CJ38" i="1"/>
  <c r="CL38" i="1" s="1"/>
  <c r="BH51" i="1"/>
  <c r="BJ51" i="1" s="1"/>
  <c r="BH66" i="1"/>
  <c r="BJ66" i="1" s="1"/>
  <c r="EN79" i="1"/>
  <c r="EP79" i="1" s="1"/>
  <c r="CJ87" i="1"/>
  <c r="CL87" i="1" s="1"/>
  <c r="AE125" i="1"/>
  <c r="AG125" i="1" s="1"/>
  <c r="AE30" i="1"/>
  <c r="AG30" i="1" s="1"/>
  <c r="DL41" i="1"/>
  <c r="DN41" i="1" s="1"/>
  <c r="BH50" i="1"/>
  <c r="BJ50" i="1" s="1"/>
  <c r="BH64" i="1"/>
  <c r="BJ64" i="1" s="1"/>
  <c r="CJ67" i="1"/>
  <c r="CL67" i="1" s="1"/>
  <c r="EN77" i="1"/>
  <c r="EP77" i="1" s="1"/>
  <c r="BH83" i="1"/>
  <c r="BJ83" i="1" s="1"/>
  <c r="DL87" i="1"/>
  <c r="DN87" i="1" s="1"/>
  <c r="EN89" i="1"/>
  <c r="EP89" i="1" s="1"/>
  <c r="BH97" i="1"/>
  <c r="BJ97" i="1" s="1"/>
  <c r="BH98" i="1"/>
  <c r="BJ98" i="1" s="1"/>
  <c r="BH112" i="1"/>
  <c r="BJ112" i="1" s="1"/>
  <c r="BH113" i="1"/>
  <c r="BJ113" i="1" s="1"/>
  <c r="DL117" i="1"/>
  <c r="DN117" i="1" s="1"/>
  <c r="AE123" i="1"/>
  <c r="AG123" i="1" s="1"/>
  <c r="EN2" i="1"/>
  <c r="EP2" i="1" s="1"/>
  <c r="BH12" i="1"/>
  <c r="BJ12" i="1" s="1"/>
  <c r="CJ15" i="1"/>
  <c r="CL15" i="1" s="1"/>
  <c r="BH29" i="1"/>
  <c r="BJ29" i="1" s="1"/>
  <c r="CJ34" i="1"/>
  <c r="CL34" i="1" s="1"/>
  <c r="DL52" i="1"/>
  <c r="DN52" i="1" s="1"/>
  <c r="CJ65" i="1"/>
  <c r="CL65" i="1" s="1"/>
  <c r="DL67" i="1"/>
  <c r="DN67" i="1" s="1"/>
  <c r="EN74" i="1"/>
  <c r="EP74" i="1" s="1"/>
  <c r="EN75" i="1"/>
  <c r="EP75" i="1" s="1"/>
  <c r="BH110" i="1"/>
  <c r="BJ110" i="1" s="1"/>
  <c r="AE22" i="1"/>
  <c r="AG22" i="1" s="1"/>
  <c r="AE24" i="1"/>
  <c r="AG24" i="1" s="1"/>
  <c r="CJ30" i="1"/>
  <c r="CL30" i="1" s="1"/>
  <c r="DL34" i="1"/>
  <c r="DN34" i="1" s="1"/>
  <c r="DL35" i="1"/>
  <c r="DN35" i="1" s="1"/>
  <c r="DL36" i="1"/>
  <c r="DN36" i="1" s="1"/>
  <c r="DL51" i="1"/>
  <c r="DN51" i="1" s="1"/>
  <c r="EN54" i="1"/>
  <c r="EP54" i="1" s="1"/>
  <c r="AE77" i="1"/>
  <c r="AG77" i="1" s="1"/>
  <c r="EQ77" i="1" s="1"/>
  <c r="CJ82" i="1"/>
  <c r="CL82" i="1" s="1"/>
  <c r="DL84" i="1"/>
  <c r="DN84" i="1" s="1"/>
  <c r="DL99" i="1"/>
  <c r="DN99" i="1" s="1"/>
  <c r="AE107" i="1"/>
  <c r="AG107" i="1" s="1"/>
  <c r="DL114" i="1"/>
  <c r="DN114" i="1" s="1"/>
  <c r="CJ2" i="1"/>
  <c r="CL2" i="1" s="1"/>
  <c r="BH27" i="1"/>
  <c r="BJ27" i="1" s="1"/>
  <c r="DL33" i="1"/>
  <c r="DN33" i="1" s="1"/>
  <c r="CJ48" i="1"/>
  <c r="CL48" i="1" s="1"/>
  <c r="AE69" i="1"/>
  <c r="AG69" i="1" s="1"/>
  <c r="AE70" i="1"/>
  <c r="AG70" i="1" s="1"/>
  <c r="EN115" i="1"/>
  <c r="EP115" i="1" s="1"/>
  <c r="BH121" i="1"/>
  <c r="BJ121" i="1" s="1"/>
  <c r="CJ8" i="1"/>
  <c r="CL8" i="1" s="1"/>
  <c r="DL10" i="1"/>
  <c r="DN10" i="1" s="1"/>
  <c r="BH24" i="1"/>
  <c r="BJ24" i="1" s="1"/>
  <c r="BH25" i="1"/>
  <c r="BJ25" i="1" s="1"/>
  <c r="DL29" i="1"/>
  <c r="DN29" i="1" s="1"/>
  <c r="DL63" i="1"/>
  <c r="DN63" i="1" s="1"/>
  <c r="BH77" i="1"/>
  <c r="BJ77" i="1" s="1"/>
  <c r="CJ79" i="1"/>
  <c r="CL79" i="1" s="1"/>
  <c r="DL81" i="1"/>
  <c r="DN81" i="1" s="1"/>
  <c r="EQ81" i="1" s="1"/>
  <c r="CJ91" i="1"/>
  <c r="CL91" i="1" s="1"/>
  <c r="DL97" i="1"/>
  <c r="DN97" i="1" s="1"/>
  <c r="BH119" i="1"/>
  <c r="BJ119" i="1" s="1"/>
  <c r="DL124" i="1"/>
  <c r="DN124" i="1" s="1"/>
  <c r="AE37" i="1"/>
  <c r="AG37" i="1" s="1"/>
  <c r="AE100" i="1"/>
  <c r="AG100" i="1" s="1"/>
  <c r="EN12" i="1"/>
  <c r="EP12" i="1" s="1"/>
  <c r="CJ24" i="1"/>
  <c r="CL24" i="1" s="1"/>
  <c r="EN31" i="1"/>
  <c r="EP31" i="1" s="1"/>
  <c r="CJ43" i="1"/>
  <c r="CL43" i="1" s="1"/>
  <c r="DL61" i="1"/>
  <c r="DN61" i="1" s="1"/>
  <c r="BH74" i="1"/>
  <c r="BJ74" i="1" s="1"/>
  <c r="EQ74" i="1" s="1"/>
  <c r="EN81" i="1"/>
  <c r="EP81" i="1" s="1"/>
  <c r="EN95" i="1"/>
  <c r="EP95" i="1" s="1"/>
  <c r="AE99" i="1"/>
  <c r="AG99" i="1" s="1"/>
  <c r="BH102" i="1"/>
  <c r="BJ102" i="1" s="1"/>
  <c r="EN111" i="1"/>
  <c r="EP111" i="1" s="1"/>
  <c r="AE113" i="1"/>
  <c r="AG113" i="1" s="1"/>
  <c r="DL2" i="1"/>
  <c r="DN2" i="1" s="1"/>
  <c r="AE14" i="1"/>
  <c r="AG14" i="1" s="1"/>
  <c r="AE20" i="1"/>
  <c r="AG20" i="1" s="1"/>
  <c r="AE42" i="1"/>
  <c r="AG42" i="1" s="1"/>
  <c r="AE43" i="1"/>
  <c r="AG43" i="1" s="1"/>
  <c r="AE44" i="1"/>
  <c r="AG44" i="1" s="1"/>
  <c r="CJ56" i="1"/>
  <c r="CL56" i="1" s="1"/>
  <c r="DL58" i="1"/>
  <c r="DN58" i="1" s="1"/>
  <c r="DL59" i="1"/>
  <c r="DN59" i="1" s="1"/>
  <c r="AE63" i="1"/>
  <c r="AG63" i="1" s="1"/>
  <c r="AE64" i="1"/>
  <c r="AG64" i="1" s="1"/>
  <c r="AE72" i="1"/>
  <c r="AG72" i="1" s="1"/>
  <c r="CJ94" i="1"/>
  <c r="CL94" i="1" s="1"/>
  <c r="DL96" i="1"/>
  <c r="DN96" i="1" s="1"/>
  <c r="EN109" i="1"/>
  <c r="EP109" i="1" s="1"/>
  <c r="EN4" i="1"/>
  <c r="EP4" i="1" s="1"/>
  <c r="EN7" i="1"/>
  <c r="EP7" i="1" s="1"/>
  <c r="EN32" i="1"/>
  <c r="EP32" i="1" s="1"/>
  <c r="EN33" i="1"/>
  <c r="EP33" i="1" s="1"/>
  <c r="EN38" i="1"/>
  <c r="EP38" i="1" s="1"/>
  <c r="BH47" i="1"/>
  <c r="BJ47" i="1" s="1"/>
  <c r="DL57" i="1"/>
  <c r="DN57" i="1" s="1"/>
  <c r="EN59" i="1"/>
  <c r="EP59" i="1" s="1"/>
  <c r="AE67" i="1"/>
  <c r="AG67" i="1" s="1"/>
  <c r="AE78" i="1"/>
  <c r="AG78" i="1" s="1"/>
  <c r="CJ86" i="1"/>
  <c r="CL86" i="1" s="1"/>
  <c r="EN101" i="1"/>
  <c r="EP101" i="1" s="1"/>
  <c r="AE120" i="1"/>
  <c r="AG120" i="1" s="1"/>
  <c r="AE122" i="1"/>
  <c r="AG122" i="1" s="1"/>
  <c r="EN6" i="1"/>
  <c r="EP6" i="1" s="1"/>
  <c r="BH22" i="1"/>
  <c r="BJ22" i="1" s="1"/>
  <c r="AE38" i="1"/>
  <c r="AG38" i="1" s="1"/>
  <c r="BH45" i="1"/>
  <c r="BJ45" i="1" s="1"/>
  <c r="CJ49" i="1"/>
  <c r="CL49" i="1" s="1"/>
  <c r="AE62" i="1"/>
  <c r="AG62" i="1" s="1"/>
  <c r="BH67" i="1"/>
  <c r="BJ67" i="1" s="1"/>
  <c r="AE75" i="1"/>
  <c r="AG75" i="1" s="1"/>
  <c r="BH80" i="1"/>
  <c r="BJ80" i="1" s="1"/>
  <c r="CJ85" i="1"/>
  <c r="CL85" i="1" s="1"/>
  <c r="DL91" i="1"/>
  <c r="DN91" i="1" s="1"/>
  <c r="DL93" i="1"/>
  <c r="DN93" i="1" s="1"/>
  <c r="EN97" i="1"/>
  <c r="EP97" i="1" s="1"/>
  <c r="EN99" i="1"/>
  <c r="EP99" i="1" s="1"/>
  <c r="AE104" i="1"/>
  <c r="AG104" i="1" s="1"/>
  <c r="BH117" i="1"/>
  <c r="BJ117" i="1" s="1"/>
  <c r="BH125" i="1"/>
  <c r="BJ125" i="1" s="1"/>
  <c r="AE5" i="1"/>
  <c r="AG5" i="1" s="1"/>
  <c r="BH20" i="1"/>
  <c r="BJ20" i="1" s="1"/>
  <c r="CJ23" i="1"/>
  <c r="CL23" i="1" s="1"/>
  <c r="BH41" i="1"/>
  <c r="BJ41" i="1" s="1"/>
  <c r="DL50" i="1"/>
  <c r="DN50" i="1" s="1"/>
  <c r="DL54" i="1"/>
  <c r="DN54" i="1" s="1"/>
  <c r="DL55" i="1"/>
  <c r="DN55" i="1" s="1"/>
  <c r="EN56" i="1"/>
  <c r="EP56" i="1" s="1"/>
  <c r="EN57" i="1"/>
  <c r="EP57" i="1" s="1"/>
  <c r="AE59" i="1"/>
  <c r="AG59" i="1" s="1"/>
  <c r="EQ59" i="1" s="1"/>
  <c r="AE60" i="1"/>
  <c r="AG60" i="1" s="1"/>
  <c r="BH62" i="1"/>
  <c r="BJ62" i="1" s="1"/>
  <c r="CJ70" i="1"/>
  <c r="CL70" i="1" s="1"/>
  <c r="CJ80" i="1"/>
  <c r="CL80" i="1" s="1"/>
  <c r="CJ81" i="1"/>
  <c r="CL81" i="1" s="1"/>
  <c r="DL85" i="1"/>
  <c r="DN85" i="1" s="1"/>
  <c r="AE103" i="1"/>
  <c r="AG103" i="1" s="1"/>
  <c r="BH111" i="1"/>
  <c r="BJ111" i="1" s="1"/>
  <c r="BH123" i="1"/>
  <c r="BJ123" i="1" s="1"/>
  <c r="BH13" i="1"/>
  <c r="BJ13" i="1" s="1"/>
  <c r="AE98" i="1"/>
  <c r="AG98" i="1" s="1"/>
  <c r="BH103" i="1"/>
  <c r="BJ103" i="1" s="1"/>
  <c r="BH105" i="1"/>
  <c r="BJ105" i="1" s="1"/>
  <c r="CJ113" i="1"/>
  <c r="CL113" i="1" s="1"/>
  <c r="CJ115" i="1"/>
  <c r="CL115" i="1" s="1"/>
  <c r="CJ118" i="1"/>
  <c r="CL118" i="1" s="1"/>
  <c r="CJ123" i="1"/>
  <c r="CL123" i="1" s="1"/>
  <c r="CJ124" i="1"/>
  <c r="CL124" i="1" s="1"/>
  <c r="BH5" i="1"/>
  <c r="BJ5" i="1" s="1"/>
  <c r="AE6" i="1"/>
  <c r="AG6" i="1" s="1"/>
  <c r="CJ11" i="1"/>
  <c r="CL11" i="1" s="1"/>
  <c r="CJ12" i="1"/>
  <c r="CL12" i="1" s="1"/>
  <c r="CJ27" i="1"/>
  <c r="CL27" i="1" s="1"/>
  <c r="BH32" i="1"/>
  <c r="BJ32" i="1" s="1"/>
  <c r="BH33" i="1"/>
  <c r="BJ33" i="1" s="1"/>
  <c r="BH37" i="1"/>
  <c r="BJ37" i="1" s="1"/>
  <c r="BH38" i="1"/>
  <c r="BJ38" i="1" s="1"/>
  <c r="CJ40" i="1"/>
  <c r="CL40" i="1" s="1"/>
  <c r="DL46" i="1"/>
  <c r="DN46" i="1" s="1"/>
  <c r="EN53" i="1"/>
  <c r="EP53" i="1" s="1"/>
  <c r="BH61" i="1"/>
  <c r="BJ61" i="1" s="1"/>
  <c r="DL71" i="1"/>
  <c r="DN71" i="1" s="1"/>
  <c r="EN86" i="1"/>
  <c r="EP86" i="1" s="1"/>
  <c r="AE97" i="1"/>
  <c r="AG97" i="1" s="1"/>
  <c r="EQ97" i="1" s="1"/>
  <c r="BH3" i="1"/>
  <c r="BJ3" i="1" s="1"/>
  <c r="BH6" i="1"/>
  <c r="BJ6" i="1" s="1"/>
  <c r="BH7" i="1"/>
  <c r="BJ7" i="1" s="1"/>
  <c r="CJ9" i="1"/>
  <c r="CL9" i="1" s="1"/>
  <c r="DL14" i="1"/>
  <c r="DN14" i="1" s="1"/>
  <c r="DL21" i="1"/>
  <c r="DN21" i="1" s="1"/>
  <c r="DL27" i="1"/>
  <c r="DN27" i="1" s="1"/>
  <c r="CJ39" i="1"/>
  <c r="CL39" i="1" s="1"/>
  <c r="AE53" i="1"/>
  <c r="AG53" i="1" s="1"/>
  <c r="BH59" i="1"/>
  <c r="BJ59" i="1" s="1"/>
  <c r="CJ61" i="1"/>
  <c r="CL61" i="1" s="1"/>
  <c r="CJ74" i="1"/>
  <c r="CL74" i="1" s="1"/>
  <c r="EN83" i="1"/>
  <c r="EP83" i="1" s="1"/>
  <c r="CJ121" i="1"/>
  <c r="CL121" i="1" s="1"/>
  <c r="BH99" i="1"/>
  <c r="BJ99" i="1" s="1"/>
  <c r="DL104" i="1"/>
  <c r="DN104" i="1" s="1"/>
  <c r="CJ107" i="1"/>
  <c r="CL107" i="1" s="1"/>
  <c r="EQ107" i="1" s="1"/>
  <c r="CJ108" i="1"/>
  <c r="CL108" i="1" s="1"/>
  <c r="DL111" i="1"/>
  <c r="DN111" i="1" s="1"/>
  <c r="DL119" i="1"/>
  <c r="DN119" i="1" s="1"/>
  <c r="BH2" i="1"/>
  <c r="BJ2" i="1" s="1"/>
  <c r="CJ4" i="1"/>
  <c r="CL4" i="1" s="1"/>
  <c r="DL9" i="1"/>
  <c r="DN9" i="1" s="1"/>
  <c r="EN21" i="1"/>
  <c r="EP21" i="1" s="1"/>
  <c r="EN22" i="1"/>
  <c r="EP22" i="1" s="1"/>
  <c r="EN23" i="1"/>
  <c r="EP23" i="1" s="1"/>
  <c r="EN25" i="1"/>
  <c r="EP25" i="1" s="1"/>
  <c r="BH57" i="1"/>
  <c r="BJ57" i="1" s="1"/>
  <c r="CJ59" i="1"/>
  <c r="CL59" i="1" s="1"/>
  <c r="EN64" i="1"/>
  <c r="EP64" i="1" s="1"/>
  <c r="EN71" i="1"/>
  <c r="EP71" i="1" s="1"/>
  <c r="DL77" i="1"/>
  <c r="DN77" i="1" s="1"/>
  <c r="BH91" i="1"/>
  <c r="BJ91" i="1" s="1"/>
  <c r="CJ99" i="1"/>
  <c r="CL99" i="1" s="1"/>
  <c r="EN118" i="1"/>
  <c r="EP118" i="1" s="1"/>
  <c r="DL8" i="1"/>
  <c r="DN8" i="1" s="1"/>
  <c r="EQ8" i="1" s="1"/>
  <c r="EN10" i="1"/>
  <c r="EP10" i="1" s="1"/>
  <c r="EN11" i="1"/>
  <c r="EP11" i="1" s="1"/>
  <c r="EN16" i="1"/>
  <c r="EP16" i="1" s="1"/>
  <c r="EN18" i="1"/>
  <c r="EP18" i="1" s="1"/>
  <c r="EN19" i="1"/>
  <c r="EP19" i="1" s="1"/>
  <c r="DL37" i="1"/>
  <c r="DN37" i="1" s="1"/>
  <c r="EN40" i="1"/>
  <c r="EP40" i="1" s="1"/>
  <c r="EN41" i="1"/>
  <c r="EP41" i="1" s="1"/>
  <c r="BH52" i="1"/>
  <c r="BJ52" i="1" s="1"/>
  <c r="BH56" i="1"/>
  <c r="BJ56" i="1" s="1"/>
  <c r="AE81" i="1"/>
  <c r="AG81" i="1" s="1"/>
  <c r="AE83" i="1"/>
  <c r="AG83" i="1" s="1"/>
  <c r="EQ83" i="1" s="1"/>
  <c r="BH92" i="1"/>
  <c r="BJ92" i="1" s="1"/>
  <c r="DL101" i="1"/>
  <c r="DN101" i="1" s="1"/>
  <c r="EN110" i="1"/>
  <c r="EP110" i="1" s="1"/>
  <c r="AE117" i="1"/>
  <c r="AG117" i="1" s="1"/>
  <c r="EN121" i="1"/>
  <c r="EP121" i="1" s="1"/>
  <c r="EN122" i="1"/>
  <c r="EP122" i="1" s="1"/>
  <c r="EN123" i="1"/>
  <c r="EP123" i="1" s="1"/>
  <c r="CJ22" i="1"/>
  <c r="CL22" i="1" s="1"/>
  <c r="AE9" i="1"/>
  <c r="AG9" i="1" s="1"/>
  <c r="AE10" i="1"/>
  <c r="AG10" i="1" s="1"/>
  <c r="EN13" i="1"/>
  <c r="EP13" i="1" s="1"/>
  <c r="CJ17" i="1"/>
  <c r="CL17" i="1" s="1"/>
  <c r="BH31" i="1"/>
  <c r="BJ31" i="1" s="1"/>
  <c r="EN35" i="1"/>
  <c r="EP35" i="1" s="1"/>
  <c r="DL39" i="1"/>
  <c r="DN39" i="1" s="1"/>
  <c r="BH42" i="1"/>
  <c r="BJ42" i="1" s="1"/>
  <c r="BH43" i="1"/>
  <c r="BJ43" i="1" s="1"/>
  <c r="AE45" i="1"/>
  <c r="AG45" i="1" s="1"/>
  <c r="EN46" i="1"/>
  <c r="EP46" i="1" s="1"/>
  <c r="AE57" i="1"/>
  <c r="AG57" i="1" s="1"/>
  <c r="EN58" i="1"/>
  <c r="EP58" i="1" s="1"/>
  <c r="CJ62" i="1"/>
  <c r="CL62" i="1" s="1"/>
  <c r="CJ66" i="1"/>
  <c r="CL66" i="1" s="1"/>
  <c r="BH70" i="1"/>
  <c r="BJ70" i="1" s="1"/>
  <c r="AE73" i="1"/>
  <c r="AG73" i="1" s="1"/>
  <c r="EQ73" i="1" s="1"/>
  <c r="DL74" i="1"/>
  <c r="DN74" i="1" s="1"/>
  <c r="CJ76" i="1"/>
  <c r="CL76" i="1" s="1"/>
  <c r="BH79" i="1"/>
  <c r="BJ79" i="1" s="1"/>
  <c r="AE80" i="1"/>
  <c r="AG80" i="1" s="1"/>
  <c r="DL82" i="1"/>
  <c r="DN82" i="1" s="1"/>
  <c r="AE92" i="1"/>
  <c r="AG92" i="1" s="1"/>
  <c r="EN94" i="1"/>
  <c r="EP94" i="1" s="1"/>
  <c r="EN103" i="1"/>
  <c r="EP103" i="1" s="1"/>
  <c r="AE110" i="1"/>
  <c r="AG110" i="1" s="1"/>
  <c r="CJ114" i="1"/>
  <c r="CL114" i="1" s="1"/>
  <c r="AE116" i="1"/>
  <c r="AG116" i="1" s="1"/>
  <c r="EN3" i="1"/>
  <c r="EP3" i="1" s="1"/>
  <c r="DL4" i="1"/>
  <c r="DN4" i="1" s="1"/>
  <c r="EQ4" i="1" s="1"/>
  <c r="CJ7" i="1"/>
  <c r="CL7" i="1" s="1"/>
  <c r="BH9" i="1"/>
  <c r="BJ9" i="1" s="1"/>
  <c r="AE21" i="1"/>
  <c r="AG21" i="1" s="1"/>
  <c r="AE26" i="1"/>
  <c r="AG26" i="1" s="1"/>
  <c r="EN27" i="1"/>
  <c r="EP27" i="1" s="1"/>
  <c r="CJ29" i="1"/>
  <c r="CL29" i="1" s="1"/>
  <c r="EN36" i="1"/>
  <c r="EP36" i="1" s="1"/>
  <c r="EN37" i="1"/>
  <c r="EP37" i="1" s="1"/>
  <c r="CJ41" i="1"/>
  <c r="CL41" i="1" s="1"/>
  <c r="EQ41" i="1" s="1"/>
  <c r="BH44" i="1"/>
  <c r="BJ44" i="1" s="1"/>
  <c r="CJ51" i="1"/>
  <c r="CL51" i="1" s="1"/>
  <c r="BH68" i="1"/>
  <c r="BJ68" i="1" s="1"/>
  <c r="CJ84" i="1"/>
  <c r="CL84" i="1" s="1"/>
  <c r="AE86" i="1"/>
  <c r="AG86" i="1" s="1"/>
  <c r="AE87" i="1"/>
  <c r="AG87" i="1" s="1"/>
  <c r="DL89" i="1"/>
  <c r="DN89" i="1" s="1"/>
  <c r="AE93" i="1"/>
  <c r="AG93" i="1" s="1"/>
  <c r="DL95" i="1"/>
  <c r="DN95" i="1" s="1"/>
  <c r="BH100" i="1"/>
  <c r="BJ100" i="1" s="1"/>
  <c r="BH109" i="1"/>
  <c r="BJ109" i="1" s="1"/>
  <c r="AE111" i="1"/>
  <c r="AG111" i="1" s="1"/>
  <c r="EN112" i="1"/>
  <c r="EP112" i="1" s="1"/>
  <c r="AE2" i="1"/>
  <c r="AG2" i="1" s="1"/>
  <c r="EQ2" i="1" s="1"/>
  <c r="BH10" i="1"/>
  <c r="BJ10" i="1" s="1"/>
  <c r="EN15" i="1"/>
  <c r="EP15" i="1" s="1"/>
  <c r="CJ19" i="1"/>
  <c r="CL19" i="1" s="1"/>
  <c r="CJ31" i="1"/>
  <c r="CL31" i="1" s="1"/>
  <c r="AE33" i="1"/>
  <c r="AG33" i="1" s="1"/>
  <c r="AE34" i="1"/>
  <c r="AG34" i="1" s="1"/>
  <c r="EN39" i="1"/>
  <c r="EP39" i="1" s="1"/>
  <c r="CJ42" i="1"/>
  <c r="CL42" i="1" s="1"/>
  <c r="AE47" i="1"/>
  <c r="AG47" i="1" s="1"/>
  <c r="EQ47" i="1" s="1"/>
  <c r="BH54" i="1"/>
  <c r="BJ54" i="1" s="1"/>
  <c r="AE56" i="1"/>
  <c r="AG56" i="1" s="1"/>
  <c r="DL62" i="1"/>
  <c r="DN62" i="1" s="1"/>
  <c r="DL65" i="1"/>
  <c r="DN65" i="1" s="1"/>
  <c r="DL66" i="1"/>
  <c r="DN66" i="1" s="1"/>
  <c r="CJ69" i="1"/>
  <c r="CL69" i="1" s="1"/>
  <c r="DL76" i="1"/>
  <c r="DN76" i="1" s="1"/>
  <c r="CJ78" i="1"/>
  <c r="CL78" i="1" s="1"/>
  <c r="EN82" i="1"/>
  <c r="EP82" i="1" s="1"/>
  <c r="DL83" i="1"/>
  <c r="DN83" i="1" s="1"/>
  <c r="EN88" i="1"/>
  <c r="EP88" i="1" s="1"/>
  <c r="DL90" i="1"/>
  <c r="DN90" i="1" s="1"/>
  <c r="AE94" i="1"/>
  <c r="AG94" i="1" s="1"/>
  <c r="DL113" i="1"/>
  <c r="DN113" i="1" s="1"/>
  <c r="EQ113" i="1" s="1"/>
  <c r="CJ122" i="1"/>
  <c r="CL122" i="1" s="1"/>
  <c r="BH124" i="1"/>
  <c r="BJ124" i="1" s="1"/>
  <c r="AE36" i="1"/>
  <c r="AG36" i="1" s="1"/>
  <c r="AE39" i="1"/>
  <c r="AG39" i="1" s="1"/>
  <c r="BH55" i="1"/>
  <c r="BJ55" i="1" s="1"/>
  <c r="AE74" i="1"/>
  <c r="AG74" i="1" s="1"/>
  <c r="EN87" i="1"/>
  <c r="EP87" i="1" s="1"/>
  <c r="AE89" i="1"/>
  <c r="AG89" i="1" s="1"/>
  <c r="CJ100" i="1"/>
  <c r="CL100" i="1" s="1"/>
  <c r="CJ101" i="1"/>
  <c r="CL101" i="1" s="1"/>
  <c r="AE105" i="1"/>
  <c r="AG105" i="1" s="1"/>
  <c r="EN105" i="1"/>
  <c r="EP105" i="1" s="1"/>
  <c r="DL121" i="1"/>
  <c r="DN121" i="1" s="1"/>
  <c r="DL122" i="1"/>
  <c r="DN122" i="1" s="1"/>
  <c r="AE3" i="1"/>
  <c r="AG3" i="1" s="1"/>
  <c r="AE4" i="1"/>
  <c r="AG4" i="1" s="1"/>
  <c r="DL6" i="1"/>
  <c r="DN6" i="1" s="1"/>
  <c r="CJ10" i="1"/>
  <c r="CL10" i="1" s="1"/>
  <c r="AE15" i="1"/>
  <c r="AG15" i="1" s="1"/>
  <c r="AE16" i="1"/>
  <c r="AG16" i="1" s="1"/>
  <c r="DL18" i="1"/>
  <c r="DN18" i="1" s="1"/>
  <c r="AE23" i="1"/>
  <c r="AG23" i="1" s="1"/>
  <c r="CJ25" i="1"/>
  <c r="CL25" i="1" s="1"/>
  <c r="AE28" i="1"/>
  <c r="AG28" i="1" s="1"/>
  <c r="EQ28" i="1" s="1"/>
  <c r="EN29" i="1"/>
  <c r="EP29" i="1" s="1"/>
  <c r="EQ29" i="1" s="1"/>
  <c r="CJ32" i="1"/>
  <c r="CL32" i="1" s="1"/>
  <c r="BH35" i="1"/>
  <c r="BJ35" i="1" s="1"/>
  <c r="BH36" i="1"/>
  <c r="BJ36" i="1" s="1"/>
  <c r="AE40" i="1"/>
  <c r="AG40" i="1" s="1"/>
  <c r="DL42" i="1"/>
  <c r="DN42" i="1" s="1"/>
  <c r="DL44" i="1"/>
  <c r="DN44" i="1" s="1"/>
  <c r="AE48" i="1"/>
  <c r="AG48" i="1" s="1"/>
  <c r="EN49" i="1"/>
  <c r="EP49" i="1" s="1"/>
  <c r="CJ53" i="1"/>
  <c r="CL53" i="1" s="1"/>
  <c r="EQ53" i="1" s="1"/>
  <c r="BH58" i="1"/>
  <c r="BJ58" i="1" s="1"/>
  <c r="EN62" i="1"/>
  <c r="EP62" i="1" s="1"/>
  <c r="EN63" i="1"/>
  <c r="EP63" i="1" s="1"/>
  <c r="AE65" i="1"/>
  <c r="AG65" i="1" s="1"/>
  <c r="EQ65" i="1" s="1"/>
  <c r="EN66" i="1"/>
  <c r="EP66" i="1" s="1"/>
  <c r="DL68" i="1"/>
  <c r="DN68" i="1" s="1"/>
  <c r="DL70" i="1"/>
  <c r="DN70" i="1" s="1"/>
  <c r="CJ71" i="1"/>
  <c r="CL71" i="1" s="1"/>
  <c r="DL78" i="1"/>
  <c r="DN78" i="1" s="1"/>
  <c r="BH94" i="1"/>
  <c r="BJ94" i="1" s="1"/>
  <c r="EN96" i="1"/>
  <c r="EP96" i="1" s="1"/>
  <c r="DL98" i="1"/>
  <c r="DN98" i="1" s="1"/>
  <c r="DL100" i="1"/>
  <c r="DN100" i="1" s="1"/>
  <c r="CJ102" i="1"/>
  <c r="CL102" i="1" s="1"/>
  <c r="EN106" i="1"/>
  <c r="EP106" i="1" s="1"/>
  <c r="CJ110" i="1"/>
  <c r="CL110" i="1" s="1"/>
  <c r="CJ125" i="1"/>
  <c r="CL125" i="1" s="1"/>
  <c r="BH14" i="1"/>
  <c r="BJ14" i="1" s="1"/>
  <c r="BH15" i="1"/>
  <c r="BJ15" i="1" s="1"/>
  <c r="DL25" i="1"/>
  <c r="DN25" i="1" s="1"/>
  <c r="EN30" i="1"/>
  <c r="EP30" i="1" s="1"/>
  <c r="EQ30" i="1" s="1"/>
  <c r="CJ33" i="1"/>
  <c r="CL33" i="1" s="1"/>
  <c r="CJ35" i="1"/>
  <c r="CL35" i="1" s="1"/>
  <c r="BH39" i="1"/>
  <c r="BJ39" i="1" s="1"/>
  <c r="BH40" i="1"/>
  <c r="BJ40" i="1" s="1"/>
  <c r="EN43" i="1"/>
  <c r="EP43" i="1" s="1"/>
  <c r="CJ45" i="1"/>
  <c r="CL45" i="1" s="1"/>
  <c r="EQ45" i="1" s="1"/>
  <c r="AE49" i="1"/>
  <c r="AG49" i="1" s="1"/>
  <c r="AE50" i="1"/>
  <c r="AG50" i="1" s="1"/>
  <c r="AE51" i="1"/>
  <c r="AG51" i="1" s="1"/>
  <c r="EN51" i="1"/>
  <c r="EP51" i="1" s="1"/>
  <c r="AE61" i="1"/>
  <c r="AG61" i="1" s="1"/>
  <c r="EQ61" i="1" s="1"/>
  <c r="EN67" i="1"/>
  <c r="EP67" i="1" s="1"/>
  <c r="EN68" i="1"/>
  <c r="EP68" i="1" s="1"/>
  <c r="EN70" i="1"/>
  <c r="EP70" i="1" s="1"/>
  <c r="DL72" i="1"/>
  <c r="DN72" i="1" s="1"/>
  <c r="AE76" i="1"/>
  <c r="AG76" i="1" s="1"/>
  <c r="EN84" i="1"/>
  <c r="EP84" i="1" s="1"/>
  <c r="AE90" i="1"/>
  <c r="AG90" i="1" s="1"/>
  <c r="CJ93" i="1"/>
  <c r="CL93" i="1" s="1"/>
  <c r="EQ93" i="1" s="1"/>
  <c r="EN100" i="1"/>
  <c r="EP100" i="1" s="1"/>
  <c r="BH104" i="1"/>
  <c r="BJ104" i="1" s="1"/>
  <c r="EN108" i="1"/>
  <c r="EP108" i="1" s="1"/>
  <c r="DL109" i="1"/>
  <c r="DN109" i="1" s="1"/>
  <c r="DL110" i="1"/>
  <c r="DN110" i="1" s="1"/>
  <c r="CJ111" i="1"/>
  <c r="CL111" i="1" s="1"/>
  <c r="AE114" i="1"/>
  <c r="AG114" i="1" s="1"/>
  <c r="DL115" i="1"/>
  <c r="DN115" i="1" s="1"/>
  <c r="AE121" i="1"/>
  <c r="AG121" i="1" s="1"/>
  <c r="EQ37" i="1"/>
  <c r="CJ3" i="1"/>
  <c r="CL3" i="1" s="1"/>
  <c r="EN9" i="1"/>
  <c r="EP9" i="1" s="1"/>
  <c r="EQ9" i="1" s="1"/>
  <c r="DL11" i="1"/>
  <c r="DN11" i="1" s="1"/>
  <c r="CJ14" i="1"/>
  <c r="CL14" i="1" s="1"/>
  <c r="BH23" i="1"/>
  <c r="BJ23" i="1" s="1"/>
  <c r="CJ37" i="1"/>
  <c r="CL37" i="1" s="1"/>
  <c r="CJ46" i="1"/>
  <c r="CL46" i="1" s="1"/>
  <c r="BH48" i="1"/>
  <c r="BJ48" i="1" s="1"/>
  <c r="BH49" i="1"/>
  <c r="BJ49" i="1" s="1"/>
  <c r="AE52" i="1"/>
  <c r="AG52" i="1" s="1"/>
  <c r="DL56" i="1"/>
  <c r="DN56" i="1" s="1"/>
  <c r="CJ58" i="1"/>
  <c r="CL58" i="1" s="1"/>
  <c r="DL80" i="1"/>
  <c r="DN80" i="1" s="1"/>
  <c r="BH82" i="1"/>
  <c r="BJ82" i="1" s="1"/>
  <c r="AE84" i="1"/>
  <c r="AG84" i="1" s="1"/>
  <c r="DL86" i="1"/>
  <c r="DN86" i="1" s="1"/>
  <c r="BH88" i="1"/>
  <c r="BJ88" i="1" s="1"/>
  <c r="AE91" i="1"/>
  <c r="AG91" i="1" s="1"/>
  <c r="EQ91" i="1" s="1"/>
  <c r="DL92" i="1"/>
  <c r="DN92" i="1" s="1"/>
  <c r="DL118" i="1"/>
  <c r="DN118" i="1" s="1"/>
  <c r="EN124" i="1"/>
  <c r="EP124" i="1" s="1"/>
  <c r="DL12" i="1"/>
  <c r="DN12" i="1" s="1"/>
  <c r="EQ12" i="1" s="1"/>
  <c r="BH63" i="1"/>
  <c r="BJ63" i="1" s="1"/>
  <c r="EQ63" i="1" s="1"/>
  <c r="AE68" i="1"/>
  <c r="AG68" i="1" s="1"/>
  <c r="BH75" i="1"/>
  <c r="BJ75" i="1" s="1"/>
  <c r="AE101" i="1"/>
  <c r="AG101" i="1" s="1"/>
  <c r="DL103" i="1"/>
  <c r="DN103" i="1" s="1"/>
  <c r="CJ112" i="1"/>
  <c r="CL112" i="1" s="1"/>
  <c r="AE115" i="1"/>
  <c r="AG115" i="1" s="1"/>
  <c r="CJ16" i="1"/>
  <c r="CL16" i="1" s="1"/>
  <c r="EN20" i="1"/>
  <c r="EP20" i="1" s="1"/>
  <c r="EQ20" i="1" s="1"/>
  <c r="AE54" i="1"/>
  <c r="AG54" i="1" s="1"/>
  <c r="EQ54" i="1" s="1"/>
  <c r="EN55" i="1"/>
  <c r="EP55" i="1" s="1"/>
  <c r="CJ60" i="1"/>
  <c r="CL60" i="1" s="1"/>
  <c r="CJ63" i="1"/>
  <c r="CL63" i="1" s="1"/>
  <c r="CJ64" i="1"/>
  <c r="CL64" i="1" s="1"/>
  <c r="CJ75" i="1"/>
  <c r="CL75" i="1" s="1"/>
  <c r="AE79" i="1"/>
  <c r="AG79" i="1" s="1"/>
  <c r="EQ79" i="1" s="1"/>
  <c r="BH84" i="1"/>
  <c r="BJ84" i="1" s="1"/>
  <c r="AE85" i="1"/>
  <c r="AG85" i="1" s="1"/>
  <c r="EQ85" i="1" s="1"/>
  <c r="CJ88" i="1"/>
  <c r="CL88" i="1" s="1"/>
  <c r="CJ89" i="1"/>
  <c r="CL89" i="1" s="1"/>
  <c r="CJ90" i="1"/>
  <c r="CL90" i="1" s="1"/>
  <c r="EN92" i="1"/>
  <c r="EP92" i="1" s="1"/>
  <c r="CJ95" i="1"/>
  <c r="CL95" i="1" s="1"/>
  <c r="CJ96" i="1"/>
  <c r="CL96" i="1" s="1"/>
  <c r="EQ96" i="1" s="1"/>
  <c r="AE109" i="1"/>
  <c r="AG109" i="1" s="1"/>
  <c r="DL112" i="1"/>
  <c r="DN112" i="1" s="1"/>
  <c r="EN117" i="1"/>
  <c r="EP117" i="1" s="1"/>
  <c r="EQ117" i="1" s="1"/>
  <c r="EQ26" i="1"/>
  <c r="AE35" i="1"/>
  <c r="AG35" i="1" s="1"/>
  <c r="DL48" i="1"/>
  <c r="DN48" i="1" s="1"/>
  <c r="EQ22" i="1"/>
  <c r="BH11" i="1"/>
  <c r="BJ11" i="1" s="1"/>
  <c r="CJ13" i="1"/>
  <c r="CL13" i="1" s="1"/>
  <c r="DL15" i="1"/>
  <c r="DN15" i="1" s="1"/>
  <c r="EN17" i="1"/>
  <c r="EP17" i="1" s="1"/>
  <c r="AE27" i="1"/>
  <c r="AG27" i="1" s="1"/>
  <c r="EQ27" i="1" s="1"/>
  <c r="AE71" i="1"/>
  <c r="AG71" i="1" s="1"/>
  <c r="EQ71" i="1" s="1"/>
  <c r="AE25" i="1"/>
  <c r="AG25" i="1" s="1"/>
  <c r="AE31" i="1"/>
  <c r="AG31" i="1" s="1"/>
  <c r="AE13" i="1"/>
  <c r="AG13" i="1" s="1"/>
  <c r="EQ57" i="1"/>
  <c r="AE66" i="1"/>
  <c r="AG66" i="1" s="1"/>
  <c r="EQ18" i="1"/>
  <c r="EQ32" i="1"/>
  <c r="BH90" i="1"/>
  <c r="BJ90" i="1" s="1"/>
  <c r="EQ111" i="1"/>
  <c r="EQ123" i="1"/>
  <c r="AE19" i="1"/>
  <c r="AG19" i="1" s="1"/>
  <c r="EQ86" i="1"/>
  <c r="AE7" i="1"/>
  <c r="AG7" i="1" s="1"/>
  <c r="EQ24" i="1"/>
  <c r="EQ34" i="1"/>
  <c r="EQ69" i="1"/>
  <c r="AE119" i="1"/>
  <c r="AG119" i="1" s="1"/>
  <c r="EQ119" i="1" s="1"/>
  <c r="AE118" i="1"/>
  <c r="AG118" i="1" s="1"/>
  <c r="EQ118" i="1" s="1"/>
  <c r="BH120" i="1"/>
  <c r="BJ120" i="1" s="1"/>
  <c r="AE88" i="1"/>
  <c r="AG88" i="1" s="1"/>
  <c r="AE46" i="1"/>
  <c r="AG46" i="1" s="1"/>
  <c r="EQ46" i="1" s="1"/>
  <c r="CJ50" i="1"/>
  <c r="CL50" i="1" s="1"/>
  <c r="BH60" i="1"/>
  <c r="BJ60" i="1" s="1"/>
  <c r="BH72" i="1"/>
  <c r="BJ72" i="1" s="1"/>
  <c r="DL40" i="1"/>
  <c r="DN40" i="1" s="1"/>
  <c r="DL94" i="1"/>
  <c r="DN94" i="1" s="1"/>
  <c r="EQ94" i="1" s="1"/>
  <c r="EN102" i="1"/>
  <c r="EP102" i="1" s="1"/>
  <c r="AE82" i="1"/>
  <c r="AG82" i="1" s="1"/>
  <c r="EQ82" i="1" s="1"/>
  <c r="CJ44" i="1"/>
  <c r="CL44" i="1" s="1"/>
  <c r="EN48" i="1"/>
  <c r="EP48" i="1" s="1"/>
  <c r="CJ68" i="1"/>
  <c r="CL68" i="1" s="1"/>
  <c r="EN78" i="1"/>
  <c r="EP78" i="1" s="1"/>
  <c r="CJ98" i="1"/>
  <c r="CL98" i="1" s="1"/>
  <c r="DL106" i="1"/>
  <c r="DN106" i="1" s="1"/>
  <c r="EN114" i="1"/>
  <c r="EP114" i="1" s="1"/>
  <c r="EN120" i="1"/>
  <c r="EP120" i="1" s="1"/>
  <c r="CJ104" i="1"/>
  <c r="CL104" i="1" s="1"/>
  <c r="AE58" i="1"/>
  <c r="AG58" i="1" s="1"/>
  <c r="DL64" i="1"/>
  <c r="DN64" i="1" s="1"/>
  <c r="EN72" i="1"/>
  <c r="EP72" i="1" s="1"/>
  <c r="DL88" i="1"/>
  <c r="DN88" i="1" s="1"/>
  <c r="AE106" i="1"/>
  <c r="AG106" i="1" s="1"/>
  <c r="BH108" i="1"/>
  <c r="BJ108" i="1" s="1"/>
  <c r="CJ116" i="1"/>
  <c r="CL116" i="1" s="1"/>
  <c r="AE124" i="1"/>
  <c r="AG124" i="1" s="1"/>
  <c r="EN42" i="1"/>
  <c r="EP42" i="1" s="1"/>
  <c r="EQ42" i="1" s="1"/>
  <c r="EN60" i="1"/>
  <c r="EP60" i="1" s="1"/>
  <c r="BH78" i="1"/>
  <c r="BJ78" i="1" s="1"/>
  <c r="EQ78" i="1" s="1"/>
  <c r="EN90" i="1"/>
  <c r="EP90" i="1" s="1"/>
  <c r="AE112" i="1"/>
  <c r="AG112" i="1" s="1"/>
  <c r="BH114" i="1"/>
  <c r="BJ114" i="1" s="1"/>
  <c r="EQ64" i="1" l="1"/>
  <c r="EQ122" i="1"/>
  <c r="EQ95" i="1"/>
  <c r="EQ52" i="1"/>
  <c r="EQ104" i="1"/>
  <c r="EQ103" i="1"/>
  <c r="EQ6" i="1"/>
  <c r="EQ87" i="1"/>
  <c r="EQ21" i="1"/>
  <c r="EQ80" i="1"/>
  <c r="EQ38" i="1"/>
  <c r="EQ5" i="1"/>
  <c r="EQ116" i="1"/>
  <c r="EQ125" i="1"/>
  <c r="EQ98" i="1"/>
  <c r="EQ17" i="1"/>
  <c r="EQ100" i="1"/>
  <c r="EQ36" i="1"/>
  <c r="EQ16" i="1"/>
  <c r="EQ99" i="1"/>
  <c r="EQ11" i="1"/>
  <c r="EQ75" i="1"/>
  <c r="EQ76" i="1"/>
  <c r="EQ55" i="1"/>
  <c r="EQ56" i="1"/>
  <c r="EQ44" i="1"/>
  <c r="EQ121" i="1"/>
  <c r="EQ40" i="1"/>
  <c r="EQ105" i="1"/>
  <c r="EQ72" i="1"/>
  <c r="EQ115" i="1"/>
  <c r="EQ23" i="1"/>
  <c r="EQ62" i="1"/>
  <c r="EQ50" i="1"/>
  <c r="EQ49" i="1"/>
  <c r="EQ70" i="1"/>
  <c r="EQ43" i="1"/>
  <c r="EQ120" i="1"/>
  <c r="EQ108" i="1"/>
  <c r="EQ67" i="1"/>
  <c r="EQ68" i="1"/>
  <c r="EQ88" i="1"/>
  <c r="EQ19" i="1"/>
  <c r="EQ66" i="1"/>
  <c r="EQ15" i="1"/>
  <c r="EQ84" i="1"/>
  <c r="EQ109" i="1"/>
  <c r="EQ60" i="1"/>
  <c r="EQ124" i="1"/>
  <c r="EQ89" i="1"/>
  <c r="EQ110" i="1"/>
  <c r="EQ10" i="1"/>
  <c r="EQ101" i="1"/>
  <c r="EQ90" i="1"/>
  <c r="EQ51" i="1"/>
  <c r="EQ14" i="1"/>
  <c r="EQ33" i="1"/>
  <c r="EQ92" i="1"/>
  <c r="EQ31" i="1"/>
  <c r="EQ114" i="1"/>
  <c r="EQ13" i="1"/>
  <c r="EQ25" i="1"/>
  <c r="EQ48" i="1"/>
  <c r="EQ39" i="1"/>
  <c r="EQ7" i="1"/>
  <c r="EQ112" i="1"/>
  <c r="EQ35" i="1"/>
  <c r="EQ3" i="1"/>
  <c r="EQ58" i="1"/>
  <c r="EQ102" i="1"/>
  <c r="EQ106" i="1"/>
</calcChain>
</file>

<file path=xl/sharedStrings.xml><?xml version="1.0" encoding="utf-8"?>
<sst xmlns="http://schemas.openxmlformats.org/spreadsheetml/2006/main" count="2200" uniqueCount="482">
  <si>
    <t>Legenda</t>
  </si>
  <si>
    <t>1 Obs:</t>
  </si>
  <si>
    <t>1 Nivel1</t>
  </si>
  <si>
    <t>1 Nivel2</t>
  </si>
  <si>
    <t>1 Nivel3</t>
  </si>
  <si>
    <t>1 Nivel4</t>
  </si>
  <si>
    <t>1 Textura1</t>
  </si>
  <si>
    <t>1 Textura2</t>
  </si>
  <si>
    <t>1 Textura3</t>
  </si>
  <si>
    <t>1 Cascalho1</t>
  </si>
  <si>
    <t>1 Cascalho2</t>
  </si>
  <si>
    <t>1 Cascalho3</t>
  </si>
  <si>
    <t>1 Pedregosidde</t>
  </si>
  <si>
    <t>1 Rochosidade</t>
  </si>
  <si>
    <t>1 relevo</t>
  </si>
  <si>
    <t>1 Ptext1</t>
  </si>
  <si>
    <t>1 Ptext2</t>
  </si>
  <si>
    <t>1 Ptext3</t>
  </si>
  <si>
    <t>1 Dcasc1</t>
  </si>
  <si>
    <t>1 Dcasc2</t>
  </si>
  <si>
    <t>1 Dcasc3</t>
  </si>
  <si>
    <t>1 Dpedr</t>
  </si>
  <si>
    <t>1 Droch</t>
  </si>
  <si>
    <t>1 Dsais</t>
  </si>
  <si>
    <t>1 Dtext1</t>
  </si>
  <si>
    <t>1 Dtext2</t>
  </si>
  <si>
    <t>1 Dtext3</t>
  </si>
  <si>
    <t>1 ADtex1</t>
  </si>
  <si>
    <t>1 ADtex2</t>
  </si>
  <si>
    <t>1 ADtex3</t>
  </si>
  <si>
    <t>1 AD solo</t>
  </si>
  <si>
    <t>1 Psolo</t>
  </si>
  <si>
    <t>1 ADprop</t>
  </si>
  <si>
    <t>+</t>
  </si>
  <si>
    <t>2 Obs:</t>
  </si>
  <si>
    <t>2 Nivel1</t>
  </si>
  <si>
    <t>2 Nivel2</t>
  </si>
  <si>
    <t>2 Nivel3</t>
  </si>
  <si>
    <t>2 Nivel4</t>
  </si>
  <si>
    <t>2 Textura1</t>
  </si>
  <si>
    <t>2 Textura3</t>
  </si>
  <si>
    <t>2 Cascalho1</t>
  </si>
  <si>
    <t>2 Cascalho2</t>
  </si>
  <si>
    <t>2 Cascalho3</t>
  </si>
  <si>
    <t>2 Pedregosidade</t>
  </si>
  <si>
    <t>2 Rochosidade</t>
  </si>
  <si>
    <t>2 relevo</t>
  </si>
  <si>
    <t>2 Ptext1</t>
  </si>
  <si>
    <t>2 Ptext2</t>
  </si>
  <si>
    <t>2 Dcasc1</t>
  </si>
  <si>
    <t>2 Dcasc2</t>
  </si>
  <si>
    <t>2 Dpedr</t>
  </si>
  <si>
    <t>2 Droch</t>
  </si>
  <si>
    <t>2 Dsais</t>
  </si>
  <si>
    <t>2 Dtext</t>
  </si>
  <si>
    <t>2 Dtext2</t>
  </si>
  <si>
    <t>2 ADtex1</t>
  </si>
  <si>
    <t>2 ADtex2</t>
  </si>
  <si>
    <t>2 Adsolo</t>
  </si>
  <si>
    <t>2 Psolo</t>
  </si>
  <si>
    <t>2 ADprop</t>
  </si>
  <si>
    <t>3 Obs:</t>
  </si>
  <si>
    <t>3 Nivel1</t>
  </si>
  <si>
    <t>3 Nivel2</t>
  </si>
  <si>
    <t>3 Nivel3</t>
  </si>
  <si>
    <t>3 Nivel4</t>
  </si>
  <si>
    <t>3 Textura1</t>
  </si>
  <si>
    <t>3 Textura2</t>
  </si>
  <si>
    <t>3 Cascalho1</t>
  </si>
  <si>
    <t>3 Cascalho2</t>
  </si>
  <si>
    <t>3 pedregosidad</t>
  </si>
  <si>
    <t>3 Rochosidade</t>
  </si>
  <si>
    <t>3 relevo</t>
  </si>
  <si>
    <t>3 Ptext1</t>
  </si>
  <si>
    <t>3 Ptext2</t>
  </si>
  <si>
    <t>3 Dcasc1</t>
  </si>
  <si>
    <t>3 Dcasc2</t>
  </si>
  <si>
    <t>3 Dpedr</t>
  </si>
  <si>
    <t>3 Droch</t>
  </si>
  <si>
    <t>3 Dsais</t>
  </si>
  <si>
    <t>3 Dtext</t>
  </si>
  <si>
    <t>3 Dtext2</t>
  </si>
  <si>
    <t>3 ADtex1</t>
  </si>
  <si>
    <t>3 ADtex2</t>
  </si>
  <si>
    <t>3 Adsolo</t>
  </si>
  <si>
    <t>3 Psolo</t>
  </si>
  <si>
    <t>3 ADprop</t>
  </si>
  <si>
    <t>4 Obs:</t>
  </si>
  <si>
    <t>4 Nivel1</t>
  </si>
  <si>
    <t>4 Nivel2</t>
  </si>
  <si>
    <t>4 Nivel3</t>
  </si>
  <si>
    <t>4 Nivel4</t>
  </si>
  <si>
    <t>4 Textura1</t>
  </si>
  <si>
    <t>4 Textura2</t>
  </si>
  <si>
    <t>4 Cascalho1</t>
  </si>
  <si>
    <t>4 Cascalho2</t>
  </si>
  <si>
    <t>4 Pedregosidade</t>
  </si>
  <si>
    <t>4 Rochosa</t>
  </si>
  <si>
    <t>4 relevo</t>
  </si>
  <si>
    <t>4 Prop_text1</t>
  </si>
  <si>
    <t>4 Prop_text2</t>
  </si>
  <si>
    <t>4 Dcasc1</t>
  </si>
  <si>
    <t>4 Dcasc2</t>
  </si>
  <si>
    <t>4 Dpedr</t>
  </si>
  <si>
    <t>4 Droch</t>
  </si>
  <si>
    <t>4 Dsais</t>
  </si>
  <si>
    <t>4 Dtext</t>
  </si>
  <si>
    <t>4 Dtext2</t>
  </si>
  <si>
    <t>4 ADtex1</t>
  </si>
  <si>
    <t>4 ADtex2</t>
  </si>
  <si>
    <t>4 Adsolo</t>
  </si>
  <si>
    <t>4 Psolo</t>
  </si>
  <si>
    <t>4 ADprop</t>
  </si>
  <si>
    <t>5 Obs:</t>
  </si>
  <si>
    <t>5 Nivel1</t>
  </si>
  <si>
    <t>5 Nivel2</t>
  </si>
  <si>
    <t>5 Nivel3</t>
  </si>
  <si>
    <t>5 Nivel 4</t>
  </si>
  <si>
    <t>5 Textura1</t>
  </si>
  <si>
    <t>5 Textura2</t>
  </si>
  <si>
    <t>5 cascalho1</t>
  </si>
  <si>
    <t>5 cascalho2</t>
  </si>
  <si>
    <t>5 pedregosidade</t>
  </si>
  <si>
    <t>5 Rochosa</t>
  </si>
  <si>
    <t>5 relevo</t>
  </si>
  <si>
    <t>5 Prop_text1</t>
  </si>
  <si>
    <t>5 Prop_text2</t>
  </si>
  <si>
    <t>5 Dcasc1</t>
  </si>
  <si>
    <t>5 Dcasc2</t>
  </si>
  <si>
    <t>5 Dpedr</t>
  </si>
  <si>
    <t>5 Droch</t>
  </si>
  <si>
    <t>5 Dsais</t>
  </si>
  <si>
    <t>5 Dtext</t>
  </si>
  <si>
    <t>5 Dtext2</t>
  </si>
  <si>
    <t>5 ADtex1</t>
  </si>
  <si>
    <t>5 ADtex2</t>
  </si>
  <si>
    <t>5 Adsolo</t>
  </si>
  <si>
    <t>5 Psolo</t>
  </si>
  <si>
    <t>5 ADprop</t>
  </si>
  <si>
    <t>ADUM</t>
  </si>
  <si>
    <t>LA1</t>
  </si>
  <si>
    <t>LATOSSOLO</t>
  </si>
  <si>
    <t>AMARELO</t>
  </si>
  <si>
    <t>Distrófico</t>
  </si>
  <si>
    <t>típico</t>
  </si>
  <si>
    <t>média</t>
  </si>
  <si>
    <t>argilosa</t>
  </si>
  <si>
    <t>plano</t>
  </si>
  <si>
    <t>LA2</t>
  </si>
  <si>
    <t>LA3</t>
  </si>
  <si>
    <t>suave ondulado</t>
  </si>
  <si>
    <t>plíntico</t>
  </si>
  <si>
    <t>LA4</t>
  </si>
  <si>
    <t>típico e úmbrico</t>
  </si>
  <si>
    <t>LA5</t>
  </si>
  <si>
    <t>plano e suave ondulado</t>
  </si>
  <si>
    <t>LA6</t>
  </si>
  <si>
    <t>LA7</t>
  </si>
  <si>
    <t>VERMELHO-AMARELO</t>
  </si>
  <si>
    <t>LA8</t>
  </si>
  <si>
    <t>ACINZENTADO</t>
  </si>
  <si>
    <t>concrecionário</t>
  </si>
  <si>
    <t>ARGISSOLO</t>
  </si>
  <si>
    <t>Eutrófico</t>
  </si>
  <si>
    <t>latossólico</t>
  </si>
  <si>
    <t>média/argilosa</t>
  </si>
  <si>
    <t>LA9</t>
  </si>
  <si>
    <t>NEOSSOLO</t>
  </si>
  <si>
    <t>LITÓLICO</t>
  </si>
  <si>
    <t>pedregoso</t>
  </si>
  <si>
    <t>forte ondulado</t>
  </si>
  <si>
    <t>LA10</t>
  </si>
  <si>
    <t>úmbrico</t>
  </si>
  <si>
    <t>Gr. Indif.: ARGISSOLO VERMELHO-AMARELO Distrófico típico e ARGISSOLO AMARELO Distrófico típico, A moderado, textura média/argilosa, fase relevo suave ondulado</t>
  </si>
  <si>
    <t>VERMELHO-AMARELO e AMARELO</t>
  </si>
  <si>
    <t>LA11</t>
  </si>
  <si>
    <t>Gr. Indif.: ARGISSOLO AMARELO Distrófico abrúptico e ARGISSOLO VERMELHO-AMARELO Distrófico abrúptico, ambos A moderado, textura arenosa/argilosa, fase relevo suave ondulado</t>
  </si>
  <si>
    <t>AMARELO e VERMELHO-AMARELO</t>
  </si>
  <si>
    <t>abrúptoco</t>
  </si>
  <si>
    <t>arenosa/argilosa</t>
  </si>
  <si>
    <t>QUARTZARÊNICO</t>
  </si>
  <si>
    <t>Órtico</t>
  </si>
  <si>
    <t>arenosa</t>
  </si>
  <si>
    <t>LA12</t>
  </si>
  <si>
    <t>LA13</t>
  </si>
  <si>
    <t>arenosa/média</t>
  </si>
  <si>
    <t>suave ondulado e plano</t>
  </si>
  <si>
    <t>LA14</t>
  </si>
  <si>
    <t>suave ondulado e ondulado</t>
  </si>
  <si>
    <t>suave e suave ondulado</t>
  </si>
  <si>
    <t>média/média</t>
  </si>
  <si>
    <t>LA15</t>
  </si>
  <si>
    <t>AFLORAMENTOS DE ROCHA</t>
  </si>
  <si>
    <t>LA16</t>
  </si>
  <si>
    <t>Gr. Indif.: LATOSSOLO AMARELO Distrófico típico e LATOSSOLO ACINZENTADO Distrófico típico, ambos A fraco e moderado, textura  média,  fase  transição caatinga  hipoxerófila/cerrado tropical caducifólio relevo plano (100%).</t>
  </si>
  <si>
    <t>AMARELO e ACINZENTADO</t>
  </si>
  <si>
    <t>LA17</t>
  </si>
  <si>
    <t xml:space="preserve">Gr. Indif.: LATOSSOLO AMARELO Distrófico típico textura média e LATOSSOLO ACINZENTADO Distrófico típico, textura média </t>
  </si>
  <si>
    <t>típico e plínico</t>
  </si>
  <si>
    <t>LAC</t>
  </si>
  <si>
    <t>ACINZENTADO (AMARELO)</t>
  </si>
  <si>
    <t>LVA1</t>
  </si>
  <si>
    <t>LVA2</t>
  </si>
  <si>
    <t>plano e ondulado</t>
  </si>
  <si>
    <t>petroplíntico e típico</t>
  </si>
  <si>
    <t>plano a ondulado</t>
  </si>
  <si>
    <t>NV1</t>
  </si>
  <si>
    <t>NITOSSOLO</t>
  </si>
  <si>
    <t>VERMELHO</t>
  </si>
  <si>
    <t>forte ondulado e montanhoso</t>
  </si>
  <si>
    <t>fragmentário</t>
  </si>
  <si>
    <t>média cascalhenta</t>
  </si>
  <si>
    <t>epipedregosa ou não</t>
  </si>
  <si>
    <t>NV2</t>
  </si>
  <si>
    <t>epipedregosa</t>
  </si>
  <si>
    <t>suave ondulado e forte ondulado</t>
  </si>
  <si>
    <t>NV3</t>
  </si>
  <si>
    <t>ondulado</t>
  </si>
  <si>
    <t>cambissólico</t>
  </si>
  <si>
    <t>pedregosa</t>
  </si>
  <si>
    <t>rochosa</t>
  </si>
  <si>
    <t>ondulado e forte ondulado</t>
  </si>
  <si>
    <t xml:space="preserve">PA1 </t>
  </si>
  <si>
    <t>Gr. Indif.: ARGISSOLO AMARELO Distrófico típico e fragipânico e ARGISSOLO AMARELO Eutrófico típico e fragipânico e ARGISSOLO VERMELHO-AMARELO Distrófico típico e fragipânico e ARGISSOLO VERMELHO-AMARELO Eutrófico típico e fragipânico, todos A moderado textura média/ média  e  argilosa, fase caatinga hipoxerófila relevo plano e suave ondulado</t>
  </si>
  <si>
    <t>AMARELO e AMARELO e VERMELHO-AMARELO e VERMELHO-AMARELO</t>
  </si>
  <si>
    <t>Distrófico e Eutrófico e Distrófico e Eutrófico</t>
  </si>
  <si>
    <t>típico e fragipânico</t>
  </si>
  <si>
    <t>Gr.  Indif.:  LATOSSOLO   AMARELO  Distrófico  típico e LATOSSOLO VERMELHO-AMARELO Distrófico típico, ambos textura média, A moderado, fase caatinga hipoxerófila relevo plano e suave ondulado</t>
  </si>
  <si>
    <t>PA2</t>
  </si>
  <si>
    <t>Gr. Indif.: ARGISSOLO AMARELO Eutrófico léptico e ARGISSOLO VERMELHO-AMARELO Eutrófico léptico, ambos  textura  média  cascalhenta/média</t>
  </si>
  <si>
    <t>léptico</t>
  </si>
  <si>
    <t>PLANOSSOLO</t>
  </si>
  <si>
    <t>HÁPLICO</t>
  </si>
  <si>
    <t>AFLORAMENTO DE ROCHA</t>
  </si>
  <si>
    <t>PA3</t>
  </si>
  <si>
    <t xml:space="preserve">Gr. Indif.: ARGISSOLO AMARELO Eutrófico léptico e ARGISSOLO VERMELHO-AMARELO Eutrófico léptico, ambos textura média/média cascalhenta </t>
  </si>
  <si>
    <t>média cascalhenta/média</t>
  </si>
  <si>
    <t>PV1</t>
  </si>
  <si>
    <t>Gr.  Indif.:   ARGISSOLO  VERMELHO  Eutrófico   típico    e  ARGISSOLO VERMELHO-AMARELO Eutrófico  típico, ambos textura  arenosa / média,  fase  relevo suave  ondulado  e   plano</t>
  </si>
  <si>
    <t>VERMELHO e VERMELHO-AMARELO</t>
  </si>
  <si>
    <t>PV2</t>
  </si>
  <si>
    <t xml:space="preserve">Gr. Indif.:  ARGISSOLO VERMELHO  Eutrófico  típico  e ARGISSOLO VERMELHO-AMARELO Eutrófico típico, ambos A moderado textura média/argilosa, fase floresta subcaducifólia  relevo  ondulado  e  forte  ondulado   </t>
  </si>
  <si>
    <t>Gr.  Indif.:  ARGISSOLO VERMELHO Eutrófico típico e ARGISSOLO VERMELHO-AMARELO Eutrófico típico, ambos A moderado,  textura média/argilosa, fase floresta/caatinga relevo plano</t>
  </si>
  <si>
    <t>PV3</t>
  </si>
  <si>
    <t xml:space="preserve">Gr. Indif.: ARGISSOLO VERMELHO-AMARELO Distrófico léptico e ARGISSOLO VERMELHO-AMARELO Eutrófico léptico, ambos textura média/argilosa, fase relevo  ondulado e forte ondulado </t>
  </si>
  <si>
    <t>Distrófico e Eutrófico</t>
  </si>
  <si>
    <t xml:space="preserve">Gr. Indif.: NEOSSOLO LITÓLICO  Distrófico típico e NEOSSOLO LITÓLICO  Eutrófico típico, ambos textura arenosa  e  média com cascalho  a  cascalhenta,  fase  relevo  ondulado e forte  ondulado substrato arenito </t>
  </si>
  <si>
    <t>média com cascalho a cascalhenta</t>
  </si>
  <si>
    <t>VERTISSOLO</t>
  </si>
  <si>
    <t>muito argilosa</t>
  </si>
  <si>
    <t>PV4</t>
  </si>
  <si>
    <t xml:space="preserve">Gr. Indif.: ARGISSOLO VERMELHO Eutrófico  típico e ARGISSOLO VERMELHO-AMARELO Eutrófico típico e ARGISSOLO VERMELHO-AMARELO Distrófico típico, todos textura arenosa/média e média/média  </t>
  </si>
  <si>
    <t>VERMELHO e VERMELHO-AMARELO e VERMELHO-AMARELO</t>
  </si>
  <si>
    <t>Eutrófico e Eutrófico e Distrófico</t>
  </si>
  <si>
    <t>típico e latossólico</t>
  </si>
  <si>
    <t>PV5</t>
  </si>
  <si>
    <t xml:space="preserve">Gr.  Indif.:   ARGISSOLO  VERMELHO   Eutrófico   típico    e   ARGISSOLO VERMELHO-AMARELO   Eutrófico  típico, ambos  textura  média/argilosa  fase  relevo  suave  ondulado  e ondulado </t>
  </si>
  <si>
    <t>média cascalhenta/argilosa cascalhenta</t>
  </si>
  <si>
    <t>PV6</t>
  </si>
  <si>
    <t>Gr.   Indif.:   ARGISSOLO   VERMELHO  Eutrófico  típico e  ARGISSOLO VERMELHO-AMARELO Eutrófico típico, ambos textura arenosa/média cascalhenta, fase relevo suave  ondulado e ondulado</t>
  </si>
  <si>
    <t>arenosa/média cascalhenta</t>
  </si>
  <si>
    <t>PV7</t>
  </si>
  <si>
    <t>Gr. Indif.: ARGISSOLO VERMELHO Eutrófico abrúptico e ARGISSOLO VERMELHO-AMARELO Eutrófico típico, ambos  textura  arenosa / argilosa</t>
  </si>
  <si>
    <t>abrúptico e típico</t>
  </si>
  <si>
    <t>PV8</t>
  </si>
  <si>
    <t xml:space="preserve">Gr.  Indif.:   ARGISSOLO  VERMELHO   Eutrófico  típico   e ARGISSOLO VERMELHO-AMARELO Eutrófico típico, ambos  textura  média / argilosa   </t>
  </si>
  <si>
    <t>ondulado e suave ondulado</t>
  </si>
  <si>
    <t xml:space="preserve">Gr. Indif.:  ARGISSOLO  VERMELHO  Eutrófico  léptico  e ARGISSOLO  VERMELHO-AMARELO Eutrófico léptico, ambos textura média cascalhenta/argilosa cascalhenta  </t>
  </si>
  <si>
    <t>PV9</t>
  </si>
  <si>
    <t>PV10</t>
  </si>
  <si>
    <t>abrúptico e léptico / abrúptico léptico e típico</t>
  </si>
  <si>
    <t>média muito cascalhenta/argilosa cascalhenta ou não</t>
  </si>
  <si>
    <t>PV11</t>
  </si>
  <si>
    <t>nitossólico</t>
  </si>
  <si>
    <t>PV12</t>
  </si>
  <si>
    <t>PV13</t>
  </si>
  <si>
    <t>ondulado a montanhoso</t>
  </si>
  <si>
    <t>média cascalhenta ou não</t>
  </si>
  <si>
    <t>ondulado e montanhoso</t>
  </si>
  <si>
    <t>PVA1</t>
  </si>
  <si>
    <t xml:space="preserve">Gr. Indif.: ARGISSOLO VERMELHO-AMARELO Distrófico típico, textura média/média e LATOSSOLO VERMELHO-AMARELO Distrófico típico, textura média e LATOSSOLO AMARELO Distrófico típico, textura média, todos A moderado, fase floresta subcaducifólia relevo plano </t>
  </si>
  <si>
    <t>PVA2</t>
  </si>
  <si>
    <t>PVA3</t>
  </si>
  <si>
    <t>PVA4</t>
  </si>
  <si>
    <t>PVA5</t>
  </si>
  <si>
    <t>PVA6</t>
  </si>
  <si>
    <t>PVA7</t>
  </si>
  <si>
    <t>PVA8</t>
  </si>
  <si>
    <t>típico e léptico</t>
  </si>
  <si>
    <t>montanhoso</t>
  </si>
  <si>
    <t>Não ha textura</t>
  </si>
  <si>
    <t>média com cascalho ou não</t>
  </si>
  <si>
    <t>PVA9</t>
  </si>
  <si>
    <t xml:space="preserve">Gr. Indif.: ARGISSOLO VERMELHO-AMARELO Distrófico típico e léptico e ARGISSOLO VERMELHO-AMARELO Eutrófico típico e léptico, ambos textura média/argilosa, fase relevo suave ondulado e ondulado </t>
  </si>
  <si>
    <t>VERMELHO-AMARELO e VERMELHO-AMARELO</t>
  </si>
  <si>
    <t>Gr. Indif.: NEOSSOLO LITÓLICO  Distrófico típico e NEOSSOLO LITÓLICO  Eutrófico típico, ambos textura arenosa e média com cascalho a cascalhenta,  fase  relevo  suave  ondulado  a</t>
  </si>
  <si>
    <t>arenosa cascalhenta</t>
  </si>
  <si>
    <t>suave ondulado a forte ondulado</t>
  </si>
  <si>
    <t>PVA10</t>
  </si>
  <si>
    <t xml:space="preserve">Gr. Indif.: ARGISSOLO VERMELHO-AMARELO Distrófico abrúptico e típico e ARGISSOLO VERMELHO-AMARELO Eutrófico abrúptico, ambos A fraco e moderado, textura arenosa/média </t>
  </si>
  <si>
    <t>abrúptico e típico e abrúptico</t>
  </si>
  <si>
    <t>PVA11</t>
  </si>
  <si>
    <t>CAMBISSOLO</t>
  </si>
  <si>
    <t>Tb Eutrófico</t>
  </si>
  <si>
    <t>suave ondulado/ondulado</t>
  </si>
  <si>
    <t>PVA12</t>
  </si>
  <si>
    <t>suave ondulado e ondualo</t>
  </si>
  <si>
    <r>
      <rPr>
        <b/>
        <sz val="11"/>
        <color theme="1"/>
        <rFont val="Calibri"/>
        <family val="2"/>
      </rPr>
      <t>PVA13</t>
    </r>
    <r>
      <rPr>
        <sz val="11"/>
        <color theme="1"/>
        <rFont val="Calibri"/>
        <family val="2"/>
      </rPr>
      <t xml:space="preserve"> </t>
    </r>
  </si>
  <si>
    <t>média com cascalho e cascalhenta</t>
  </si>
  <si>
    <t>PVA14</t>
  </si>
  <si>
    <t>LUVISSOLO</t>
  </si>
  <si>
    <t>CRÔMICO</t>
  </si>
  <si>
    <t>lítico e típico</t>
  </si>
  <si>
    <t>PVA15</t>
  </si>
  <si>
    <t xml:space="preserve">Gr. Indif.: ARGISSOLO VERMELHO-AMARELO Distrófico léptico e ARGISSOLO VERMELHO-AMARELO Eutrófico léptico, ambos textura média/argilosa, fase relevo ondulado e forte ondulado  </t>
  </si>
  <si>
    <t>Gr. Indif.:   NEOSSOLO LITÓLICO Distrófico típico e NEOSSOLO LITÓLICO Eutrófico típico, ambos textura arenosa e média com cascalho a cascalhenta, fase relevo ondulado e forte ondulado substrato arenito</t>
  </si>
  <si>
    <t>PVA16</t>
  </si>
  <si>
    <t>PVA17</t>
  </si>
  <si>
    <t>média cascalhenta ou não/argilosa</t>
  </si>
  <si>
    <t>típico e fragmentário</t>
  </si>
  <si>
    <t>PVA18</t>
  </si>
  <si>
    <t>abrúptico</t>
  </si>
  <si>
    <t>arenosa cascalhenta/argilosa</t>
  </si>
  <si>
    <t>endopedregosa (congrecionária)</t>
  </si>
  <si>
    <t>PVA19</t>
  </si>
  <si>
    <t>argilosa não cascalhenta</t>
  </si>
  <si>
    <t>RL1</t>
  </si>
  <si>
    <t xml:space="preserve">Gr. Indif.: NEOSSOLO LlTÓLlCO  Eutrófico típico e NEOSSOLO LITÓLICO Distrófico típico, ambos textura arenosa, média  e argilosa, fase pedregosa e  rochosa  relevo  ondulado  a  montanhoso  substrato  arenito,  filito  e  ardósia  </t>
  </si>
  <si>
    <t>Eutrófico e Distrófico</t>
  </si>
  <si>
    <t>Gr.  Indif.:  ARGISSOLO  VERMELHO Eutrófico  típico  e   léptico   e  ARGISSOLO VERMELHO-AMARELO Eutrófico típico e léptico, ambos  textura argilosa/  média  fase  relevo suave ondulado a forte ondulado</t>
  </si>
  <si>
    <t>argilosa/média</t>
  </si>
  <si>
    <t>Gr. Indif.: LATOSSOLO VERMELHO-AMARELO  Eutrófico típico e LATOSSOLO VERMELHO-AMARELO Distrófico típico, ambos textura argilosa  e média,  fase  relevo  suave ondulado  a  forte ondulado</t>
  </si>
  <si>
    <t>RL2</t>
  </si>
  <si>
    <t>montanhoso e escarpado</t>
  </si>
  <si>
    <t>RL3</t>
  </si>
  <si>
    <t>RL4</t>
  </si>
  <si>
    <t>RL5</t>
  </si>
  <si>
    <t>RL6</t>
  </si>
  <si>
    <t>pedregosa ou não</t>
  </si>
  <si>
    <t>rochosa ou não</t>
  </si>
  <si>
    <t>RL7</t>
  </si>
  <si>
    <t>relevo suave ondulado e ondulado</t>
  </si>
  <si>
    <t>argilosa com cascalho</t>
  </si>
  <si>
    <t>relevo suave ondulado</t>
  </si>
  <si>
    <t>RL8</t>
  </si>
  <si>
    <t>léptico e típico</t>
  </si>
  <si>
    <t>abrúptico léptico e típico</t>
  </si>
  <si>
    <t>RL9</t>
  </si>
  <si>
    <t>RL10</t>
  </si>
  <si>
    <t>média/média cascalhenta</t>
  </si>
  <si>
    <t>RL11</t>
  </si>
  <si>
    <t>RL12</t>
  </si>
  <si>
    <t>argilosa cascalhenta</t>
  </si>
  <si>
    <t>lítico</t>
  </si>
  <si>
    <t>RL13</t>
  </si>
  <si>
    <t>RL14</t>
  </si>
  <si>
    <t>siltosa com cascalho a cascalhenta</t>
  </si>
  <si>
    <t>Gr. Indif.:  ARGISSOLO VERMELHO-AMARELO Eutrófico abrúptico léptico, textura média/argilosa, fase relevo ondulado e forte ondulado e CAMBISSOLO HÁPLICO Ta Eutrófico lítico, textura média com cascalho a cascalhenta, relevo forte ondulado</t>
  </si>
  <si>
    <t>abrúptico léptico</t>
  </si>
  <si>
    <t>Ta Eutrófico</t>
  </si>
  <si>
    <t>RL15</t>
  </si>
  <si>
    <t>RL16</t>
  </si>
  <si>
    <t>RL17</t>
  </si>
  <si>
    <t>siltosa</t>
  </si>
  <si>
    <t>RL18</t>
  </si>
  <si>
    <t>argilosa cascalhenta ou não</t>
  </si>
  <si>
    <t>RL19</t>
  </si>
  <si>
    <t>forte ondulado e ondulado</t>
  </si>
  <si>
    <t>RL20</t>
  </si>
  <si>
    <t>com e sem cascalho</t>
  </si>
  <si>
    <t>relevo ondulado a forte ondulado</t>
  </si>
  <si>
    <t>RL21</t>
  </si>
  <si>
    <t>Gr. Indif.: NEOSSOLO LITÓLICO Distrófico típico e NEOSSOLO LITÓLICO Eutrófico típico, ambos textura  arenosa  e  média, fase  relevo ondulado a  montanhoso  substrato  arenito</t>
  </si>
  <si>
    <t>Gr. Indif.:  ARGISSOLO  VERMELHO-AMARELO   Distrófico léptico   e  ARGISSOLO VERMELHO-AMARELO Eutrófico léptico, ambos textura média/média e  argilosa com cascalho, fase relevo ondulado e forte ondulado, todos A moderado, fase caatinga hipoxerófila</t>
  </si>
  <si>
    <t>RL22</t>
  </si>
  <si>
    <t>Gr.  Indif.: ARGISSOLO  AMARELO  Eutrófico   léptico e ARGISSOLO VERMELHO-AMARELO Eutrófico  léptico,   ambos  textura  média  cascalhenta/argilosa,  todos A fraco e moderado, fase caatinga hipoxerófila/hiperxerófila relevo suave ondulado e ondulado</t>
  </si>
  <si>
    <t>média cascalhenta/argilosa</t>
  </si>
  <si>
    <t>RL23</t>
  </si>
  <si>
    <t>Gr. Indif.: ARGISSOLO AMARELO Eutrófico léptico e ARGISSOLO VERMELHO-AMARELO Eutrófico léptico, ambos textura média cascalhenta/argilosa e CAMBISSOLO HÁPLICO Tb  Eutrófico léptico, textura média cascalhenta, todos A fraco e moderado, fase caatinga hipoxerófila/hiperxerófila relevo suave ondulado a forte ondulado</t>
  </si>
  <si>
    <t>ARGISSOLO e ARGISSOLO</t>
  </si>
  <si>
    <t>Eutrófico e Eutrófico</t>
  </si>
  <si>
    <t>RL24</t>
  </si>
  <si>
    <t>RL25</t>
  </si>
  <si>
    <t>siltosa cascalhenta ou não</t>
  </si>
  <si>
    <t>RL26</t>
  </si>
  <si>
    <t>RL27</t>
  </si>
  <si>
    <t>NÁTRICO</t>
  </si>
  <si>
    <t>RL28</t>
  </si>
  <si>
    <t>siltosa cascalhenta</t>
  </si>
  <si>
    <t>argilosa com cascalho e cascalhenta</t>
  </si>
  <si>
    <t>RL29</t>
  </si>
  <si>
    <t>Gr.   Indif.:  ARGISSOLO  VERMELHO  Eutrófico  léptico  e ARGISSOLO VERMELHO-AMARELO  Eutrófico  léptico  ambos   textura  argilosa   cascalhenta/argilosa,  fase  pedregosa</t>
  </si>
  <si>
    <t>argilosa cascalhenta/argilosa</t>
  </si>
  <si>
    <t>RL30</t>
  </si>
  <si>
    <t>RL31</t>
  </si>
  <si>
    <t>siltosa com cascalho</t>
  </si>
  <si>
    <t>Gr.  Indif.:  ARGISSOLO  VERMELHO-AMARELO Eutrófico léptico e ARGISSOLO VERMELHO Eutrófico léptico, ambos textura média/média e argilosa com cascalho  a  cascalhenta,  fase  epipedregosa  ou  não  relevo  suave  ondulado</t>
  </si>
  <si>
    <t>argilosa cascalho a cascalhenta</t>
  </si>
  <si>
    <t>RL32</t>
  </si>
  <si>
    <t>média cascalhenta e muito cascalhenta ou não/argilosa</t>
  </si>
  <si>
    <t>RL33</t>
  </si>
  <si>
    <t>Gr.  Indif.: ARGISSOLO VERMELHO-AMARELO Eutrófico abrúptico léptico e ARGISSOLO VERMELHO Eutrófico léptico, ambos textura média/argilosa cascalhenta, fase epipedregosa ou não relevo  ondulado</t>
  </si>
  <si>
    <t>VERMELHO-AMARELO e VERMELHO</t>
  </si>
  <si>
    <t>abrúptico léptico e léptico</t>
  </si>
  <si>
    <t>média/argilosa cascalhenta</t>
  </si>
  <si>
    <t>RL34</t>
  </si>
  <si>
    <t>RL35</t>
  </si>
  <si>
    <t>RL36</t>
  </si>
  <si>
    <t>RL37</t>
  </si>
  <si>
    <t>RL38</t>
  </si>
  <si>
    <t>RL39</t>
  </si>
  <si>
    <t>RL40</t>
  </si>
  <si>
    <t>RL41</t>
  </si>
  <si>
    <t>RL42</t>
  </si>
  <si>
    <t>RL43</t>
  </si>
  <si>
    <t>fragmentário e típico</t>
  </si>
  <si>
    <t>RQ1</t>
  </si>
  <si>
    <t xml:space="preserve">Gr. Indif.: ARGISSOLO VERMELHO Eutrófico abrúptico e típico  e ARGISSOLO VERMELHO-AMARELO Eutrófico abrúptico e típico, ambos textura arenosa/média,  todos  A  fraco, fase  floresta  subcaducifólia  relevo suave ondulado </t>
  </si>
  <si>
    <t>RQ2</t>
  </si>
  <si>
    <t>RQ3</t>
  </si>
  <si>
    <t>RQ4</t>
  </si>
  <si>
    <t>RR1</t>
  </si>
  <si>
    <t>REGOLÍTICO</t>
  </si>
  <si>
    <t>léptico fragipânico</t>
  </si>
  <si>
    <t>Gr. Indif.: ARGISSOLO VERMELHO Eutrófico e Distrófico típico e ARGISSOLO VERMELHO-AMARELO Eutrófico e Distrófico típico, ambos textura arenosa/media</t>
  </si>
  <si>
    <t>Tb Distrófico</t>
  </si>
  <si>
    <t>petroplíntico</t>
  </si>
  <si>
    <t>RR2</t>
  </si>
  <si>
    <t>léptico plíntico</t>
  </si>
  <si>
    <t>RY1</t>
  </si>
  <si>
    <t xml:space="preserve">Ass.: complexa: NEOSSOLO FLÚVICO Sódico vertissólico e típico, textura argilosa - VERTISSOLO HÁPLICO Órtico salino e solódico, textura muito argilosa </t>
  </si>
  <si>
    <t>FLÚVICO</t>
  </si>
  <si>
    <t>Sódico</t>
  </si>
  <si>
    <t>vertissólico e típico</t>
  </si>
  <si>
    <t>salino e solódico</t>
  </si>
  <si>
    <t>RY2</t>
  </si>
  <si>
    <t>Psamítico</t>
  </si>
  <si>
    <t>gleissólico</t>
  </si>
  <si>
    <t>média/arenosa</t>
  </si>
  <si>
    <t>RY3</t>
  </si>
  <si>
    <t>Gr. Indif.: NEOSSOLO FLÚVICO Ta Eutrófico solódico e típico e NEOSSOLO FLÚVICO Tb Eutrófico solódico e típico, ambos A fraco, moderado e chernozêmico, textura arenosa, média e argilosa</t>
  </si>
  <si>
    <t>Ta Eutrófico e Tb Eutrófico</t>
  </si>
  <si>
    <t>solódico e típico</t>
  </si>
  <si>
    <t>RY4</t>
  </si>
  <si>
    <t>Gr. Indif.: NEOSSOLO FLÚVICO  Ta  Eutrófico  típico, textura arenosa e média fase relevo plano e suave ondulado e  NEOSSOLO FLÚVICO Sódico típico,  textura arenosa e média, fase relevo plano</t>
  </si>
  <si>
    <t>Ta Eutrófico e Sódico</t>
  </si>
  <si>
    <t>RY5</t>
  </si>
  <si>
    <t>Ass. complexa: NEOSSOLO FLÚVICO Ta Eutrófico  gleissólico - NEOSSOLO FLÚVICO Tb Eutrófico gleissólico, ambos A fraco, textura média/argilosa e média/arenosa, fase  relevo plano - VERTISSOLO HÁPLICO  Órtico  típico,  A moderado, textura argilosa, fase  relevo  suave  ondulado,  todos  fase transição floresta  caducifólia  de  várzea/caatinga hipoxerófila</t>
  </si>
  <si>
    <t>SN</t>
  </si>
  <si>
    <t>Gr. Indif.:  ARGISSOLO  AMARELO Eutrófico abrúptico, léptico e típico e ARGISSOLO  VERMELHO-AMARELO  Eutrófico  abrúptico, léptico e típico, ambos  textura  média  cascalhenta/argilosa,  todos  A  fraco   e  moderado, fase caatinga hiperxerófila relevo plano e suave ondulado</t>
  </si>
  <si>
    <t>abrúptico, léptico e típico</t>
  </si>
  <si>
    <t>SX</t>
  </si>
  <si>
    <t>TC1</t>
  </si>
  <si>
    <t>vertissólico</t>
  </si>
  <si>
    <t>TC2</t>
  </si>
  <si>
    <t>TC3</t>
  </si>
  <si>
    <t>Órtico e Carbonático</t>
  </si>
  <si>
    <t>ondulado e plano</t>
  </si>
  <si>
    <t>típico e chernossólico</t>
  </si>
  <si>
    <t>TC4</t>
  </si>
  <si>
    <t>média muito cascalhenta ou não/média cascalhenta</t>
  </si>
  <si>
    <t>TC5</t>
  </si>
  <si>
    <t>VX1</t>
  </si>
  <si>
    <t>Ass. complexa: VERTISSOLO HÁPLICO Órtico típico, A moderado, textura argilosa, fase relevo suave  ondulado - NEOSSOLO  FLÚVICO Ta Eutrófico típico, A fraco e moderado, textura média/argilosa e média/arenosa, fase relevo plano, ambos fase transição floresta caducifólia de várzea/caatinga hipoxerófila (100%).</t>
  </si>
  <si>
    <t>VX2</t>
  </si>
  <si>
    <t>Gr. Indif.: NEOSSOLO FLÚVICO Ta Eutrófico típico e NEOSSOLO FLÚVICO Tb Eutrófico típico, ambos A fraco e moderado textura  média  e  argilosa  fase  floresta  caducifólia  de várzea relevo plano</t>
  </si>
  <si>
    <t>VX3</t>
  </si>
  <si>
    <t>VX4</t>
  </si>
  <si>
    <t>Carbonático</t>
  </si>
  <si>
    <t>chernossólico e típico</t>
  </si>
  <si>
    <t>CHERNOSSOLO</t>
  </si>
  <si>
    <t>RÊNDIZICO</t>
  </si>
  <si>
    <t>Lítolico e Órtico</t>
  </si>
  <si>
    <t>típico e vertissólico</t>
  </si>
  <si>
    <t>VX5</t>
  </si>
  <si>
    <t>sólodico e chernossólico</t>
  </si>
  <si>
    <t>HIDROMÓRFICO</t>
  </si>
  <si>
    <t>solódico</t>
  </si>
  <si>
    <t>2 Textura2</t>
  </si>
  <si>
    <t>3 Textura3</t>
  </si>
  <si>
    <t>4 Textura3</t>
  </si>
  <si>
    <t>5 Textura3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</si>
</sst>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2" borderId="3" xfId="0" applyNumberFormat="1" applyFont="1" applyFill="1" applyBorder="1"/>
    <xf numFmtId="164" fontId="1" fillId="2" borderId="1" xfId="0" applyNumberFormat="1" applyFont="1" applyFill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5" borderId="0" xfId="0" applyFont="1" applyFill="1"/>
    <xf numFmtId="0" fontId="4" fillId="4" borderId="0" xfId="0" applyFont="1" applyFill="1"/>
    <xf numFmtId="0" fontId="1" fillId="0" borderId="0" xfId="0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AC916C-21DA-48CE-B8EA-4B99ACE38E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000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I48" sqref="AI48"/>
    </sheetView>
  </sheetViews>
  <sheetFormatPr defaultColWidth="12.625" defaultRowHeight="15" customHeight="1" x14ac:dyDescent="0.2"/>
  <cols>
    <col min="1" max="1" width="9.375" customWidth="1"/>
    <col min="2" max="2" width="8.125" customWidth="1"/>
    <col min="3" max="3" width="12.75" customWidth="1"/>
    <col min="4" max="4" width="14" customWidth="1"/>
    <col min="5" max="5" width="9.875" customWidth="1"/>
    <col min="6" max="6" width="10.375" customWidth="1"/>
    <col min="7" max="7" width="13.125" customWidth="1"/>
    <col min="8" max="8" width="11.75" customWidth="1"/>
    <col min="9" max="9" width="8.875" bestFit="1" customWidth="1"/>
    <col min="10" max="10" width="5.125" customWidth="1"/>
    <col min="11" max="11" width="3.75" customWidth="1"/>
    <col min="12" max="12" width="3.625" customWidth="1"/>
    <col min="13" max="13" width="7.75" customWidth="1"/>
    <col min="14" max="14" width="12.125" customWidth="1"/>
    <col min="15" max="15" width="10.375" customWidth="1"/>
    <col min="16" max="16" width="7.5" customWidth="1"/>
    <col min="17" max="18" width="8" customWidth="1"/>
    <col min="19" max="19" width="6.5" customWidth="1"/>
    <col min="20" max="20" width="5.375" customWidth="1"/>
    <col min="21" max="21" width="5" customWidth="1"/>
    <col min="22" max="22" width="8.5" customWidth="1"/>
    <col min="23" max="23" width="7.375" customWidth="1"/>
    <col min="24" max="24" width="7.75" customWidth="1"/>
    <col min="25" max="25" width="7.25" customWidth="1"/>
    <col min="26" max="26" width="6.375" customWidth="1"/>
    <col min="27" max="27" width="7" customWidth="1"/>
    <col min="28" max="29" width="9.75" customWidth="1"/>
    <col min="30" max="31" width="10" customWidth="1"/>
    <col min="32" max="32" width="8.375" customWidth="1"/>
    <col min="33" max="33" width="10" customWidth="1"/>
    <col min="34" max="34" width="4.5" customWidth="1"/>
    <col min="35" max="35" width="8.125" customWidth="1"/>
    <col min="36" max="36" width="12.75" customWidth="1"/>
    <col min="37" max="37" width="14" customWidth="1"/>
    <col min="38" max="38" width="9.875" customWidth="1"/>
    <col min="39" max="39" width="10.375" customWidth="1"/>
    <col min="40" max="40" width="12" customWidth="1"/>
    <col min="41" max="41" width="10.125" customWidth="1"/>
    <col min="42" max="47" width="11.5" customWidth="1"/>
    <col min="48" max="49" width="8" customWidth="1"/>
    <col min="50" max="50" width="13.375" customWidth="1"/>
    <col min="51" max="57" width="6.625" customWidth="1"/>
    <col min="58" max="62" width="8" customWidth="1"/>
    <col min="63" max="63" width="5.125" customWidth="1"/>
    <col min="64" max="65" width="8" customWidth="1"/>
    <col min="66" max="66" width="10.5" customWidth="1"/>
    <col min="67" max="67" width="12.25" customWidth="1"/>
    <col min="68" max="68" width="11.125" customWidth="1"/>
    <col min="69" max="69" width="13.875" customWidth="1"/>
    <col min="70" max="71" width="12.125" customWidth="1"/>
    <col min="72" max="78" width="8" customWidth="1"/>
    <col min="79" max="85" width="6.625" customWidth="1"/>
    <col min="86" max="90" width="8" customWidth="1"/>
    <col min="91" max="91" width="3.75" customWidth="1"/>
    <col min="92" max="96" width="8" customWidth="1"/>
    <col min="97" max="97" width="15.25" bestFit="1" customWidth="1"/>
    <col min="98" max="99" width="12.75" customWidth="1"/>
    <col min="100" max="106" width="8" customWidth="1"/>
    <col min="107" max="113" width="6.625" customWidth="1"/>
    <col min="114" max="118" width="8" customWidth="1"/>
    <col min="119" max="119" width="3.75" customWidth="1"/>
    <col min="120" max="124" width="8" customWidth="1"/>
    <col min="125" max="126" width="8.875" bestFit="1" customWidth="1"/>
    <col min="127" max="127" width="8.875" customWidth="1"/>
    <col min="128" max="128" width="9.5" bestFit="1" customWidth="1"/>
    <col min="129" max="134" width="8" customWidth="1"/>
    <col min="135" max="141" width="6.625" customWidth="1"/>
    <col min="142" max="146" width="8" customWidth="1"/>
    <col min="147" max="147" width="8.75" customWidth="1"/>
  </cols>
  <sheetData>
    <row r="1" spans="1:14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478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3" t="s">
        <v>47</v>
      </c>
      <c r="AX1" s="3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3" t="s">
        <v>56</v>
      </c>
      <c r="BG1" s="3" t="s">
        <v>57</v>
      </c>
      <c r="BH1" s="3" t="s">
        <v>58</v>
      </c>
      <c r="BI1" s="1" t="s">
        <v>59</v>
      </c>
      <c r="BJ1" s="5" t="s">
        <v>60</v>
      </c>
      <c r="BK1" s="1" t="s">
        <v>33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479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3" t="s">
        <v>73</v>
      </c>
      <c r="BZ1" s="3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3" t="s">
        <v>82</v>
      </c>
      <c r="CI1" s="3" t="s">
        <v>83</v>
      </c>
      <c r="CJ1" s="3" t="s">
        <v>84</v>
      </c>
      <c r="CK1" s="1" t="s">
        <v>85</v>
      </c>
      <c r="CL1" s="5" t="s">
        <v>86</v>
      </c>
      <c r="CM1" s="1" t="s">
        <v>33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4" t="s">
        <v>480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3" t="s">
        <v>99</v>
      </c>
      <c r="DB1" s="3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3" t="s">
        <v>108</v>
      </c>
      <c r="DK1" s="3" t="s">
        <v>109</v>
      </c>
      <c r="DL1" s="3" t="s">
        <v>110</v>
      </c>
      <c r="DM1" s="1" t="s">
        <v>111</v>
      </c>
      <c r="DN1" s="5" t="s">
        <v>112</v>
      </c>
      <c r="DO1" s="1" t="s">
        <v>33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4" t="s">
        <v>481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3" t="s">
        <v>125</v>
      </c>
      <c r="ED1" s="3" t="s">
        <v>126</v>
      </c>
      <c r="EE1" s="1" t="s">
        <v>127</v>
      </c>
      <c r="EF1" s="1" t="s">
        <v>128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3" t="s">
        <v>134</v>
      </c>
      <c r="EM1" s="3" t="s">
        <v>135</v>
      </c>
      <c r="EN1" s="3" t="s">
        <v>136</v>
      </c>
      <c r="EO1" s="1" t="s">
        <v>137</v>
      </c>
      <c r="EP1" s="3" t="s">
        <v>138</v>
      </c>
      <c r="EQ1" s="6" t="s">
        <v>139</v>
      </c>
    </row>
    <row r="2" spans="1:147" x14ac:dyDescent="0.25">
      <c r="A2" s="7" t="s">
        <v>140</v>
      </c>
      <c r="B2" s="8"/>
      <c r="C2" s="8" t="s">
        <v>141</v>
      </c>
      <c r="D2" s="8" t="s">
        <v>142</v>
      </c>
      <c r="E2" s="8" t="s">
        <v>143</v>
      </c>
      <c r="F2" s="8" t="s">
        <v>144</v>
      </c>
      <c r="G2" s="8" t="s">
        <v>145</v>
      </c>
      <c r="H2" s="8" t="s">
        <v>146</v>
      </c>
      <c r="I2" s="8"/>
      <c r="J2" s="8"/>
      <c r="K2" s="8"/>
      <c r="L2" s="8"/>
      <c r="M2" s="8"/>
      <c r="N2" s="8"/>
      <c r="O2" s="8" t="s">
        <v>147</v>
      </c>
      <c r="P2" s="8">
        <v>60</v>
      </c>
      <c r="Q2" s="8">
        <v>40</v>
      </c>
      <c r="R2" s="8"/>
      <c r="S2" s="8"/>
      <c r="T2" s="8"/>
      <c r="U2" s="8"/>
      <c r="V2" s="8"/>
      <c r="W2" s="8"/>
      <c r="X2" s="8"/>
      <c r="Y2" s="8">
        <f t="shared" ref="Y2:Y125" si="0">SUM(S2,V2:X2)</f>
        <v>0</v>
      </c>
      <c r="Z2" s="8">
        <f t="shared" ref="Z2:Z125" si="1">SUM(T2,V2:X2)</f>
        <v>0</v>
      </c>
      <c r="AA2" s="8">
        <f t="shared" ref="AA2:AA125" si="2">SUM(U2,V2:X2)</f>
        <v>0</v>
      </c>
      <c r="AB2" s="8">
        <v>0.91</v>
      </c>
      <c r="AC2" s="8">
        <v>1.35</v>
      </c>
      <c r="AD2" s="8"/>
      <c r="AE2" s="8">
        <f t="shared" ref="AE2:AE125" si="3">((P2*(AB2-((AB2*Y2)/100)))+(Q2*(AC2-((AC2*Z2)/100)))+(R2*(AD2-((AD2*AA2)/100))))/100</f>
        <v>1.0859999999999999</v>
      </c>
      <c r="AF2" s="8">
        <v>100</v>
      </c>
      <c r="AG2" s="9">
        <f t="shared" ref="AG2:AG125" si="4">((AE2*AF2)/100)</f>
        <v>1.0859999999999999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>
        <f t="shared" ref="BD2:BD125" si="5">SUM(AY2,BA2:BC2)</f>
        <v>0</v>
      </c>
      <c r="BE2" s="8">
        <f t="shared" ref="BE2:BE125" si="6">SUM(AZ2,BA2:BC2)</f>
        <v>0</v>
      </c>
      <c r="BF2" s="8"/>
      <c r="BG2" s="8"/>
      <c r="BH2" s="8">
        <f t="shared" ref="BH2:BH125" si="7">((AW2*(BF2-((BF2*BD2)/100)))+(AX2*(BG2-((BG2*BE2)/100))))/100</f>
        <v>0</v>
      </c>
      <c r="BI2" s="8"/>
      <c r="BJ2" s="9">
        <f t="shared" ref="BJ2:BJ125" si="8">(BH2*BI2)/100</f>
        <v>0</v>
      </c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>
        <f t="shared" ref="CF2:CF125" si="9">SUM(CA2,CC2:CE2)</f>
        <v>0</v>
      </c>
      <c r="CG2" s="8">
        <f t="shared" ref="CG2:CG125" si="10">SUM(CB2,CC2:CE2)</f>
        <v>0</v>
      </c>
      <c r="CH2" s="8"/>
      <c r="CI2" s="8"/>
      <c r="CJ2" s="8">
        <f t="shared" ref="CJ2:CJ125" si="11">((BY2*(CH2-((CH2*CF2)/100)))+(BZ2*(CI2-((CI2*CG2)/100))))/100</f>
        <v>0</v>
      </c>
      <c r="CK2" s="8"/>
      <c r="CL2" s="9">
        <f t="shared" ref="CL2:CL125" si="12">(CJ2*CK2)/100</f>
        <v>0</v>
      </c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>
        <f t="shared" ref="DH2:DH125" si="13">SUM(DC2,DE2:DG2)</f>
        <v>0</v>
      </c>
      <c r="DI2" s="8">
        <f t="shared" ref="DI2:DI125" si="14">SUM(DD2,DE2:DG2)</f>
        <v>0</v>
      </c>
      <c r="DJ2" s="8"/>
      <c r="DK2" s="8"/>
      <c r="DL2" s="8">
        <f t="shared" ref="DL2:DL125" si="15">((DA2*(DJ2-((DJ2*DH2)/100)))+(DB2*(DK2-((DK2*DI2)/100))))/100</f>
        <v>0</v>
      </c>
      <c r="DM2" s="8"/>
      <c r="DN2" s="9">
        <f t="shared" ref="DN2:DN125" si="16">(DL2*DM2)/100</f>
        <v>0</v>
      </c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>
        <f t="shared" ref="EJ2:EJ125" si="17">SUM(EE2,EG2:EI2)</f>
        <v>0</v>
      </c>
      <c r="EK2" s="8">
        <f t="shared" ref="EK2:EK125" si="18">SUM(EF2,EG2:EI2)</f>
        <v>0</v>
      </c>
      <c r="EL2" s="8"/>
      <c r="EM2" s="8"/>
      <c r="EN2" s="8">
        <f t="shared" ref="EN2:EN125" si="19">((EC2*(EL2-((EL2*EJ2)/100)))+(ED2*(EM2-((EM2*EK2)/100))))/100</f>
        <v>0</v>
      </c>
      <c r="EO2" s="8"/>
      <c r="EP2" s="8">
        <f t="shared" ref="EP2:EP125" si="20">(EN2*EO2)/100</f>
        <v>0</v>
      </c>
      <c r="EQ2" s="9">
        <f t="shared" ref="EQ2:EQ125" si="21">SUM(AG2,BJ2,CL2,DN2,EP2)</f>
        <v>1.0859999999999999</v>
      </c>
    </row>
    <row r="3" spans="1:147" x14ac:dyDescent="0.25">
      <c r="A3" s="7" t="s">
        <v>148</v>
      </c>
      <c r="B3" s="8"/>
      <c r="C3" s="8" t="s">
        <v>141</v>
      </c>
      <c r="D3" s="8" t="s">
        <v>142</v>
      </c>
      <c r="E3" s="8" t="s">
        <v>143</v>
      </c>
      <c r="F3" s="8" t="s">
        <v>144</v>
      </c>
      <c r="G3" s="8" t="s">
        <v>146</v>
      </c>
      <c r="H3" s="8"/>
      <c r="I3" s="8"/>
      <c r="J3" s="8"/>
      <c r="K3" s="8"/>
      <c r="L3" s="8"/>
      <c r="M3" s="8"/>
      <c r="N3" s="8"/>
      <c r="O3" s="8" t="s">
        <v>147</v>
      </c>
      <c r="P3" s="8">
        <v>100</v>
      </c>
      <c r="Q3" s="8"/>
      <c r="R3" s="8"/>
      <c r="S3" s="8"/>
      <c r="T3" s="8"/>
      <c r="U3" s="8"/>
      <c r="V3" s="8"/>
      <c r="W3" s="8"/>
      <c r="X3" s="8"/>
      <c r="Y3" s="8">
        <f t="shared" si="0"/>
        <v>0</v>
      </c>
      <c r="Z3" s="8">
        <f t="shared" si="1"/>
        <v>0</v>
      </c>
      <c r="AA3" s="8">
        <f t="shared" si="2"/>
        <v>0</v>
      </c>
      <c r="AB3" s="8">
        <v>1.35</v>
      </c>
      <c r="AC3" s="8"/>
      <c r="AD3" s="8"/>
      <c r="AE3" s="8">
        <f t="shared" si="3"/>
        <v>1.35</v>
      </c>
      <c r="AF3" s="8">
        <v>100</v>
      </c>
      <c r="AG3" s="9">
        <f t="shared" si="4"/>
        <v>1.35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C3" s="8"/>
      <c r="BD3" s="8">
        <f t="shared" si="5"/>
        <v>0</v>
      </c>
      <c r="BE3" s="8">
        <f t="shared" si="6"/>
        <v>0</v>
      </c>
      <c r="BF3" s="8"/>
      <c r="BG3" s="8"/>
      <c r="BH3" s="8">
        <f t="shared" si="7"/>
        <v>0</v>
      </c>
      <c r="BI3" s="8"/>
      <c r="BJ3" s="9">
        <f t="shared" si="8"/>
        <v>0</v>
      </c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>
        <f t="shared" si="9"/>
        <v>0</v>
      </c>
      <c r="CG3" s="8">
        <f t="shared" si="10"/>
        <v>0</v>
      </c>
      <c r="CH3" s="8"/>
      <c r="CI3" s="8"/>
      <c r="CJ3" s="8">
        <f t="shared" si="11"/>
        <v>0</v>
      </c>
      <c r="CK3" s="8"/>
      <c r="CL3" s="9">
        <f t="shared" si="12"/>
        <v>0</v>
      </c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>
        <f t="shared" si="13"/>
        <v>0</v>
      </c>
      <c r="DI3" s="8">
        <f t="shared" si="14"/>
        <v>0</v>
      </c>
      <c r="DJ3" s="8"/>
      <c r="DK3" s="8"/>
      <c r="DL3" s="8">
        <f t="shared" si="15"/>
        <v>0</v>
      </c>
      <c r="DM3" s="8"/>
      <c r="DN3" s="9">
        <f t="shared" si="16"/>
        <v>0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>
        <f t="shared" si="17"/>
        <v>0</v>
      </c>
      <c r="EK3" s="8">
        <f t="shared" si="18"/>
        <v>0</v>
      </c>
      <c r="EL3" s="8"/>
      <c r="EM3" s="8"/>
      <c r="EN3" s="8">
        <f t="shared" si="19"/>
        <v>0</v>
      </c>
      <c r="EO3" s="8"/>
      <c r="EP3" s="8">
        <f t="shared" si="20"/>
        <v>0</v>
      </c>
      <c r="EQ3" s="9">
        <f t="shared" si="21"/>
        <v>1.35</v>
      </c>
    </row>
    <row r="4" spans="1:147" x14ac:dyDescent="0.25">
      <c r="A4" s="7" t="s">
        <v>149</v>
      </c>
      <c r="B4" s="8"/>
      <c r="C4" s="8" t="s">
        <v>141</v>
      </c>
      <c r="D4" s="8" t="s">
        <v>142</v>
      </c>
      <c r="E4" s="8" t="s">
        <v>143</v>
      </c>
      <c r="F4" s="8" t="s">
        <v>144</v>
      </c>
      <c r="G4" s="8" t="s">
        <v>145</v>
      </c>
      <c r="H4" s="8"/>
      <c r="I4" s="8"/>
      <c r="J4" s="8"/>
      <c r="K4" s="8"/>
      <c r="L4" s="8"/>
      <c r="M4" s="8"/>
      <c r="N4" s="8"/>
      <c r="O4" s="8" t="s">
        <v>150</v>
      </c>
      <c r="P4" s="8">
        <v>100</v>
      </c>
      <c r="Q4" s="8"/>
      <c r="R4" s="8"/>
      <c r="S4" s="8"/>
      <c r="T4" s="8"/>
      <c r="U4" s="8"/>
      <c r="V4" s="8"/>
      <c r="W4" s="8"/>
      <c r="X4" s="8"/>
      <c r="Y4" s="8">
        <f t="shared" si="0"/>
        <v>0</v>
      </c>
      <c r="Z4" s="8">
        <f t="shared" si="1"/>
        <v>0</v>
      </c>
      <c r="AA4" s="8">
        <f t="shared" si="2"/>
        <v>0</v>
      </c>
      <c r="AB4" s="8">
        <v>0.91</v>
      </c>
      <c r="AC4" s="8"/>
      <c r="AD4" s="8"/>
      <c r="AE4" s="8">
        <f t="shared" si="3"/>
        <v>0.91</v>
      </c>
      <c r="AF4" s="8">
        <v>60</v>
      </c>
      <c r="AG4" s="9">
        <f t="shared" si="4"/>
        <v>0.54600000000000004</v>
      </c>
      <c r="AH4" s="8"/>
      <c r="AI4" s="8"/>
      <c r="AJ4" s="8" t="s">
        <v>141</v>
      </c>
      <c r="AK4" s="8" t="s">
        <v>142</v>
      </c>
      <c r="AL4" s="8" t="s">
        <v>143</v>
      </c>
      <c r="AM4" s="8" t="s">
        <v>151</v>
      </c>
      <c r="AN4" s="8" t="s">
        <v>145</v>
      </c>
      <c r="AO4" s="8"/>
      <c r="AP4" s="8"/>
      <c r="AQ4" s="8"/>
      <c r="AR4" s="8"/>
      <c r="AS4" s="8"/>
      <c r="AT4" s="8"/>
      <c r="AU4" s="8"/>
      <c r="AV4" s="8" t="s">
        <v>150</v>
      </c>
      <c r="AW4" s="8">
        <v>100</v>
      </c>
      <c r="AX4" s="8"/>
      <c r="AY4" s="8"/>
      <c r="AZ4" s="8"/>
      <c r="BA4" s="8"/>
      <c r="BC4" s="8"/>
      <c r="BD4" s="8">
        <f t="shared" si="5"/>
        <v>0</v>
      </c>
      <c r="BE4" s="8">
        <f t="shared" si="6"/>
        <v>0</v>
      </c>
      <c r="BF4" s="8">
        <v>0.91</v>
      </c>
      <c r="BG4" s="8"/>
      <c r="BH4" s="8">
        <f t="shared" si="7"/>
        <v>0.91</v>
      </c>
      <c r="BI4" s="8">
        <v>40</v>
      </c>
      <c r="BJ4" s="9">
        <f t="shared" si="8"/>
        <v>0.36399999999999999</v>
      </c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>
        <f t="shared" si="9"/>
        <v>0</v>
      </c>
      <c r="CG4" s="8">
        <f t="shared" si="10"/>
        <v>0</v>
      </c>
      <c r="CH4" s="8"/>
      <c r="CI4" s="8"/>
      <c r="CJ4" s="8">
        <f t="shared" si="11"/>
        <v>0</v>
      </c>
      <c r="CK4" s="8"/>
      <c r="CL4" s="9">
        <f t="shared" si="12"/>
        <v>0</v>
      </c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>
        <f t="shared" si="13"/>
        <v>0</v>
      </c>
      <c r="DI4" s="8">
        <f t="shared" si="14"/>
        <v>0</v>
      </c>
      <c r="DJ4" s="8"/>
      <c r="DK4" s="8"/>
      <c r="DL4" s="8">
        <f t="shared" si="15"/>
        <v>0</v>
      </c>
      <c r="DM4" s="8"/>
      <c r="DN4" s="9">
        <f t="shared" si="16"/>
        <v>0</v>
      </c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>
        <f t="shared" si="17"/>
        <v>0</v>
      </c>
      <c r="EK4" s="8">
        <f t="shared" si="18"/>
        <v>0</v>
      </c>
      <c r="EL4" s="8"/>
      <c r="EM4" s="8"/>
      <c r="EN4" s="8">
        <f t="shared" si="19"/>
        <v>0</v>
      </c>
      <c r="EO4" s="8"/>
      <c r="EP4" s="8">
        <f t="shared" si="20"/>
        <v>0</v>
      </c>
      <c r="EQ4" s="9">
        <f t="shared" si="21"/>
        <v>0.91</v>
      </c>
    </row>
    <row r="5" spans="1:147" x14ac:dyDescent="0.25">
      <c r="A5" s="7" t="s">
        <v>152</v>
      </c>
      <c r="B5" s="8"/>
      <c r="C5" s="8" t="s">
        <v>141</v>
      </c>
      <c r="D5" s="8" t="s">
        <v>142</v>
      </c>
      <c r="E5" s="8" t="s">
        <v>143</v>
      </c>
      <c r="F5" s="8" t="s">
        <v>153</v>
      </c>
      <c r="G5" s="8" t="s">
        <v>146</v>
      </c>
      <c r="H5" s="8"/>
      <c r="I5" s="8"/>
      <c r="J5" s="8"/>
      <c r="K5" s="8"/>
      <c r="L5" s="8"/>
      <c r="M5" s="8"/>
      <c r="N5" s="8"/>
      <c r="O5" s="8" t="s">
        <v>147</v>
      </c>
      <c r="P5" s="8">
        <v>100</v>
      </c>
      <c r="Q5" s="8"/>
      <c r="R5" s="8"/>
      <c r="S5" s="8"/>
      <c r="T5" s="8"/>
      <c r="U5" s="8"/>
      <c r="V5" s="8"/>
      <c r="W5" s="8"/>
      <c r="X5" s="8"/>
      <c r="Y5" s="8">
        <f t="shared" si="0"/>
        <v>0</v>
      </c>
      <c r="Z5" s="8">
        <f t="shared" si="1"/>
        <v>0</v>
      </c>
      <c r="AA5" s="8">
        <f t="shared" si="2"/>
        <v>0</v>
      </c>
      <c r="AB5" s="8">
        <v>1.35</v>
      </c>
      <c r="AC5" s="8"/>
      <c r="AD5" s="8"/>
      <c r="AE5" s="8">
        <f t="shared" si="3"/>
        <v>1.35</v>
      </c>
      <c r="AF5" s="8">
        <v>100</v>
      </c>
      <c r="AG5" s="9">
        <f t="shared" si="4"/>
        <v>1.35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C5" s="8"/>
      <c r="BD5" s="8">
        <f t="shared" si="5"/>
        <v>0</v>
      </c>
      <c r="BE5" s="8">
        <f t="shared" si="6"/>
        <v>0</v>
      </c>
      <c r="BF5" s="8"/>
      <c r="BG5" s="8"/>
      <c r="BH5" s="8">
        <f t="shared" si="7"/>
        <v>0</v>
      </c>
      <c r="BI5" s="8"/>
      <c r="BJ5" s="9">
        <f t="shared" si="8"/>
        <v>0</v>
      </c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>
        <f t="shared" si="9"/>
        <v>0</v>
      </c>
      <c r="CG5" s="8">
        <f t="shared" si="10"/>
        <v>0</v>
      </c>
      <c r="CH5" s="8"/>
      <c r="CI5" s="8"/>
      <c r="CJ5" s="8">
        <f t="shared" si="11"/>
        <v>0</v>
      </c>
      <c r="CK5" s="8"/>
      <c r="CL5" s="9">
        <f t="shared" si="12"/>
        <v>0</v>
      </c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>
        <f t="shared" si="13"/>
        <v>0</v>
      </c>
      <c r="DI5" s="8">
        <f t="shared" si="14"/>
        <v>0</v>
      </c>
      <c r="DJ5" s="8"/>
      <c r="DK5" s="8"/>
      <c r="DL5" s="8">
        <f t="shared" si="15"/>
        <v>0</v>
      </c>
      <c r="DM5" s="8"/>
      <c r="DN5" s="9">
        <f t="shared" si="16"/>
        <v>0</v>
      </c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>
        <f t="shared" si="17"/>
        <v>0</v>
      </c>
      <c r="EK5" s="8">
        <f t="shared" si="18"/>
        <v>0</v>
      </c>
      <c r="EL5" s="8"/>
      <c r="EM5" s="8"/>
      <c r="EN5" s="8">
        <f t="shared" si="19"/>
        <v>0</v>
      </c>
      <c r="EO5" s="8"/>
      <c r="EP5" s="8">
        <f t="shared" si="20"/>
        <v>0</v>
      </c>
      <c r="EQ5" s="9">
        <f t="shared" si="21"/>
        <v>1.35</v>
      </c>
    </row>
    <row r="6" spans="1:147" x14ac:dyDescent="0.25">
      <c r="A6" s="7" t="s">
        <v>154</v>
      </c>
      <c r="B6" s="8"/>
      <c r="C6" s="8" t="s">
        <v>141</v>
      </c>
      <c r="D6" s="8" t="s">
        <v>142</v>
      </c>
      <c r="E6" s="8" t="s">
        <v>143</v>
      </c>
      <c r="F6" s="8" t="s">
        <v>153</v>
      </c>
      <c r="G6" s="8" t="s">
        <v>145</v>
      </c>
      <c r="H6" s="8" t="s">
        <v>146</v>
      </c>
      <c r="I6" s="8"/>
      <c r="J6" s="8"/>
      <c r="K6" s="8"/>
      <c r="L6" s="8"/>
      <c r="M6" s="8"/>
      <c r="N6" s="8"/>
      <c r="O6" s="8" t="s">
        <v>155</v>
      </c>
      <c r="P6" s="8">
        <v>60</v>
      </c>
      <c r="Q6" s="8">
        <v>40</v>
      </c>
      <c r="R6" s="8"/>
      <c r="S6" s="8"/>
      <c r="T6" s="8"/>
      <c r="U6" s="8"/>
      <c r="V6" s="8"/>
      <c r="W6" s="8"/>
      <c r="X6" s="8"/>
      <c r="Y6" s="8">
        <f t="shared" si="0"/>
        <v>0</v>
      </c>
      <c r="Z6" s="8">
        <f t="shared" si="1"/>
        <v>0</v>
      </c>
      <c r="AA6" s="8">
        <f t="shared" si="2"/>
        <v>0</v>
      </c>
      <c r="AB6" s="8">
        <v>0.91</v>
      </c>
      <c r="AC6" s="8">
        <v>1.35</v>
      </c>
      <c r="AD6" s="8"/>
      <c r="AE6" s="8">
        <f t="shared" si="3"/>
        <v>1.0859999999999999</v>
      </c>
      <c r="AF6" s="8">
        <v>100</v>
      </c>
      <c r="AG6" s="9">
        <f t="shared" si="4"/>
        <v>1.0859999999999999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8"/>
      <c r="BD6" s="8">
        <f t="shared" si="5"/>
        <v>0</v>
      </c>
      <c r="BE6" s="8">
        <f t="shared" si="6"/>
        <v>0</v>
      </c>
      <c r="BF6" s="8"/>
      <c r="BG6" s="8"/>
      <c r="BH6" s="8">
        <f t="shared" si="7"/>
        <v>0</v>
      </c>
      <c r="BI6" s="8"/>
      <c r="BJ6" s="9">
        <f t="shared" si="8"/>
        <v>0</v>
      </c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>
        <f t="shared" si="9"/>
        <v>0</v>
      </c>
      <c r="CG6" s="8">
        <f t="shared" si="10"/>
        <v>0</v>
      </c>
      <c r="CH6" s="8"/>
      <c r="CI6" s="8"/>
      <c r="CJ6" s="8">
        <f t="shared" si="11"/>
        <v>0</v>
      </c>
      <c r="CK6" s="8"/>
      <c r="CL6" s="9">
        <f t="shared" si="12"/>
        <v>0</v>
      </c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>
        <f t="shared" si="13"/>
        <v>0</v>
      </c>
      <c r="DI6" s="8">
        <f t="shared" si="14"/>
        <v>0</v>
      </c>
      <c r="DJ6" s="8"/>
      <c r="DK6" s="8"/>
      <c r="DL6" s="8">
        <f t="shared" si="15"/>
        <v>0</v>
      </c>
      <c r="DM6" s="8"/>
      <c r="DN6" s="9">
        <f t="shared" si="16"/>
        <v>0</v>
      </c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>
        <f t="shared" si="17"/>
        <v>0</v>
      </c>
      <c r="EK6" s="8">
        <f t="shared" si="18"/>
        <v>0</v>
      </c>
      <c r="EL6" s="8"/>
      <c r="EM6" s="8"/>
      <c r="EN6" s="8">
        <f t="shared" si="19"/>
        <v>0</v>
      </c>
      <c r="EO6" s="8"/>
      <c r="EP6" s="8">
        <f t="shared" si="20"/>
        <v>0</v>
      </c>
      <c r="EQ6" s="9">
        <f t="shared" si="21"/>
        <v>1.0859999999999999</v>
      </c>
    </row>
    <row r="7" spans="1:147" x14ac:dyDescent="0.25">
      <c r="A7" s="7" t="s">
        <v>156</v>
      </c>
      <c r="B7" s="8"/>
      <c r="C7" s="8" t="s">
        <v>141</v>
      </c>
      <c r="D7" s="8" t="s">
        <v>142</v>
      </c>
      <c r="E7" s="8" t="s">
        <v>143</v>
      </c>
      <c r="F7" s="8" t="s">
        <v>153</v>
      </c>
      <c r="G7" s="8" t="s">
        <v>145</v>
      </c>
      <c r="H7" s="8"/>
      <c r="I7" s="8"/>
      <c r="J7" s="8"/>
      <c r="K7" s="8"/>
      <c r="L7" s="8"/>
      <c r="M7" s="8"/>
      <c r="N7" s="8"/>
      <c r="O7" s="8" t="s">
        <v>155</v>
      </c>
      <c r="P7" s="8">
        <v>100</v>
      </c>
      <c r="Q7" s="8"/>
      <c r="R7" s="8"/>
      <c r="S7" s="8"/>
      <c r="T7" s="8"/>
      <c r="U7" s="8"/>
      <c r="V7" s="8"/>
      <c r="W7" s="8"/>
      <c r="X7" s="8"/>
      <c r="Y7" s="8">
        <f t="shared" si="0"/>
        <v>0</v>
      </c>
      <c r="Z7" s="8">
        <f t="shared" si="1"/>
        <v>0</v>
      </c>
      <c r="AA7" s="8">
        <f t="shared" si="2"/>
        <v>0</v>
      </c>
      <c r="AB7" s="8">
        <v>0.91</v>
      </c>
      <c r="AC7" s="8"/>
      <c r="AD7" s="8"/>
      <c r="AE7" s="8">
        <f t="shared" si="3"/>
        <v>0.91</v>
      </c>
      <c r="AF7" s="8">
        <v>100</v>
      </c>
      <c r="AG7" s="9">
        <f t="shared" si="4"/>
        <v>0.91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C7" s="8"/>
      <c r="BD7" s="8">
        <f t="shared" si="5"/>
        <v>0</v>
      </c>
      <c r="BE7" s="8">
        <f t="shared" si="6"/>
        <v>0</v>
      </c>
      <c r="BF7" s="8"/>
      <c r="BG7" s="8"/>
      <c r="BH7" s="8">
        <f t="shared" si="7"/>
        <v>0</v>
      </c>
      <c r="BI7" s="8"/>
      <c r="BJ7" s="9">
        <f t="shared" si="8"/>
        <v>0</v>
      </c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>
        <f t="shared" si="9"/>
        <v>0</v>
      </c>
      <c r="CG7" s="8">
        <f t="shared" si="10"/>
        <v>0</v>
      </c>
      <c r="CH7" s="8"/>
      <c r="CI7" s="8"/>
      <c r="CJ7" s="8">
        <f t="shared" si="11"/>
        <v>0</v>
      </c>
      <c r="CK7" s="8"/>
      <c r="CL7" s="9">
        <f t="shared" si="12"/>
        <v>0</v>
      </c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>
        <f t="shared" si="13"/>
        <v>0</v>
      </c>
      <c r="DI7" s="8">
        <f t="shared" si="14"/>
        <v>0</v>
      </c>
      <c r="DJ7" s="8"/>
      <c r="DK7" s="8"/>
      <c r="DL7" s="8">
        <f t="shared" si="15"/>
        <v>0</v>
      </c>
      <c r="DM7" s="8"/>
      <c r="DN7" s="9">
        <f t="shared" si="16"/>
        <v>0</v>
      </c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>
        <f t="shared" si="17"/>
        <v>0</v>
      </c>
      <c r="EK7" s="8">
        <f t="shared" si="18"/>
        <v>0</v>
      </c>
      <c r="EL7" s="8"/>
      <c r="EM7" s="8"/>
      <c r="EN7" s="8">
        <f t="shared" si="19"/>
        <v>0</v>
      </c>
      <c r="EO7" s="8"/>
      <c r="EP7" s="8">
        <f t="shared" si="20"/>
        <v>0</v>
      </c>
      <c r="EQ7" s="9">
        <f t="shared" si="21"/>
        <v>0.91</v>
      </c>
    </row>
    <row r="8" spans="1:147" x14ac:dyDescent="0.25">
      <c r="A8" s="7" t="s">
        <v>157</v>
      </c>
      <c r="B8" s="8"/>
      <c r="C8" s="8" t="s">
        <v>141</v>
      </c>
      <c r="D8" s="8" t="s">
        <v>142</v>
      </c>
      <c r="E8" s="8" t="s">
        <v>143</v>
      </c>
      <c r="F8" s="8" t="s">
        <v>144</v>
      </c>
      <c r="G8" s="8" t="s">
        <v>145</v>
      </c>
      <c r="H8" s="8" t="s">
        <v>146</v>
      </c>
      <c r="I8" s="8"/>
      <c r="J8" s="8"/>
      <c r="K8" s="8"/>
      <c r="L8" s="8"/>
      <c r="M8" s="8"/>
      <c r="N8" s="8"/>
      <c r="O8" s="8" t="s">
        <v>147</v>
      </c>
      <c r="P8" s="8">
        <v>60</v>
      </c>
      <c r="Q8" s="8">
        <v>40</v>
      </c>
      <c r="R8" s="8"/>
      <c r="S8" s="8"/>
      <c r="T8" s="8"/>
      <c r="U8" s="8"/>
      <c r="V8" s="8"/>
      <c r="W8" s="8"/>
      <c r="X8" s="8"/>
      <c r="Y8" s="8">
        <f t="shared" si="0"/>
        <v>0</v>
      </c>
      <c r="Z8" s="8">
        <f t="shared" si="1"/>
        <v>0</v>
      </c>
      <c r="AA8" s="8">
        <f t="shared" si="2"/>
        <v>0</v>
      </c>
      <c r="AB8" s="8">
        <v>0.91</v>
      </c>
      <c r="AC8" s="8">
        <v>1.35</v>
      </c>
      <c r="AD8" s="8"/>
      <c r="AE8" s="8">
        <f t="shared" si="3"/>
        <v>1.0859999999999999</v>
      </c>
      <c r="AF8" s="8">
        <v>70</v>
      </c>
      <c r="AG8" s="9">
        <f t="shared" si="4"/>
        <v>0.76019999999999999</v>
      </c>
      <c r="AH8" s="8"/>
      <c r="AI8" s="8"/>
      <c r="AJ8" s="8" t="s">
        <v>141</v>
      </c>
      <c r="AK8" s="8" t="s">
        <v>158</v>
      </c>
      <c r="AL8" s="8" t="s">
        <v>143</v>
      </c>
      <c r="AM8" s="8" t="s">
        <v>144</v>
      </c>
      <c r="AN8" s="8" t="s">
        <v>145</v>
      </c>
      <c r="AO8" s="8" t="s">
        <v>146</v>
      </c>
      <c r="AP8" s="8"/>
      <c r="AQ8" s="8"/>
      <c r="AR8" s="8"/>
      <c r="AS8" s="8"/>
      <c r="AT8" s="8"/>
      <c r="AU8" s="8"/>
      <c r="AV8" s="8" t="s">
        <v>147</v>
      </c>
      <c r="AW8" s="8">
        <v>60</v>
      </c>
      <c r="AX8" s="8">
        <v>40</v>
      </c>
      <c r="AY8" s="8"/>
      <c r="AZ8" s="8"/>
      <c r="BA8" s="8"/>
      <c r="BC8" s="8"/>
      <c r="BD8" s="8">
        <f t="shared" si="5"/>
        <v>0</v>
      </c>
      <c r="BE8" s="8">
        <f t="shared" si="6"/>
        <v>0</v>
      </c>
      <c r="BF8" s="8">
        <v>0.91</v>
      </c>
      <c r="BG8" s="8">
        <v>1.35</v>
      </c>
      <c r="BH8" s="8">
        <f t="shared" si="7"/>
        <v>1.0859999999999999</v>
      </c>
      <c r="BI8" s="8">
        <v>30</v>
      </c>
      <c r="BJ8" s="9">
        <f t="shared" si="8"/>
        <v>0.32579999999999998</v>
      </c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>
        <f t="shared" si="9"/>
        <v>0</v>
      </c>
      <c r="CG8" s="8">
        <f t="shared" si="10"/>
        <v>0</v>
      </c>
      <c r="CH8" s="8"/>
      <c r="CI8" s="8"/>
      <c r="CJ8" s="8">
        <f t="shared" si="11"/>
        <v>0</v>
      </c>
      <c r="CK8" s="8"/>
      <c r="CL8" s="9">
        <f t="shared" si="12"/>
        <v>0</v>
      </c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>
        <f t="shared" si="13"/>
        <v>0</v>
      </c>
      <c r="DI8" s="8">
        <f t="shared" si="14"/>
        <v>0</v>
      </c>
      <c r="DJ8" s="8"/>
      <c r="DK8" s="8"/>
      <c r="DL8" s="8">
        <f t="shared" si="15"/>
        <v>0</v>
      </c>
      <c r="DM8" s="8"/>
      <c r="DN8" s="9">
        <f t="shared" si="16"/>
        <v>0</v>
      </c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>
        <f t="shared" si="17"/>
        <v>0</v>
      </c>
      <c r="EK8" s="8">
        <f t="shared" si="18"/>
        <v>0</v>
      </c>
      <c r="EL8" s="8"/>
      <c r="EM8" s="8"/>
      <c r="EN8" s="8">
        <f t="shared" si="19"/>
        <v>0</v>
      </c>
      <c r="EO8" s="8"/>
      <c r="EP8" s="8">
        <f t="shared" si="20"/>
        <v>0</v>
      </c>
      <c r="EQ8" s="9">
        <f t="shared" si="21"/>
        <v>1.0859999999999999</v>
      </c>
    </row>
    <row r="9" spans="1:147" x14ac:dyDescent="0.25">
      <c r="A9" s="7" t="s">
        <v>159</v>
      </c>
      <c r="B9" s="8"/>
      <c r="C9" s="8" t="s">
        <v>141</v>
      </c>
      <c r="D9" s="8" t="s">
        <v>142</v>
      </c>
      <c r="E9" s="8" t="s">
        <v>143</v>
      </c>
      <c r="F9" s="8" t="s">
        <v>144</v>
      </c>
      <c r="G9" s="8" t="s">
        <v>146</v>
      </c>
      <c r="H9" s="8" t="s">
        <v>145</v>
      </c>
      <c r="I9" s="8"/>
      <c r="J9" s="8"/>
      <c r="K9" s="8"/>
      <c r="L9" s="8"/>
      <c r="M9" s="8"/>
      <c r="N9" s="8"/>
      <c r="O9" s="8" t="s">
        <v>147</v>
      </c>
      <c r="P9" s="8">
        <v>60</v>
      </c>
      <c r="Q9" s="8">
        <v>40</v>
      </c>
      <c r="R9" s="8"/>
      <c r="S9" s="8"/>
      <c r="T9" s="8"/>
      <c r="U9" s="8"/>
      <c r="V9" s="8"/>
      <c r="W9" s="8"/>
      <c r="X9" s="8"/>
      <c r="Y9" s="8">
        <f t="shared" si="0"/>
        <v>0</v>
      </c>
      <c r="Z9" s="8">
        <f t="shared" si="1"/>
        <v>0</v>
      </c>
      <c r="AA9" s="8">
        <f t="shared" si="2"/>
        <v>0</v>
      </c>
      <c r="AB9" s="8">
        <v>1.35</v>
      </c>
      <c r="AC9" s="8">
        <v>0.91</v>
      </c>
      <c r="AD9" s="8"/>
      <c r="AE9" s="8">
        <f t="shared" si="3"/>
        <v>1.1740000000000002</v>
      </c>
      <c r="AF9" s="8">
        <v>40</v>
      </c>
      <c r="AG9" s="9">
        <f t="shared" si="4"/>
        <v>0.46960000000000007</v>
      </c>
      <c r="AH9" s="8"/>
      <c r="AI9" s="8"/>
      <c r="AJ9" s="8" t="s">
        <v>141</v>
      </c>
      <c r="AK9" s="8" t="s">
        <v>160</v>
      </c>
      <c r="AL9" s="8" t="s">
        <v>143</v>
      </c>
      <c r="AM9" s="8" t="s">
        <v>144</v>
      </c>
      <c r="AN9" s="8" t="s">
        <v>146</v>
      </c>
      <c r="AO9" s="8"/>
      <c r="AP9" s="8"/>
      <c r="AQ9" s="8"/>
      <c r="AR9" s="8"/>
      <c r="AS9" s="8"/>
      <c r="AT9" s="8"/>
      <c r="AU9" s="8"/>
      <c r="AV9" s="8" t="s">
        <v>147</v>
      </c>
      <c r="AW9" s="8">
        <v>100</v>
      </c>
      <c r="AX9" s="8"/>
      <c r="AY9" s="8"/>
      <c r="AZ9" s="8"/>
      <c r="BA9" s="8"/>
      <c r="BC9" s="8"/>
      <c r="BD9" s="8">
        <f t="shared" si="5"/>
        <v>0</v>
      </c>
      <c r="BE9" s="8">
        <f t="shared" si="6"/>
        <v>0</v>
      </c>
      <c r="BF9" s="8">
        <v>1.35</v>
      </c>
      <c r="BG9" s="8"/>
      <c r="BH9" s="8">
        <f t="shared" si="7"/>
        <v>1.35</v>
      </c>
      <c r="BI9" s="8">
        <v>20</v>
      </c>
      <c r="BJ9" s="9">
        <f t="shared" si="8"/>
        <v>0.27</v>
      </c>
      <c r="BK9" s="8"/>
      <c r="BL9" s="8"/>
      <c r="BM9" s="8" t="s">
        <v>141</v>
      </c>
      <c r="BN9" s="8" t="s">
        <v>142</v>
      </c>
      <c r="BO9" s="8" t="s">
        <v>143</v>
      </c>
      <c r="BP9" s="8" t="s">
        <v>144</v>
      </c>
      <c r="BQ9" s="8" t="s">
        <v>145</v>
      </c>
      <c r="BR9" s="8"/>
      <c r="BS9" s="8"/>
      <c r="BT9" s="8"/>
      <c r="BU9" s="8"/>
      <c r="BV9" s="8" t="s">
        <v>161</v>
      </c>
      <c r="BW9" s="8"/>
      <c r="BX9" s="8" t="s">
        <v>150</v>
      </c>
      <c r="BY9" s="8">
        <v>100</v>
      </c>
      <c r="BZ9" s="8"/>
      <c r="CA9" s="8"/>
      <c r="CB9" s="8"/>
      <c r="CC9" s="8">
        <v>15</v>
      </c>
      <c r="CD9" s="8"/>
      <c r="CE9" s="8"/>
      <c r="CF9" s="8">
        <f t="shared" si="9"/>
        <v>15</v>
      </c>
      <c r="CG9" s="8">
        <f t="shared" si="10"/>
        <v>15</v>
      </c>
      <c r="CH9" s="8">
        <v>0.91</v>
      </c>
      <c r="CI9" s="8"/>
      <c r="CJ9" s="8">
        <f t="shared" si="11"/>
        <v>0.77350000000000008</v>
      </c>
      <c r="CK9" s="8">
        <v>20</v>
      </c>
      <c r="CL9" s="9">
        <f t="shared" si="12"/>
        <v>0.15470000000000003</v>
      </c>
      <c r="CM9" s="8"/>
      <c r="CN9" s="8"/>
      <c r="CO9" s="8" t="s">
        <v>162</v>
      </c>
      <c r="CP9" s="8" t="s">
        <v>142</v>
      </c>
      <c r="CQ9" s="8" t="s">
        <v>163</v>
      </c>
      <c r="CR9" s="8" t="s">
        <v>164</v>
      </c>
      <c r="CS9" s="8" t="s">
        <v>165</v>
      </c>
      <c r="CT9" s="8"/>
      <c r="CU9" s="8"/>
      <c r="CV9" s="8"/>
      <c r="CW9" s="8"/>
      <c r="CX9" s="8"/>
      <c r="CY9" s="8"/>
      <c r="CZ9" s="8" t="s">
        <v>150</v>
      </c>
      <c r="DA9" s="8">
        <v>100</v>
      </c>
      <c r="DB9" s="8"/>
      <c r="DC9" s="8"/>
      <c r="DD9" s="8"/>
      <c r="DE9" s="8"/>
      <c r="DF9" s="8"/>
      <c r="DG9" s="8"/>
      <c r="DH9" s="8">
        <f t="shared" si="13"/>
        <v>0</v>
      </c>
      <c r="DI9" s="8">
        <f t="shared" si="14"/>
        <v>0</v>
      </c>
      <c r="DJ9" s="8">
        <v>1.31</v>
      </c>
      <c r="DK9" s="8"/>
      <c r="DL9" s="8">
        <f t="shared" si="15"/>
        <v>1.31</v>
      </c>
      <c r="DM9" s="8">
        <v>20</v>
      </c>
      <c r="DN9" s="9">
        <f t="shared" si="16"/>
        <v>0.26200000000000001</v>
      </c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>
        <f t="shared" si="17"/>
        <v>0</v>
      </c>
      <c r="EK9" s="8">
        <f t="shared" si="18"/>
        <v>0</v>
      </c>
      <c r="EL9" s="8"/>
      <c r="EM9" s="8"/>
      <c r="EN9" s="8">
        <f t="shared" si="19"/>
        <v>0</v>
      </c>
      <c r="EO9" s="8"/>
      <c r="EP9" s="8">
        <f t="shared" si="20"/>
        <v>0</v>
      </c>
      <c r="EQ9" s="9">
        <f t="shared" si="21"/>
        <v>1.1563000000000001</v>
      </c>
    </row>
    <row r="10" spans="1:147" x14ac:dyDescent="0.25">
      <c r="A10" s="7" t="s">
        <v>166</v>
      </c>
      <c r="B10" s="8"/>
      <c r="C10" s="8" t="s">
        <v>141</v>
      </c>
      <c r="D10" s="8" t="s">
        <v>142</v>
      </c>
      <c r="E10" s="8" t="s">
        <v>143</v>
      </c>
      <c r="F10" s="8" t="s">
        <v>144</v>
      </c>
      <c r="G10" s="8" t="s">
        <v>146</v>
      </c>
      <c r="H10" s="8"/>
      <c r="I10" s="8"/>
      <c r="J10" s="8"/>
      <c r="K10" s="8"/>
      <c r="L10" s="8"/>
      <c r="M10" s="8"/>
      <c r="N10" s="8"/>
      <c r="O10" s="8" t="s">
        <v>147</v>
      </c>
      <c r="P10" s="8">
        <v>100</v>
      </c>
      <c r="Q10" s="8"/>
      <c r="R10" s="8"/>
      <c r="S10" s="8"/>
      <c r="T10" s="8"/>
      <c r="U10" s="8"/>
      <c r="V10" s="8"/>
      <c r="W10" s="8"/>
      <c r="X10" s="8"/>
      <c r="Y10" s="8">
        <f t="shared" si="0"/>
        <v>0</v>
      </c>
      <c r="Z10" s="8">
        <f t="shared" si="1"/>
        <v>0</v>
      </c>
      <c r="AA10" s="8">
        <f t="shared" si="2"/>
        <v>0</v>
      </c>
      <c r="AB10" s="8">
        <v>1.35</v>
      </c>
      <c r="AC10" s="8"/>
      <c r="AD10" s="8"/>
      <c r="AE10" s="8">
        <f t="shared" si="3"/>
        <v>1.35</v>
      </c>
      <c r="AF10" s="8">
        <v>50</v>
      </c>
      <c r="AG10" s="9">
        <f t="shared" si="4"/>
        <v>0.67500000000000004</v>
      </c>
      <c r="AH10" s="8"/>
      <c r="AI10" s="8"/>
      <c r="AJ10" s="8" t="s">
        <v>167</v>
      </c>
      <c r="AK10" s="8" t="s">
        <v>168</v>
      </c>
      <c r="AL10" s="8" t="s">
        <v>143</v>
      </c>
      <c r="AM10" s="8" t="s">
        <v>144</v>
      </c>
      <c r="AN10" s="8" t="s">
        <v>146</v>
      </c>
      <c r="AO10" s="8" t="s">
        <v>145</v>
      </c>
      <c r="AP10" s="8"/>
      <c r="AQ10" s="8"/>
      <c r="AR10" s="8"/>
      <c r="AS10" s="8"/>
      <c r="AT10" s="8" t="s">
        <v>169</v>
      </c>
      <c r="AU10" s="8"/>
      <c r="AV10" s="8" t="s">
        <v>170</v>
      </c>
      <c r="AW10" s="8">
        <v>60</v>
      </c>
      <c r="AX10" s="8">
        <v>40</v>
      </c>
      <c r="AY10" s="8"/>
      <c r="AZ10" s="8"/>
      <c r="BA10" s="8">
        <v>30</v>
      </c>
      <c r="BB10" s="8"/>
      <c r="BC10" s="8"/>
      <c r="BD10" s="8">
        <f t="shared" si="5"/>
        <v>30</v>
      </c>
      <c r="BE10" s="8">
        <f t="shared" si="6"/>
        <v>30</v>
      </c>
      <c r="BF10" s="8">
        <v>1.44</v>
      </c>
      <c r="BG10" s="8">
        <v>0.75</v>
      </c>
      <c r="BH10" s="8">
        <f t="shared" si="7"/>
        <v>0.81480000000000008</v>
      </c>
      <c r="BI10" s="8">
        <v>50</v>
      </c>
      <c r="BJ10" s="9">
        <f t="shared" si="8"/>
        <v>0.40740000000000004</v>
      </c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>
        <f t="shared" si="9"/>
        <v>0</v>
      </c>
      <c r="CG10" s="8">
        <f t="shared" si="10"/>
        <v>0</v>
      </c>
      <c r="CH10" s="8"/>
      <c r="CI10" s="8"/>
      <c r="CJ10" s="8">
        <f t="shared" si="11"/>
        <v>0</v>
      </c>
      <c r="CK10" s="8"/>
      <c r="CL10" s="9">
        <f t="shared" si="12"/>
        <v>0</v>
      </c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>
        <f t="shared" si="13"/>
        <v>0</v>
      </c>
      <c r="DI10" s="8">
        <f t="shared" si="14"/>
        <v>0</v>
      </c>
      <c r="DJ10" s="8"/>
      <c r="DK10" s="8"/>
      <c r="DL10" s="8">
        <f t="shared" si="15"/>
        <v>0</v>
      </c>
      <c r="DM10" s="8"/>
      <c r="DN10" s="9">
        <f t="shared" si="16"/>
        <v>0</v>
      </c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>
        <f t="shared" si="17"/>
        <v>0</v>
      </c>
      <c r="EK10" s="8">
        <f t="shared" si="18"/>
        <v>0</v>
      </c>
      <c r="EL10" s="8"/>
      <c r="EM10" s="8"/>
      <c r="EN10" s="8">
        <f t="shared" si="19"/>
        <v>0</v>
      </c>
      <c r="EO10" s="8"/>
      <c r="EP10" s="8">
        <f t="shared" si="20"/>
        <v>0</v>
      </c>
      <c r="EQ10" s="9">
        <f t="shared" si="21"/>
        <v>1.0824</v>
      </c>
    </row>
    <row r="11" spans="1:147" x14ac:dyDescent="0.25">
      <c r="A11" s="7" t="s">
        <v>171</v>
      </c>
      <c r="B11" s="8"/>
      <c r="C11" s="8" t="s">
        <v>141</v>
      </c>
      <c r="D11" s="8" t="s">
        <v>142</v>
      </c>
      <c r="E11" s="8" t="s">
        <v>143</v>
      </c>
      <c r="F11" s="8" t="s">
        <v>172</v>
      </c>
      <c r="G11" s="8" t="s">
        <v>146</v>
      </c>
      <c r="H11" s="8" t="s">
        <v>145</v>
      </c>
      <c r="I11" s="8"/>
      <c r="J11" s="8"/>
      <c r="K11" s="8"/>
      <c r="L11" s="8"/>
      <c r="M11" s="8"/>
      <c r="N11" s="8"/>
      <c r="O11" s="8" t="s">
        <v>155</v>
      </c>
      <c r="P11" s="8">
        <v>60</v>
      </c>
      <c r="Q11" s="8">
        <v>40</v>
      </c>
      <c r="R11" s="8"/>
      <c r="S11" s="8"/>
      <c r="T11" s="8"/>
      <c r="U11" s="8"/>
      <c r="V11" s="8"/>
      <c r="W11" s="8"/>
      <c r="X11" s="8"/>
      <c r="Y11" s="8">
        <f t="shared" si="0"/>
        <v>0</v>
      </c>
      <c r="Z11" s="8">
        <f t="shared" si="1"/>
        <v>0</v>
      </c>
      <c r="AA11" s="8">
        <f t="shared" si="2"/>
        <v>0</v>
      </c>
      <c r="AB11" s="8">
        <v>1.35</v>
      </c>
      <c r="AC11" s="8">
        <v>0.91</v>
      </c>
      <c r="AD11" s="8"/>
      <c r="AE11" s="8">
        <f t="shared" si="3"/>
        <v>1.1740000000000002</v>
      </c>
      <c r="AF11" s="8">
        <v>70</v>
      </c>
      <c r="AG11" s="9">
        <f t="shared" si="4"/>
        <v>0.82180000000000009</v>
      </c>
      <c r="AH11" s="8"/>
      <c r="AI11" s="10" t="s">
        <v>173</v>
      </c>
      <c r="AJ11" s="8" t="s">
        <v>162</v>
      </c>
      <c r="AK11" s="8" t="s">
        <v>174</v>
      </c>
      <c r="AL11" s="8" t="s">
        <v>143</v>
      </c>
      <c r="AM11" s="8" t="s">
        <v>144</v>
      </c>
      <c r="AN11" s="8" t="s">
        <v>165</v>
      </c>
      <c r="AO11" s="8"/>
      <c r="AP11" s="8"/>
      <c r="AQ11" s="8"/>
      <c r="AR11" s="8"/>
      <c r="AS11" s="8"/>
      <c r="AT11" s="8"/>
      <c r="AU11" s="8"/>
      <c r="AV11" s="8" t="s">
        <v>150</v>
      </c>
      <c r="AW11" s="8">
        <v>100</v>
      </c>
      <c r="AX11" s="8"/>
      <c r="AY11" s="8"/>
      <c r="AZ11" s="8"/>
      <c r="BA11" s="8"/>
      <c r="BB11" s="8"/>
      <c r="BC11" s="8"/>
      <c r="BD11" s="8">
        <f t="shared" si="5"/>
        <v>0</v>
      </c>
      <c r="BE11" s="8">
        <f t="shared" si="6"/>
        <v>0</v>
      </c>
      <c r="BF11" s="8">
        <v>1.31</v>
      </c>
      <c r="BG11" s="8"/>
      <c r="BH11" s="8">
        <f t="shared" si="7"/>
        <v>1.31</v>
      </c>
      <c r="BI11" s="8">
        <v>30</v>
      </c>
      <c r="BJ11" s="9">
        <f t="shared" si="8"/>
        <v>0.39300000000000002</v>
      </c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>
        <f t="shared" si="9"/>
        <v>0</v>
      </c>
      <c r="CG11" s="8">
        <f t="shared" si="10"/>
        <v>0</v>
      </c>
      <c r="CH11" s="8"/>
      <c r="CI11" s="8"/>
      <c r="CJ11" s="8">
        <f t="shared" si="11"/>
        <v>0</v>
      </c>
      <c r="CK11" s="8"/>
      <c r="CL11" s="9">
        <f t="shared" si="12"/>
        <v>0</v>
      </c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>
        <f t="shared" si="13"/>
        <v>0</v>
      </c>
      <c r="DI11" s="8">
        <f t="shared" si="14"/>
        <v>0</v>
      </c>
      <c r="DJ11" s="8"/>
      <c r="DK11" s="8"/>
      <c r="DL11" s="8">
        <f t="shared" si="15"/>
        <v>0</v>
      </c>
      <c r="DM11" s="8"/>
      <c r="DN11" s="9">
        <f t="shared" si="16"/>
        <v>0</v>
      </c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>
        <f t="shared" si="17"/>
        <v>0</v>
      </c>
      <c r="EK11" s="8">
        <f t="shared" si="18"/>
        <v>0</v>
      </c>
      <c r="EL11" s="8"/>
      <c r="EM11" s="8"/>
      <c r="EN11" s="8">
        <f t="shared" si="19"/>
        <v>0</v>
      </c>
      <c r="EO11" s="8"/>
      <c r="EP11" s="8">
        <f t="shared" si="20"/>
        <v>0</v>
      </c>
      <c r="EQ11" s="9">
        <f t="shared" si="21"/>
        <v>1.2148000000000001</v>
      </c>
    </row>
    <row r="12" spans="1:147" x14ac:dyDescent="0.25">
      <c r="A12" s="7" t="s">
        <v>175</v>
      </c>
      <c r="B12" s="8"/>
      <c r="C12" s="8" t="s">
        <v>141</v>
      </c>
      <c r="D12" s="8" t="s">
        <v>142</v>
      </c>
      <c r="E12" s="8" t="s">
        <v>143</v>
      </c>
      <c r="F12" s="8" t="s">
        <v>144</v>
      </c>
      <c r="G12" s="8" t="s">
        <v>145</v>
      </c>
      <c r="H12" s="8"/>
      <c r="I12" s="8"/>
      <c r="J12" s="8"/>
      <c r="K12" s="8"/>
      <c r="L12" s="8"/>
      <c r="M12" s="8"/>
      <c r="N12" s="8"/>
      <c r="O12" s="8" t="s">
        <v>155</v>
      </c>
      <c r="P12" s="8">
        <v>100</v>
      </c>
      <c r="Q12" s="8"/>
      <c r="R12" s="8"/>
      <c r="S12" s="8"/>
      <c r="T12" s="8"/>
      <c r="U12" s="8"/>
      <c r="V12" s="8"/>
      <c r="W12" s="8"/>
      <c r="X12" s="8"/>
      <c r="Y12" s="8">
        <f t="shared" si="0"/>
        <v>0</v>
      </c>
      <c r="Z12" s="8">
        <f t="shared" si="1"/>
        <v>0</v>
      </c>
      <c r="AA12" s="8">
        <f t="shared" si="2"/>
        <v>0</v>
      </c>
      <c r="AB12" s="8">
        <v>0.91</v>
      </c>
      <c r="AC12" s="8"/>
      <c r="AD12" s="8"/>
      <c r="AE12" s="8">
        <f t="shared" si="3"/>
        <v>0.91</v>
      </c>
      <c r="AF12" s="8">
        <v>35</v>
      </c>
      <c r="AG12" s="9">
        <f t="shared" si="4"/>
        <v>0.31850000000000001</v>
      </c>
      <c r="AH12" s="8"/>
      <c r="AI12" s="10" t="s">
        <v>176</v>
      </c>
      <c r="AJ12" s="8" t="s">
        <v>162</v>
      </c>
      <c r="AK12" s="8" t="s">
        <v>177</v>
      </c>
      <c r="AL12" s="8" t="s">
        <v>143</v>
      </c>
      <c r="AM12" s="8" t="s">
        <v>178</v>
      </c>
      <c r="AN12" s="8" t="s">
        <v>179</v>
      </c>
      <c r="AO12" s="8"/>
      <c r="AP12" s="8"/>
      <c r="AQ12" s="8"/>
      <c r="AR12" s="8"/>
      <c r="AS12" s="8"/>
      <c r="AT12" s="8"/>
      <c r="AU12" s="8"/>
      <c r="AV12" s="8" t="s">
        <v>150</v>
      </c>
      <c r="AW12" s="8">
        <v>100</v>
      </c>
      <c r="AX12" s="8"/>
      <c r="AY12" s="8"/>
      <c r="AZ12" s="8"/>
      <c r="BA12" s="8"/>
      <c r="BB12" s="8"/>
      <c r="BC12" s="8"/>
      <c r="BD12" s="8">
        <f t="shared" si="5"/>
        <v>0</v>
      </c>
      <c r="BE12" s="8">
        <f t="shared" si="6"/>
        <v>0</v>
      </c>
      <c r="BF12" s="8">
        <v>1.05</v>
      </c>
      <c r="BG12" s="8"/>
      <c r="BH12" s="8">
        <f t="shared" si="7"/>
        <v>1.05</v>
      </c>
      <c r="BI12" s="8">
        <v>35</v>
      </c>
      <c r="BJ12" s="9">
        <f t="shared" si="8"/>
        <v>0.36749999999999999</v>
      </c>
      <c r="BK12" s="8"/>
      <c r="BL12" s="8"/>
      <c r="BM12" s="8" t="s">
        <v>167</v>
      </c>
      <c r="BN12" s="8" t="s">
        <v>180</v>
      </c>
      <c r="BO12" s="8" t="s">
        <v>181</v>
      </c>
      <c r="BP12" s="8" t="s">
        <v>144</v>
      </c>
      <c r="BQ12" s="8" t="s">
        <v>182</v>
      </c>
      <c r="BR12" s="8"/>
      <c r="BS12" s="8"/>
      <c r="BT12" s="8"/>
      <c r="BU12" s="8"/>
      <c r="BV12" s="8"/>
      <c r="BW12" s="8"/>
      <c r="BX12" s="8" t="s">
        <v>155</v>
      </c>
      <c r="BY12" s="8">
        <v>100</v>
      </c>
      <c r="BZ12" s="8"/>
      <c r="CA12" s="8"/>
      <c r="CB12" s="8"/>
      <c r="CC12" s="8"/>
      <c r="CD12" s="8"/>
      <c r="CE12" s="8"/>
      <c r="CF12" s="8">
        <f t="shared" si="9"/>
        <v>0</v>
      </c>
      <c r="CG12" s="8">
        <f t="shared" si="10"/>
        <v>0</v>
      </c>
      <c r="CH12" s="8">
        <v>0.56999999999999995</v>
      </c>
      <c r="CI12" s="8"/>
      <c r="CJ12" s="8">
        <f t="shared" si="11"/>
        <v>0.56999999999999995</v>
      </c>
      <c r="CK12" s="8">
        <v>30</v>
      </c>
      <c r="CL12" s="9">
        <f t="shared" si="12"/>
        <v>0.17099999999999999</v>
      </c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>
        <f t="shared" si="13"/>
        <v>0</v>
      </c>
      <c r="DI12" s="8">
        <f t="shared" si="14"/>
        <v>0</v>
      </c>
      <c r="DJ12" s="8"/>
      <c r="DK12" s="8"/>
      <c r="DL12" s="8">
        <f t="shared" si="15"/>
        <v>0</v>
      </c>
      <c r="DM12" s="8"/>
      <c r="DN12" s="9">
        <f t="shared" si="16"/>
        <v>0</v>
      </c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>
        <f t="shared" si="17"/>
        <v>0</v>
      </c>
      <c r="EK12" s="8">
        <f t="shared" si="18"/>
        <v>0</v>
      </c>
      <c r="EL12" s="8"/>
      <c r="EM12" s="8"/>
      <c r="EN12" s="8">
        <f t="shared" si="19"/>
        <v>0</v>
      </c>
      <c r="EO12" s="8"/>
      <c r="EP12" s="8">
        <f t="shared" si="20"/>
        <v>0</v>
      </c>
      <c r="EQ12" s="9">
        <f t="shared" si="21"/>
        <v>0.85699999999999998</v>
      </c>
    </row>
    <row r="13" spans="1:147" x14ac:dyDescent="0.25">
      <c r="A13" s="7" t="s">
        <v>183</v>
      </c>
      <c r="B13" s="8"/>
      <c r="C13" s="8" t="s">
        <v>141</v>
      </c>
      <c r="D13" s="8" t="s">
        <v>142</v>
      </c>
      <c r="E13" s="8" t="s">
        <v>143</v>
      </c>
      <c r="F13" s="8" t="s">
        <v>144</v>
      </c>
      <c r="G13" s="8" t="s">
        <v>145</v>
      </c>
      <c r="H13" s="8"/>
      <c r="I13" s="8"/>
      <c r="J13" s="8"/>
      <c r="K13" s="8"/>
      <c r="L13" s="8"/>
      <c r="M13" s="8"/>
      <c r="N13" s="8"/>
      <c r="O13" s="8" t="s">
        <v>155</v>
      </c>
      <c r="P13" s="8">
        <v>100</v>
      </c>
      <c r="Q13" s="8"/>
      <c r="R13" s="8"/>
      <c r="S13" s="8"/>
      <c r="T13" s="8"/>
      <c r="U13" s="8"/>
      <c r="V13" s="8"/>
      <c r="W13" s="8"/>
      <c r="X13" s="8"/>
      <c r="Y13" s="8">
        <f t="shared" si="0"/>
        <v>0</v>
      </c>
      <c r="Z13" s="8">
        <f t="shared" si="1"/>
        <v>0</v>
      </c>
      <c r="AA13" s="8">
        <f t="shared" si="2"/>
        <v>0</v>
      </c>
      <c r="AB13" s="8">
        <v>0.91</v>
      </c>
      <c r="AC13" s="8"/>
      <c r="AD13" s="8"/>
      <c r="AE13" s="8">
        <f t="shared" si="3"/>
        <v>0.91</v>
      </c>
      <c r="AF13" s="8">
        <v>60</v>
      </c>
      <c r="AG13" s="9">
        <f t="shared" si="4"/>
        <v>0.54600000000000004</v>
      </c>
      <c r="AH13" s="8"/>
      <c r="AI13" s="8"/>
      <c r="AJ13" s="8" t="s">
        <v>167</v>
      </c>
      <c r="AK13" s="8" t="s">
        <v>180</v>
      </c>
      <c r="AL13" s="8" t="s">
        <v>181</v>
      </c>
      <c r="AM13" s="8" t="s">
        <v>144</v>
      </c>
      <c r="AN13" s="8" t="s">
        <v>182</v>
      </c>
      <c r="AO13" s="8"/>
      <c r="AP13" s="8"/>
      <c r="AQ13" s="8"/>
      <c r="AR13" s="8"/>
      <c r="AS13" s="8"/>
      <c r="AT13" s="8"/>
      <c r="AU13" s="8"/>
      <c r="AV13" s="8" t="s">
        <v>147</v>
      </c>
      <c r="AW13" s="8">
        <v>100</v>
      </c>
      <c r="AX13" s="8"/>
      <c r="AY13" s="8"/>
      <c r="AZ13" s="8"/>
      <c r="BA13" s="8"/>
      <c r="BB13" s="8"/>
      <c r="BC13" s="8"/>
      <c r="BD13" s="8">
        <f t="shared" si="5"/>
        <v>0</v>
      </c>
      <c r="BE13" s="8">
        <f t="shared" si="6"/>
        <v>0</v>
      </c>
      <c r="BF13" s="8">
        <v>0.56999999999999995</v>
      </c>
      <c r="BG13" s="8"/>
      <c r="BH13" s="8">
        <f t="shared" si="7"/>
        <v>0.56999999999999995</v>
      </c>
      <c r="BI13" s="8">
        <v>40</v>
      </c>
      <c r="BJ13" s="9">
        <f t="shared" si="8"/>
        <v>0.22799999999999998</v>
      </c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>
        <f t="shared" si="9"/>
        <v>0</v>
      </c>
      <c r="CG13" s="8">
        <f t="shared" si="10"/>
        <v>0</v>
      </c>
      <c r="CH13" s="8"/>
      <c r="CI13" s="8"/>
      <c r="CJ13" s="8">
        <f t="shared" si="11"/>
        <v>0</v>
      </c>
      <c r="CK13" s="8"/>
      <c r="CL13" s="9">
        <f t="shared" si="12"/>
        <v>0</v>
      </c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>
        <f t="shared" si="13"/>
        <v>0</v>
      </c>
      <c r="DI13" s="8">
        <f t="shared" si="14"/>
        <v>0</v>
      </c>
      <c r="DJ13" s="8"/>
      <c r="DK13" s="8"/>
      <c r="DL13" s="8">
        <f t="shared" si="15"/>
        <v>0</v>
      </c>
      <c r="DM13" s="8"/>
      <c r="DN13" s="9">
        <f t="shared" si="16"/>
        <v>0</v>
      </c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>
        <f t="shared" si="17"/>
        <v>0</v>
      </c>
      <c r="EK13" s="8">
        <f t="shared" si="18"/>
        <v>0</v>
      </c>
      <c r="EL13" s="8"/>
      <c r="EM13" s="8"/>
      <c r="EN13" s="8">
        <f t="shared" si="19"/>
        <v>0</v>
      </c>
      <c r="EO13" s="8"/>
      <c r="EP13" s="8">
        <f t="shared" si="20"/>
        <v>0</v>
      </c>
      <c r="EQ13" s="9">
        <f t="shared" si="21"/>
        <v>0.77400000000000002</v>
      </c>
    </row>
    <row r="14" spans="1:147" x14ac:dyDescent="0.25">
      <c r="A14" s="7" t="s">
        <v>184</v>
      </c>
      <c r="B14" s="8"/>
      <c r="C14" s="8" t="s">
        <v>141</v>
      </c>
      <c r="D14" s="8" t="s">
        <v>142</v>
      </c>
      <c r="E14" s="8" t="s">
        <v>143</v>
      </c>
      <c r="F14" s="8" t="s">
        <v>144</v>
      </c>
      <c r="G14" s="11" t="s">
        <v>185</v>
      </c>
      <c r="H14" s="8" t="s">
        <v>145</v>
      </c>
      <c r="I14" s="8"/>
      <c r="J14" s="8"/>
      <c r="K14" s="8"/>
      <c r="L14" s="8"/>
      <c r="M14" s="8"/>
      <c r="N14" s="8"/>
      <c r="O14" s="8" t="s">
        <v>186</v>
      </c>
      <c r="P14" s="8">
        <v>60</v>
      </c>
      <c r="Q14" s="8">
        <v>40</v>
      </c>
      <c r="R14" s="8"/>
      <c r="S14" s="8"/>
      <c r="T14" s="8"/>
      <c r="U14" s="8"/>
      <c r="V14" s="8"/>
      <c r="W14" s="8"/>
      <c r="X14" s="8"/>
      <c r="Y14" s="8">
        <f t="shared" si="0"/>
        <v>0</v>
      </c>
      <c r="Z14" s="8">
        <f t="shared" si="1"/>
        <v>0</v>
      </c>
      <c r="AA14" s="8">
        <f t="shared" si="2"/>
        <v>0</v>
      </c>
      <c r="AB14" s="8">
        <v>0.8</v>
      </c>
      <c r="AC14" s="8">
        <v>0.91</v>
      </c>
      <c r="AD14" s="8"/>
      <c r="AE14" s="8">
        <f t="shared" si="3"/>
        <v>0.84400000000000008</v>
      </c>
      <c r="AF14" s="8">
        <v>100</v>
      </c>
      <c r="AG14" s="9">
        <f t="shared" si="4"/>
        <v>0.84400000000000008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>
        <f t="shared" si="5"/>
        <v>0</v>
      </c>
      <c r="BE14" s="8">
        <f t="shared" si="6"/>
        <v>0</v>
      </c>
      <c r="BF14" s="8"/>
      <c r="BG14" s="8"/>
      <c r="BH14" s="8">
        <f t="shared" si="7"/>
        <v>0</v>
      </c>
      <c r="BI14" s="8"/>
      <c r="BJ14" s="9">
        <f t="shared" si="8"/>
        <v>0</v>
      </c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>
        <f t="shared" si="9"/>
        <v>0</v>
      </c>
      <c r="CG14" s="8">
        <f t="shared" si="10"/>
        <v>0</v>
      </c>
      <c r="CH14" s="8"/>
      <c r="CI14" s="8"/>
      <c r="CJ14" s="8">
        <f t="shared" si="11"/>
        <v>0</v>
      </c>
      <c r="CK14" s="8"/>
      <c r="CL14" s="9">
        <f t="shared" si="12"/>
        <v>0</v>
      </c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>
        <f t="shared" si="13"/>
        <v>0</v>
      </c>
      <c r="DI14" s="8">
        <f t="shared" si="14"/>
        <v>0</v>
      </c>
      <c r="DJ14" s="8"/>
      <c r="DK14" s="8"/>
      <c r="DL14" s="8">
        <f t="shared" si="15"/>
        <v>0</v>
      </c>
      <c r="DM14" s="8"/>
      <c r="DN14" s="9">
        <f t="shared" si="16"/>
        <v>0</v>
      </c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>
        <f t="shared" si="17"/>
        <v>0</v>
      </c>
      <c r="EK14" s="8">
        <f t="shared" si="18"/>
        <v>0</v>
      </c>
      <c r="EL14" s="8"/>
      <c r="EM14" s="8"/>
      <c r="EN14" s="8">
        <f t="shared" si="19"/>
        <v>0</v>
      </c>
      <c r="EO14" s="8"/>
      <c r="EP14" s="8">
        <f t="shared" si="20"/>
        <v>0</v>
      </c>
      <c r="EQ14" s="9">
        <f t="shared" si="21"/>
        <v>0.84400000000000008</v>
      </c>
    </row>
    <row r="15" spans="1:147" x14ac:dyDescent="0.25">
      <c r="A15" s="7" t="s">
        <v>187</v>
      </c>
      <c r="B15" s="8"/>
      <c r="C15" s="8" t="s">
        <v>141</v>
      </c>
      <c r="D15" s="8" t="s">
        <v>142</v>
      </c>
      <c r="E15" s="8" t="s">
        <v>143</v>
      </c>
      <c r="F15" s="8" t="s">
        <v>144</v>
      </c>
      <c r="G15" s="8" t="s">
        <v>145</v>
      </c>
      <c r="H15" s="8"/>
      <c r="I15" s="8"/>
      <c r="J15" s="8"/>
      <c r="K15" s="8"/>
      <c r="L15" s="8"/>
      <c r="M15" s="8"/>
      <c r="N15" s="8"/>
      <c r="O15" s="8" t="s">
        <v>188</v>
      </c>
      <c r="P15" s="8">
        <v>100</v>
      </c>
      <c r="Q15" s="8"/>
      <c r="R15" s="8"/>
      <c r="S15" s="8"/>
      <c r="T15" s="8"/>
      <c r="U15" s="8"/>
      <c r="V15" s="8"/>
      <c r="W15" s="8"/>
      <c r="X15" s="8"/>
      <c r="Y15" s="8">
        <f t="shared" si="0"/>
        <v>0</v>
      </c>
      <c r="Z15" s="8">
        <f t="shared" si="1"/>
        <v>0</v>
      </c>
      <c r="AA15" s="8">
        <f t="shared" si="2"/>
        <v>0</v>
      </c>
      <c r="AB15" s="8">
        <v>0.91</v>
      </c>
      <c r="AC15" s="8"/>
      <c r="AD15" s="8"/>
      <c r="AE15" s="8">
        <f t="shared" si="3"/>
        <v>0.91</v>
      </c>
      <c r="AF15" s="8">
        <v>50</v>
      </c>
      <c r="AG15" s="9">
        <f t="shared" si="4"/>
        <v>0.45500000000000002</v>
      </c>
      <c r="AH15" s="8"/>
      <c r="AI15" s="8"/>
      <c r="AJ15" s="8" t="s">
        <v>167</v>
      </c>
      <c r="AK15" s="8" t="s">
        <v>180</v>
      </c>
      <c r="AL15" s="8" t="s">
        <v>181</v>
      </c>
      <c r="AM15" s="8" t="s">
        <v>144</v>
      </c>
      <c r="AN15" s="8" t="s">
        <v>182</v>
      </c>
      <c r="AO15" s="8"/>
      <c r="AP15" s="8"/>
      <c r="AQ15" s="8"/>
      <c r="AR15" s="8"/>
      <c r="AS15" s="8"/>
      <c r="AT15" s="8"/>
      <c r="AU15" s="8"/>
      <c r="AV15" s="8" t="s">
        <v>189</v>
      </c>
      <c r="AW15" s="8">
        <v>100</v>
      </c>
      <c r="AX15" s="8"/>
      <c r="AY15" s="8"/>
      <c r="AZ15" s="8"/>
      <c r="BA15" s="8"/>
      <c r="BB15" s="8"/>
      <c r="BC15" s="8"/>
      <c r="BD15" s="8">
        <f t="shared" si="5"/>
        <v>0</v>
      </c>
      <c r="BE15" s="8">
        <f t="shared" si="6"/>
        <v>0</v>
      </c>
      <c r="BF15" s="8">
        <v>0.56999999999999995</v>
      </c>
      <c r="BG15" s="8"/>
      <c r="BH15" s="8">
        <f t="shared" si="7"/>
        <v>0.56999999999999995</v>
      </c>
      <c r="BI15" s="8">
        <v>30</v>
      </c>
      <c r="BJ15" s="9">
        <f t="shared" si="8"/>
        <v>0.17099999999999999</v>
      </c>
      <c r="BK15" s="8"/>
      <c r="BL15" s="8"/>
      <c r="BM15" s="8" t="s">
        <v>162</v>
      </c>
      <c r="BN15" s="8" t="s">
        <v>158</v>
      </c>
      <c r="BO15" s="8" t="s">
        <v>163</v>
      </c>
      <c r="BP15" s="8" t="s">
        <v>164</v>
      </c>
      <c r="BQ15" s="8" t="s">
        <v>185</v>
      </c>
      <c r="BR15" s="8" t="s">
        <v>190</v>
      </c>
      <c r="BS15" s="8"/>
      <c r="BT15" s="8"/>
      <c r="BU15" s="8"/>
      <c r="BV15" s="8"/>
      <c r="BW15" s="8"/>
      <c r="BX15" s="8" t="s">
        <v>150</v>
      </c>
      <c r="BY15" s="8">
        <v>60</v>
      </c>
      <c r="BZ15" s="8">
        <v>40</v>
      </c>
      <c r="CA15" s="8"/>
      <c r="CB15" s="8"/>
      <c r="CC15" s="8"/>
      <c r="CD15" s="8"/>
      <c r="CE15" s="8"/>
      <c r="CF15" s="8">
        <f t="shared" si="9"/>
        <v>0</v>
      </c>
      <c r="CG15" s="8">
        <f t="shared" si="10"/>
        <v>0</v>
      </c>
      <c r="CH15" s="8">
        <v>0.85</v>
      </c>
      <c r="CI15" s="8">
        <v>0.95</v>
      </c>
      <c r="CJ15" s="8">
        <f t="shared" si="11"/>
        <v>0.89</v>
      </c>
      <c r="CK15" s="8">
        <v>20</v>
      </c>
      <c r="CL15" s="9">
        <f t="shared" si="12"/>
        <v>0.17800000000000002</v>
      </c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>
        <f t="shared" si="13"/>
        <v>0</v>
      </c>
      <c r="DI15" s="8">
        <f t="shared" si="14"/>
        <v>0</v>
      </c>
      <c r="DJ15" s="8"/>
      <c r="DK15" s="8"/>
      <c r="DL15" s="8">
        <f t="shared" si="15"/>
        <v>0</v>
      </c>
      <c r="DM15" s="8"/>
      <c r="DN15" s="9">
        <f t="shared" si="16"/>
        <v>0</v>
      </c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>
        <f t="shared" si="17"/>
        <v>0</v>
      </c>
      <c r="EK15" s="8">
        <f t="shared" si="18"/>
        <v>0</v>
      </c>
      <c r="EL15" s="8"/>
      <c r="EM15" s="8"/>
      <c r="EN15" s="8">
        <f t="shared" si="19"/>
        <v>0</v>
      </c>
      <c r="EO15" s="8"/>
      <c r="EP15" s="8">
        <f t="shared" si="20"/>
        <v>0</v>
      </c>
      <c r="EQ15" s="9">
        <f t="shared" si="21"/>
        <v>0.80400000000000005</v>
      </c>
    </row>
    <row r="16" spans="1:147" x14ac:dyDescent="0.25">
      <c r="A16" s="7" t="s">
        <v>191</v>
      </c>
      <c r="B16" s="8"/>
      <c r="C16" s="8" t="s">
        <v>141</v>
      </c>
      <c r="D16" s="8" t="s">
        <v>142</v>
      </c>
      <c r="E16" s="8" t="s">
        <v>143</v>
      </c>
      <c r="F16" s="8" t="s">
        <v>144</v>
      </c>
      <c r="G16" s="8" t="s">
        <v>145</v>
      </c>
      <c r="H16" s="8" t="s">
        <v>146</v>
      </c>
      <c r="I16" s="8"/>
      <c r="J16" s="8"/>
      <c r="K16" s="8"/>
      <c r="L16" s="8"/>
      <c r="M16" s="8"/>
      <c r="N16" s="8"/>
      <c r="O16" s="8" t="s">
        <v>155</v>
      </c>
      <c r="P16" s="8">
        <v>60</v>
      </c>
      <c r="Q16" s="8">
        <v>40</v>
      </c>
      <c r="R16" s="8"/>
      <c r="S16" s="8"/>
      <c r="T16" s="8"/>
      <c r="U16" s="8"/>
      <c r="V16" s="8"/>
      <c r="W16" s="8"/>
      <c r="X16" s="8"/>
      <c r="Y16" s="8">
        <f t="shared" si="0"/>
        <v>0</v>
      </c>
      <c r="Z16" s="8">
        <f t="shared" si="1"/>
        <v>0</v>
      </c>
      <c r="AA16" s="8">
        <f t="shared" si="2"/>
        <v>0</v>
      </c>
      <c r="AB16" s="8">
        <v>0.91</v>
      </c>
      <c r="AC16" s="8">
        <v>1.35</v>
      </c>
      <c r="AD16" s="8"/>
      <c r="AE16" s="8">
        <f t="shared" si="3"/>
        <v>1.0859999999999999</v>
      </c>
      <c r="AF16" s="8">
        <v>55</v>
      </c>
      <c r="AG16" s="9">
        <f t="shared" si="4"/>
        <v>0.59729999999999994</v>
      </c>
      <c r="AH16" s="8"/>
      <c r="AI16" s="8"/>
      <c r="AJ16" s="8" t="s">
        <v>141</v>
      </c>
      <c r="AK16" s="8" t="s">
        <v>160</v>
      </c>
      <c r="AL16" s="8" t="s">
        <v>143</v>
      </c>
      <c r="AM16" s="8" t="s">
        <v>144</v>
      </c>
      <c r="AN16" s="8" t="s">
        <v>145</v>
      </c>
      <c r="AO16" s="8"/>
      <c r="AP16" s="8"/>
      <c r="AQ16" s="8"/>
      <c r="AR16" s="8"/>
      <c r="AS16" s="8"/>
      <c r="AT16" s="8"/>
      <c r="AU16" s="8"/>
      <c r="AV16" s="8" t="s">
        <v>155</v>
      </c>
      <c r="AW16" s="8">
        <v>100</v>
      </c>
      <c r="AX16" s="8"/>
      <c r="AY16" s="8"/>
      <c r="AZ16" s="8"/>
      <c r="BA16" s="8"/>
      <c r="BB16" s="8"/>
      <c r="BC16" s="8"/>
      <c r="BD16" s="8">
        <f t="shared" si="5"/>
        <v>0</v>
      </c>
      <c r="BE16" s="8">
        <f t="shared" si="6"/>
        <v>0</v>
      </c>
      <c r="BF16" s="8">
        <v>0.91</v>
      </c>
      <c r="BG16" s="8"/>
      <c r="BH16" s="8">
        <f t="shared" si="7"/>
        <v>0.91</v>
      </c>
      <c r="BI16" s="8">
        <v>25</v>
      </c>
      <c r="BJ16" s="9">
        <f t="shared" si="8"/>
        <v>0.22750000000000001</v>
      </c>
      <c r="BK16" s="8"/>
      <c r="BL16" s="8"/>
      <c r="BM16" s="8" t="s">
        <v>192</v>
      </c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>
        <v>100</v>
      </c>
      <c r="BZ16" s="8"/>
      <c r="CA16" s="8"/>
      <c r="CB16" s="8"/>
      <c r="CC16" s="8"/>
      <c r="CD16" s="8"/>
      <c r="CE16" s="8"/>
      <c r="CF16" s="8">
        <f t="shared" si="9"/>
        <v>0</v>
      </c>
      <c r="CG16" s="8">
        <f t="shared" si="10"/>
        <v>0</v>
      </c>
      <c r="CH16" s="8">
        <v>0</v>
      </c>
      <c r="CI16" s="8"/>
      <c r="CJ16" s="8">
        <f t="shared" si="11"/>
        <v>0</v>
      </c>
      <c r="CK16" s="8">
        <v>20</v>
      </c>
      <c r="CL16" s="9">
        <f t="shared" si="12"/>
        <v>0</v>
      </c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>
        <f t="shared" si="13"/>
        <v>0</v>
      </c>
      <c r="DI16" s="8">
        <f t="shared" si="14"/>
        <v>0</v>
      </c>
      <c r="DJ16" s="8"/>
      <c r="DK16" s="8"/>
      <c r="DL16" s="8">
        <f t="shared" si="15"/>
        <v>0</v>
      </c>
      <c r="DM16" s="8"/>
      <c r="DN16" s="9">
        <f t="shared" si="16"/>
        <v>0</v>
      </c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>
        <f t="shared" si="17"/>
        <v>0</v>
      </c>
      <c r="EK16" s="8">
        <f t="shared" si="18"/>
        <v>0</v>
      </c>
      <c r="EL16" s="8"/>
      <c r="EM16" s="8"/>
      <c r="EN16" s="8">
        <f t="shared" si="19"/>
        <v>0</v>
      </c>
      <c r="EO16" s="8"/>
      <c r="EP16" s="8">
        <f t="shared" si="20"/>
        <v>0</v>
      </c>
      <c r="EQ16" s="9">
        <f t="shared" si="21"/>
        <v>0.82479999999999998</v>
      </c>
    </row>
    <row r="17" spans="1:147" x14ac:dyDescent="0.25">
      <c r="A17" s="7" t="s">
        <v>193</v>
      </c>
      <c r="B17" s="10" t="s">
        <v>194</v>
      </c>
      <c r="C17" s="8" t="s">
        <v>141</v>
      </c>
      <c r="D17" s="11" t="s">
        <v>195</v>
      </c>
      <c r="E17" s="8" t="s">
        <v>143</v>
      </c>
      <c r="F17" s="8" t="s">
        <v>144</v>
      </c>
      <c r="G17" s="8" t="s">
        <v>145</v>
      </c>
      <c r="H17" s="8"/>
      <c r="I17" s="8"/>
      <c r="J17" s="8"/>
      <c r="K17" s="8"/>
      <c r="L17" s="8"/>
      <c r="M17" s="8"/>
      <c r="N17" s="8"/>
      <c r="O17" s="8" t="s">
        <v>147</v>
      </c>
      <c r="P17" s="8">
        <v>100</v>
      </c>
      <c r="Q17" s="8"/>
      <c r="R17" s="8"/>
      <c r="S17" s="8"/>
      <c r="T17" s="8"/>
      <c r="U17" s="8"/>
      <c r="V17" s="8"/>
      <c r="W17" s="8"/>
      <c r="X17" s="8"/>
      <c r="Y17" s="8">
        <f t="shared" si="0"/>
        <v>0</v>
      </c>
      <c r="Z17" s="8">
        <f t="shared" si="1"/>
        <v>0</v>
      </c>
      <c r="AA17" s="8">
        <f t="shared" si="2"/>
        <v>0</v>
      </c>
      <c r="AB17" s="8">
        <v>0.91</v>
      </c>
      <c r="AC17" s="8"/>
      <c r="AD17" s="8"/>
      <c r="AE17" s="8">
        <f t="shared" si="3"/>
        <v>0.91</v>
      </c>
      <c r="AF17" s="8">
        <v>100</v>
      </c>
      <c r="AG17" s="9">
        <f t="shared" si="4"/>
        <v>0.91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>
        <f t="shared" si="5"/>
        <v>0</v>
      </c>
      <c r="BE17" s="8">
        <f t="shared" si="6"/>
        <v>0</v>
      </c>
      <c r="BF17" s="8"/>
      <c r="BG17" s="8"/>
      <c r="BH17" s="8">
        <f t="shared" si="7"/>
        <v>0</v>
      </c>
      <c r="BI17" s="8"/>
      <c r="BJ17" s="9">
        <f t="shared" si="8"/>
        <v>0</v>
      </c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>
        <f t="shared" si="9"/>
        <v>0</v>
      </c>
      <c r="CG17" s="8">
        <f t="shared" si="10"/>
        <v>0</v>
      </c>
      <c r="CH17" s="8"/>
      <c r="CI17" s="8"/>
      <c r="CJ17" s="8">
        <f t="shared" si="11"/>
        <v>0</v>
      </c>
      <c r="CK17" s="8"/>
      <c r="CL17" s="9">
        <f t="shared" si="12"/>
        <v>0</v>
      </c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>
        <f t="shared" si="13"/>
        <v>0</v>
      </c>
      <c r="DI17" s="8">
        <f t="shared" si="14"/>
        <v>0</v>
      </c>
      <c r="DJ17" s="8"/>
      <c r="DK17" s="8"/>
      <c r="DL17" s="8">
        <f t="shared" si="15"/>
        <v>0</v>
      </c>
      <c r="DM17" s="8"/>
      <c r="DN17" s="9">
        <f t="shared" si="16"/>
        <v>0</v>
      </c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>
        <f t="shared" si="17"/>
        <v>0</v>
      </c>
      <c r="EK17" s="8">
        <f t="shared" si="18"/>
        <v>0</v>
      </c>
      <c r="EL17" s="8"/>
      <c r="EM17" s="8"/>
      <c r="EN17" s="8">
        <f t="shared" si="19"/>
        <v>0</v>
      </c>
      <c r="EO17" s="8"/>
      <c r="EP17" s="8">
        <f t="shared" si="20"/>
        <v>0</v>
      </c>
      <c r="EQ17" s="9">
        <f t="shared" si="21"/>
        <v>0.91</v>
      </c>
    </row>
    <row r="18" spans="1:147" x14ac:dyDescent="0.25">
      <c r="A18" s="7" t="s">
        <v>196</v>
      </c>
      <c r="B18" s="10" t="s">
        <v>197</v>
      </c>
      <c r="C18" s="8" t="s">
        <v>141</v>
      </c>
      <c r="D18" s="11" t="s">
        <v>195</v>
      </c>
      <c r="E18" s="8" t="s">
        <v>143</v>
      </c>
      <c r="F18" s="8" t="s">
        <v>144</v>
      </c>
      <c r="G18" s="8" t="s">
        <v>145</v>
      </c>
      <c r="H18" s="8"/>
      <c r="I18" s="8"/>
      <c r="J18" s="8"/>
      <c r="K18" s="8"/>
      <c r="L18" s="8"/>
      <c r="M18" s="8"/>
      <c r="N18" s="8"/>
      <c r="O18" s="8" t="s">
        <v>155</v>
      </c>
      <c r="P18" s="8">
        <v>100</v>
      </c>
      <c r="Q18" s="8"/>
      <c r="R18" s="8"/>
      <c r="S18" s="8"/>
      <c r="T18" s="8"/>
      <c r="U18" s="8"/>
      <c r="V18" s="8"/>
      <c r="W18" s="8"/>
      <c r="X18" s="8"/>
      <c r="Y18" s="8">
        <f t="shared" si="0"/>
        <v>0</v>
      </c>
      <c r="Z18" s="8">
        <f t="shared" si="1"/>
        <v>0</v>
      </c>
      <c r="AA18" s="8">
        <f t="shared" si="2"/>
        <v>0</v>
      </c>
      <c r="AB18" s="8">
        <v>0.91</v>
      </c>
      <c r="AC18" s="8"/>
      <c r="AD18" s="8"/>
      <c r="AE18" s="8">
        <f t="shared" si="3"/>
        <v>0.91</v>
      </c>
      <c r="AF18" s="8">
        <v>50</v>
      </c>
      <c r="AG18" s="9">
        <f t="shared" si="4"/>
        <v>0.45500000000000002</v>
      </c>
      <c r="AH18" s="8"/>
      <c r="AI18" s="8"/>
      <c r="AJ18" s="8" t="s">
        <v>141</v>
      </c>
      <c r="AK18" s="8" t="s">
        <v>142</v>
      </c>
      <c r="AL18" s="8" t="s">
        <v>143</v>
      </c>
      <c r="AM18" s="8" t="s">
        <v>198</v>
      </c>
      <c r="AN18" s="8" t="s">
        <v>145</v>
      </c>
      <c r="AO18" s="8"/>
      <c r="AP18" s="8"/>
      <c r="AQ18" s="8"/>
      <c r="AR18" s="8"/>
      <c r="AS18" s="8"/>
      <c r="AT18" s="8" t="s">
        <v>169</v>
      </c>
      <c r="AU18" s="8"/>
      <c r="AV18" s="8" t="s">
        <v>155</v>
      </c>
      <c r="AW18" s="8">
        <v>100</v>
      </c>
      <c r="AX18" s="8"/>
      <c r="AY18" s="8"/>
      <c r="AZ18" s="8"/>
      <c r="BA18" s="8">
        <v>30</v>
      </c>
      <c r="BB18" s="8"/>
      <c r="BC18" s="8"/>
      <c r="BD18" s="8">
        <f t="shared" si="5"/>
        <v>30</v>
      </c>
      <c r="BE18" s="8">
        <f t="shared" si="6"/>
        <v>30</v>
      </c>
      <c r="BF18" s="8">
        <v>0.91</v>
      </c>
      <c r="BG18" s="8"/>
      <c r="BH18" s="8">
        <f t="shared" si="7"/>
        <v>0.63700000000000001</v>
      </c>
      <c r="BI18" s="8">
        <v>25</v>
      </c>
      <c r="BJ18" s="9">
        <f t="shared" si="8"/>
        <v>0.15925</v>
      </c>
      <c r="BK18" s="8"/>
      <c r="BL18" s="8"/>
      <c r="BM18" s="8" t="s">
        <v>162</v>
      </c>
      <c r="BN18" s="8" t="s">
        <v>142</v>
      </c>
      <c r="BO18" s="8" t="s">
        <v>143</v>
      </c>
      <c r="BP18" s="8" t="s">
        <v>144</v>
      </c>
      <c r="BQ18" s="8" t="s">
        <v>165</v>
      </c>
      <c r="BR18" s="8"/>
      <c r="BS18" s="8"/>
      <c r="BT18" s="8"/>
      <c r="BU18" s="8"/>
      <c r="BV18" s="8" t="s">
        <v>169</v>
      </c>
      <c r="BW18" s="8"/>
      <c r="BX18" s="8" t="s">
        <v>155</v>
      </c>
      <c r="BY18" s="8">
        <v>100</v>
      </c>
      <c r="BZ18" s="8"/>
      <c r="CA18" s="8"/>
      <c r="CB18" s="8"/>
      <c r="CC18" s="8">
        <v>30</v>
      </c>
      <c r="CD18" s="8"/>
      <c r="CE18" s="8"/>
      <c r="CF18" s="8">
        <f t="shared" si="9"/>
        <v>30</v>
      </c>
      <c r="CG18" s="8">
        <f t="shared" si="10"/>
        <v>30</v>
      </c>
      <c r="CH18" s="8">
        <v>1.31</v>
      </c>
      <c r="CI18" s="8"/>
      <c r="CJ18" s="8">
        <f t="shared" si="11"/>
        <v>0.91700000000000004</v>
      </c>
      <c r="CK18" s="8">
        <v>25</v>
      </c>
      <c r="CL18" s="9">
        <f t="shared" si="12"/>
        <v>0.22925000000000001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>
        <f t="shared" si="13"/>
        <v>0</v>
      </c>
      <c r="DI18" s="8">
        <f t="shared" si="14"/>
        <v>0</v>
      </c>
      <c r="DJ18" s="8"/>
      <c r="DK18" s="8"/>
      <c r="DL18" s="8">
        <f t="shared" si="15"/>
        <v>0</v>
      </c>
      <c r="DM18" s="8"/>
      <c r="DN18" s="9">
        <f t="shared" si="16"/>
        <v>0</v>
      </c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>
        <f t="shared" si="17"/>
        <v>0</v>
      </c>
      <c r="EK18" s="8">
        <f t="shared" si="18"/>
        <v>0</v>
      </c>
      <c r="EL18" s="8"/>
      <c r="EM18" s="8"/>
      <c r="EN18" s="8">
        <f t="shared" si="19"/>
        <v>0</v>
      </c>
      <c r="EO18" s="8"/>
      <c r="EP18" s="8">
        <f t="shared" si="20"/>
        <v>0</v>
      </c>
      <c r="EQ18" s="9">
        <f t="shared" si="21"/>
        <v>0.84349999999999992</v>
      </c>
    </row>
    <row r="19" spans="1:147" x14ac:dyDescent="0.25">
      <c r="A19" s="7" t="s">
        <v>199</v>
      </c>
      <c r="B19" s="8"/>
      <c r="C19" s="8" t="s">
        <v>141</v>
      </c>
      <c r="D19" s="11" t="s">
        <v>200</v>
      </c>
      <c r="E19" s="8" t="s">
        <v>143</v>
      </c>
      <c r="F19" s="8" t="s">
        <v>144</v>
      </c>
      <c r="G19" s="8" t="s">
        <v>145</v>
      </c>
      <c r="H19" s="8"/>
      <c r="I19" s="8"/>
      <c r="J19" s="8"/>
      <c r="K19" s="8"/>
      <c r="L19" s="8"/>
      <c r="M19" s="8"/>
      <c r="N19" s="8"/>
      <c r="O19" s="8" t="s">
        <v>155</v>
      </c>
      <c r="P19" s="8">
        <v>100</v>
      </c>
      <c r="Q19" s="8"/>
      <c r="R19" s="8"/>
      <c r="S19" s="8"/>
      <c r="T19" s="8"/>
      <c r="U19" s="8"/>
      <c r="V19" s="8"/>
      <c r="W19" s="8"/>
      <c r="X19" s="8"/>
      <c r="Y19" s="8">
        <f t="shared" si="0"/>
        <v>0</v>
      </c>
      <c r="Z19" s="8">
        <f t="shared" si="1"/>
        <v>0</v>
      </c>
      <c r="AA19" s="8">
        <f t="shared" si="2"/>
        <v>0</v>
      </c>
      <c r="AB19" s="8">
        <v>0.91</v>
      </c>
      <c r="AC19" s="8"/>
      <c r="AD19" s="8"/>
      <c r="AE19" s="8">
        <f t="shared" si="3"/>
        <v>0.91</v>
      </c>
      <c r="AF19" s="8">
        <v>40</v>
      </c>
      <c r="AG19" s="9">
        <f t="shared" si="4"/>
        <v>0.36399999999999999</v>
      </c>
      <c r="AH19" s="8"/>
      <c r="AI19" s="8"/>
      <c r="AJ19" s="8" t="s">
        <v>141</v>
      </c>
      <c r="AK19" s="8" t="s">
        <v>142</v>
      </c>
      <c r="AL19" s="8" t="s">
        <v>143</v>
      </c>
      <c r="AM19" s="8" t="s">
        <v>144</v>
      </c>
      <c r="AN19" s="8" t="s">
        <v>145</v>
      </c>
      <c r="AO19" s="8"/>
      <c r="AP19" s="8"/>
      <c r="AQ19" s="8"/>
      <c r="AR19" s="8"/>
      <c r="AS19" s="8"/>
      <c r="AT19" s="8"/>
      <c r="AU19" s="8"/>
      <c r="AV19" s="8" t="s">
        <v>155</v>
      </c>
      <c r="AW19" s="8">
        <v>100</v>
      </c>
      <c r="AX19" s="8"/>
      <c r="AY19" s="8"/>
      <c r="AZ19" s="8"/>
      <c r="BA19" s="8"/>
      <c r="BC19" s="8"/>
      <c r="BD19" s="8">
        <f t="shared" si="5"/>
        <v>0</v>
      </c>
      <c r="BE19" s="8">
        <f t="shared" si="6"/>
        <v>0</v>
      </c>
      <c r="BF19" s="8">
        <v>0.91</v>
      </c>
      <c r="BG19" s="8"/>
      <c r="BH19" s="8">
        <f t="shared" si="7"/>
        <v>0.91</v>
      </c>
      <c r="BI19" s="8">
        <v>30</v>
      </c>
      <c r="BJ19" s="9">
        <f t="shared" si="8"/>
        <v>0.27300000000000002</v>
      </c>
      <c r="BK19" s="8"/>
      <c r="BL19" s="8"/>
      <c r="BM19" s="8" t="s">
        <v>167</v>
      </c>
      <c r="BN19" s="8" t="s">
        <v>180</v>
      </c>
      <c r="BO19" s="8" t="s">
        <v>181</v>
      </c>
      <c r="BP19" s="8" t="s">
        <v>164</v>
      </c>
      <c r="BQ19" s="8" t="s">
        <v>182</v>
      </c>
      <c r="BR19" s="8"/>
      <c r="BS19" s="8"/>
      <c r="BT19" s="8"/>
      <c r="BU19" s="8"/>
      <c r="BV19" s="8"/>
      <c r="BW19" s="8"/>
      <c r="BX19" s="8" t="s">
        <v>155</v>
      </c>
      <c r="BY19" s="8">
        <v>100</v>
      </c>
      <c r="BZ19" s="8"/>
      <c r="CA19" s="8"/>
      <c r="CB19" s="8"/>
      <c r="CC19" s="8"/>
      <c r="CD19" s="8"/>
      <c r="CE19" s="8"/>
      <c r="CF19" s="8">
        <f t="shared" si="9"/>
        <v>0</v>
      </c>
      <c r="CG19" s="8">
        <f t="shared" si="10"/>
        <v>0</v>
      </c>
      <c r="CH19" s="8">
        <v>0.56999999999999995</v>
      </c>
      <c r="CI19" s="8"/>
      <c r="CJ19" s="8">
        <f t="shared" si="11"/>
        <v>0.56999999999999995</v>
      </c>
      <c r="CK19" s="8">
        <v>30</v>
      </c>
      <c r="CL19" s="9">
        <f t="shared" si="12"/>
        <v>0.17099999999999999</v>
      </c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>
        <f t="shared" si="13"/>
        <v>0</v>
      </c>
      <c r="DI19" s="8">
        <f t="shared" si="14"/>
        <v>0</v>
      </c>
      <c r="DJ19" s="8"/>
      <c r="DK19" s="8"/>
      <c r="DL19" s="8">
        <f t="shared" si="15"/>
        <v>0</v>
      </c>
      <c r="DM19" s="8"/>
      <c r="DN19" s="9">
        <f t="shared" si="16"/>
        <v>0</v>
      </c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>
        <f t="shared" si="17"/>
        <v>0</v>
      </c>
      <c r="EK19" s="8">
        <f t="shared" si="18"/>
        <v>0</v>
      </c>
      <c r="EL19" s="8"/>
      <c r="EM19" s="8"/>
      <c r="EN19" s="8">
        <f t="shared" si="19"/>
        <v>0</v>
      </c>
      <c r="EO19" s="8"/>
      <c r="EP19" s="8">
        <f t="shared" si="20"/>
        <v>0</v>
      </c>
      <c r="EQ19" s="9">
        <f t="shared" si="21"/>
        <v>0.80800000000000005</v>
      </c>
    </row>
    <row r="20" spans="1:147" x14ac:dyDescent="0.25">
      <c r="A20" s="7" t="s">
        <v>201</v>
      </c>
      <c r="B20" s="8"/>
      <c r="C20" s="8" t="s">
        <v>141</v>
      </c>
      <c r="D20" s="8" t="s">
        <v>158</v>
      </c>
      <c r="E20" s="8" t="s">
        <v>143</v>
      </c>
      <c r="F20" s="8" t="s">
        <v>144</v>
      </c>
      <c r="G20" s="8" t="s">
        <v>145</v>
      </c>
      <c r="H20" s="8"/>
      <c r="I20" s="8"/>
      <c r="J20" s="8"/>
      <c r="K20" s="8"/>
      <c r="L20" s="8"/>
      <c r="M20" s="8"/>
      <c r="N20" s="8"/>
      <c r="O20" s="8" t="s">
        <v>150</v>
      </c>
      <c r="P20" s="8">
        <v>100</v>
      </c>
      <c r="Q20" s="8"/>
      <c r="R20" s="8"/>
      <c r="S20" s="8"/>
      <c r="T20" s="8"/>
      <c r="U20" s="8"/>
      <c r="V20" s="8"/>
      <c r="W20" s="8"/>
      <c r="X20" s="8"/>
      <c r="Y20" s="8">
        <f t="shared" si="0"/>
        <v>0</v>
      </c>
      <c r="Z20" s="8">
        <f t="shared" si="1"/>
        <v>0</v>
      </c>
      <c r="AA20" s="8">
        <f t="shared" si="2"/>
        <v>0</v>
      </c>
      <c r="AB20" s="8">
        <v>0.91</v>
      </c>
      <c r="AC20" s="8"/>
      <c r="AD20" s="8"/>
      <c r="AE20" s="8">
        <f t="shared" si="3"/>
        <v>0.91</v>
      </c>
      <c r="AF20" s="8">
        <v>100</v>
      </c>
      <c r="AG20" s="9">
        <f t="shared" si="4"/>
        <v>0.91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C20" s="8"/>
      <c r="BD20" s="8">
        <f t="shared" si="5"/>
        <v>0</v>
      </c>
      <c r="BE20" s="8">
        <f t="shared" si="6"/>
        <v>0</v>
      </c>
      <c r="BF20" s="8"/>
      <c r="BG20" s="8"/>
      <c r="BH20" s="8">
        <f t="shared" si="7"/>
        <v>0</v>
      </c>
      <c r="BI20" s="8"/>
      <c r="BJ20" s="9">
        <f t="shared" si="8"/>
        <v>0</v>
      </c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>
        <f t="shared" si="9"/>
        <v>0</v>
      </c>
      <c r="CG20" s="8">
        <f t="shared" si="10"/>
        <v>0</v>
      </c>
      <c r="CH20" s="8"/>
      <c r="CI20" s="8"/>
      <c r="CJ20" s="8">
        <f t="shared" si="11"/>
        <v>0</v>
      </c>
      <c r="CK20" s="8"/>
      <c r="CL20" s="9">
        <f t="shared" si="12"/>
        <v>0</v>
      </c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>
        <f t="shared" si="13"/>
        <v>0</v>
      </c>
      <c r="DI20" s="8">
        <f t="shared" si="14"/>
        <v>0</v>
      </c>
      <c r="DJ20" s="8"/>
      <c r="DK20" s="8"/>
      <c r="DL20" s="8">
        <f t="shared" si="15"/>
        <v>0</v>
      </c>
      <c r="DM20" s="8"/>
      <c r="DN20" s="9">
        <f t="shared" si="16"/>
        <v>0</v>
      </c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>
        <f t="shared" si="17"/>
        <v>0</v>
      </c>
      <c r="EK20" s="8">
        <f t="shared" si="18"/>
        <v>0</v>
      </c>
      <c r="EL20" s="8"/>
      <c r="EM20" s="8"/>
      <c r="EN20" s="8">
        <f t="shared" si="19"/>
        <v>0</v>
      </c>
      <c r="EO20" s="8"/>
      <c r="EP20" s="8">
        <f t="shared" si="20"/>
        <v>0</v>
      </c>
      <c r="EQ20" s="9">
        <f t="shared" si="21"/>
        <v>0.91</v>
      </c>
    </row>
    <row r="21" spans="1:147" ht="15.75" customHeight="1" x14ac:dyDescent="0.25">
      <c r="A21" s="7" t="s">
        <v>202</v>
      </c>
      <c r="B21" s="8"/>
      <c r="C21" s="8" t="s">
        <v>141</v>
      </c>
      <c r="D21" s="8" t="s">
        <v>158</v>
      </c>
      <c r="E21" s="8" t="s">
        <v>143</v>
      </c>
      <c r="F21" s="8" t="s">
        <v>144</v>
      </c>
      <c r="G21" s="8" t="s">
        <v>145</v>
      </c>
      <c r="H21" s="8" t="s">
        <v>146</v>
      </c>
      <c r="I21" s="8"/>
      <c r="J21" s="8"/>
      <c r="K21" s="8"/>
      <c r="L21" s="8"/>
      <c r="M21" s="8"/>
      <c r="N21" s="8"/>
      <c r="O21" s="8" t="s">
        <v>203</v>
      </c>
      <c r="P21" s="8">
        <v>60</v>
      </c>
      <c r="Q21" s="8">
        <v>40</v>
      </c>
      <c r="R21" s="8"/>
      <c r="S21" s="8"/>
      <c r="T21" s="8"/>
      <c r="U21" s="8"/>
      <c r="V21" s="8"/>
      <c r="W21" s="8"/>
      <c r="X21" s="8"/>
      <c r="Y21" s="8">
        <f t="shared" si="0"/>
        <v>0</v>
      </c>
      <c r="Z21" s="8">
        <f t="shared" si="1"/>
        <v>0</v>
      </c>
      <c r="AA21" s="8">
        <f t="shared" si="2"/>
        <v>0</v>
      </c>
      <c r="AB21" s="8">
        <v>0.91</v>
      </c>
      <c r="AC21" s="8">
        <v>1.35</v>
      </c>
      <c r="AD21" s="8"/>
      <c r="AE21" s="8">
        <f t="shared" si="3"/>
        <v>1.0859999999999999</v>
      </c>
      <c r="AF21" s="8">
        <v>50</v>
      </c>
      <c r="AG21" s="9">
        <f t="shared" si="4"/>
        <v>0.54299999999999993</v>
      </c>
      <c r="AH21" s="8"/>
      <c r="AI21" s="8"/>
      <c r="AJ21" s="8" t="s">
        <v>141</v>
      </c>
      <c r="AK21" s="8" t="s">
        <v>142</v>
      </c>
      <c r="AL21" s="8" t="s">
        <v>143</v>
      </c>
      <c r="AM21" s="8" t="s">
        <v>204</v>
      </c>
      <c r="AN21" s="8" t="s">
        <v>145</v>
      </c>
      <c r="AO21" s="8"/>
      <c r="AP21" s="8"/>
      <c r="AQ21" s="8"/>
      <c r="AR21" s="8"/>
      <c r="AS21" s="8"/>
      <c r="AT21" s="8"/>
      <c r="AU21" s="8"/>
      <c r="AV21" s="8" t="s">
        <v>205</v>
      </c>
      <c r="AW21" s="8">
        <v>100</v>
      </c>
      <c r="AX21" s="8"/>
      <c r="AY21" s="8"/>
      <c r="AZ21" s="8"/>
      <c r="BA21" s="8"/>
      <c r="BC21" s="8"/>
      <c r="BD21" s="8">
        <f t="shared" si="5"/>
        <v>0</v>
      </c>
      <c r="BE21" s="8">
        <f t="shared" si="6"/>
        <v>0</v>
      </c>
      <c r="BF21" s="8">
        <v>0.91</v>
      </c>
      <c r="BG21" s="8"/>
      <c r="BH21" s="8">
        <f t="shared" si="7"/>
        <v>0.91</v>
      </c>
      <c r="BI21" s="8">
        <v>50</v>
      </c>
      <c r="BJ21" s="9">
        <f t="shared" si="8"/>
        <v>0.45500000000000002</v>
      </c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>
        <f t="shared" si="9"/>
        <v>0</v>
      </c>
      <c r="CG21" s="8">
        <f t="shared" si="10"/>
        <v>0</v>
      </c>
      <c r="CH21" s="8"/>
      <c r="CI21" s="8"/>
      <c r="CJ21" s="8">
        <f t="shared" si="11"/>
        <v>0</v>
      </c>
      <c r="CK21" s="8"/>
      <c r="CL21" s="9">
        <f t="shared" si="12"/>
        <v>0</v>
      </c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>
        <f t="shared" si="13"/>
        <v>0</v>
      </c>
      <c r="DI21" s="8">
        <f t="shared" si="14"/>
        <v>0</v>
      </c>
      <c r="DJ21" s="8"/>
      <c r="DK21" s="8"/>
      <c r="DL21" s="8">
        <f t="shared" si="15"/>
        <v>0</v>
      </c>
      <c r="DM21" s="8"/>
      <c r="DN21" s="9">
        <f t="shared" si="16"/>
        <v>0</v>
      </c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>
        <f t="shared" si="17"/>
        <v>0</v>
      </c>
      <c r="EK21" s="8">
        <f t="shared" si="18"/>
        <v>0</v>
      </c>
      <c r="EL21" s="8"/>
      <c r="EM21" s="8"/>
      <c r="EN21" s="8">
        <f t="shared" si="19"/>
        <v>0</v>
      </c>
      <c r="EO21" s="8"/>
      <c r="EP21" s="8">
        <f t="shared" si="20"/>
        <v>0</v>
      </c>
      <c r="EQ21" s="9">
        <f t="shared" si="21"/>
        <v>0.998</v>
      </c>
    </row>
    <row r="22" spans="1:147" ht="15.75" customHeight="1" x14ac:dyDescent="0.25">
      <c r="A22" s="7" t="s">
        <v>206</v>
      </c>
      <c r="B22" s="8"/>
      <c r="C22" s="8" t="s">
        <v>207</v>
      </c>
      <c r="D22" s="8" t="s">
        <v>208</v>
      </c>
      <c r="E22" s="8" t="s">
        <v>163</v>
      </c>
      <c r="F22" s="8" t="s">
        <v>144</v>
      </c>
      <c r="G22" s="8" t="s">
        <v>146</v>
      </c>
      <c r="H22" s="8"/>
      <c r="I22" s="8"/>
      <c r="J22" s="8"/>
      <c r="K22" s="8"/>
      <c r="L22" s="8"/>
      <c r="M22" s="8"/>
      <c r="N22" s="8"/>
      <c r="O22" s="8" t="s">
        <v>209</v>
      </c>
      <c r="P22" s="8">
        <v>100</v>
      </c>
      <c r="Q22" s="8"/>
      <c r="R22" s="8"/>
      <c r="S22" s="8"/>
      <c r="T22" s="8"/>
      <c r="U22" s="8"/>
      <c r="V22" s="8"/>
      <c r="W22" s="8"/>
      <c r="X22" s="8"/>
      <c r="Y22" s="8">
        <f t="shared" si="0"/>
        <v>0</v>
      </c>
      <c r="Z22" s="8">
        <f t="shared" si="1"/>
        <v>0</v>
      </c>
      <c r="AA22" s="8">
        <f t="shared" si="2"/>
        <v>0</v>
      </c>
      <c r="AB22" s="8">
        <v>1.31</v>
      </c>
      <c r="AC22" s="8"/>
      <c r="AD22" s="8"/>
      <c r="AE22" s="8">
        <f t="shared" si="3"/>
        <v>1.31</v>
      </c>
      <c r="AF22" s="8">
        <v>40</v>
      </c>
      <c r="AG22" s="9">
        <f t="shared" si="4"/>
        <v>0.52400000000000002</v>
      </c>
      <c r="AH22" s="8"/>
      <c r="AI22" s="8"/>
      <c r="AJ22" s="8" t="s">
        <v>167</v>
      </c>
      <c r="AK22" s="8" t="s">
        <v>168</v>
      </c>
      <c r="AL22" s="8" t="s">
        <v>163</v>
      </c>
      <c r="AM22" s="8" t="s">
        <v>210</v>
      </c>
      <c r="AN22" s="8" t="s">
        <v>211</v>
      </c>
      <c r="AO22" s="8"/>
      <c r="AP22" s="8"/>
      <c r="AQ22" s="8"/>
      <c r="AR22" s="8"/>
      <c r="AS22" s="8"/>
      <c r="AT22" s="8" t="s">
        <v>212</v>
      </c>
      <c r="AU22" s="8"/>
      <c r="AV22" s="8" t="s">
        <v>209</v>
      </c>
      <c r="AW22" s="8">
        <v>100</v>
      </c>
      <c r="AX22" s="8"/>
      <c r="AY22" s="8">
        <v>30</v>
      </c>
      <c r="AZ22" s="8"/>
      <c r="BA22" s="8">
        <v>15</v>
      </c>
      <c r="BC22" s="8"/>
      <c r="BD22" s="8">
        <f t="shared" si="5"/>
        <v>45</v>
      </c>
      <c r="BE22" s="8">
        <f t="shared" si="6"/>
        <v>15</v>
      </c>
      <c r="BF22" s="8">
        <v>0.75</v>
      </c>
      <c r="BG22" s="8"/>
      <c r="BH22" s="8">
        <f t="shared" si="7"/>
        <v>0.41249999999999998</v>
      </c>
      <c r="BI22" s="8">
        <v>30</v>
      </c>
      <c r="BJ22" s="9">
        <f t="shared" si="8"/>
        <v>0.12375</v>
      </c>
      <c r="BK22" s="8"/>
      <c r="BL22" s="8"/>
      <c r="BM22" s="8" t="s">
        <v>162</v>
      </c>
      <c r="BN22" s="8" t="s">
        <v>208</v>
      </c>
      <c r="BO22" s="8" t="s">
        <v>163</v>
      </c>
      <c r="BP22" s="8" t="s">
        <v>144</v>
      </c>
      <c r="BQ22" s="8" t="s">
        <v>165</v>
      </c>
      <c r="BR22" s="8"/>
      <c r="BS22" s="8"/>
      <c r="BT22" s="8"/>
      <c r="BU22" s="8"/>
      <c r="BV22" s="8"/>
      <c r="BW22" s="8"/>
      <c r="BX22" s="8" t="s">
        <v>209</v>
      </c>
      <c r="BY22" s="8">
        <v>100</v>
      </c>
      <c r="BZ22" s="8"/>
      <c r="CA22" s="8"/>
      <c r="CB22" s="8"/>
      <c r="CC22" s="8"/>
      <c r="CD22" s="8"/>
      <c r="CE22" s="8"/>
      <c r="CF22" s="8">
        <f t="shared" si="9"/>
        <v>0</v>
      </c>
      <c r="CG22" s="8">
        <f t="shared" si="10"/>
        <v>0</v>
      </c>
      <c r="CH22" s="8">
        <v>1.31</v>
      </c>
      <c r="CI22" s="8"/>
      <c r="CJ22" s="8">
        <f t="shared" si="11"/>
        <v>1.31</v>
      </c>
      <c r="CK22" s="8">
        <v>30</v>
      </c>
      <c r="CL22" s="9">
        <f t="shared" si="12"/>
        <v>0.39300000000000002</v>
      </c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>
        <f t="shared" si="13"/>
        <v>0</v>
      </c>
      <c r="DI22" s="8">
        <f t="shared" si="14"/>
        <v>0</v>
      </c>
      <c r="DJ22" s="8"/>
      <c r="DK22" s="8"/>
      <c r="DL22" s="8">
        <f t="shared" si="15"/>
        <v>0</v>
      </c>
      <c r="DM22" s="8"/>
      <c r="DN22" s="9">
        <f t="shared" si="16"/>
        <v>0</v>
      </c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>
        <f t="shared" si="17"/>
        <v>0</v>
      </c>
      <c r="EK22" s="8">
        <f t="shared" si="18"/>
        <v>0</v>
      </c>
      <c r="EL22" s="8"/>
      <c r="EM22" s="8"/>
      <c r="EN22" s="8">
        <f t="shared" si="19"/>
        <v>0</v>
      </c>
      <c r="EO22" s="8"/>
      <c r="EP22" s="8">
        <f t="shared" si="20"/>
        <v>0</v>
      </c>
      <c r="EQ22" s="9">
        <f t="shared" si="21"/>
        <v>1.0407500000000001</v>
      </c>
    </row>
    <row r="23" spans="1:147" ht="15.75" customHeight="1" x14ac:dyDescent="0.25">
      <c r="A23" s="7" t="s">
        <v>213</v>
      </c>
      <c r="B23" s="8"/>
      <c r="C23" s="8" t="s">
        <v>207</v>
      </c>
      <c r="D23" s="8" t="s">
        <v>208</v>
      </c>
      <c r="E23" s="8" t="s">
        <v>163</v>
      </c>
      <c r="F23" s="8" t="s">
        <v>144</v>
      </c>
      <c r="G23" s="8" t="s">
        <v>146</v>
      </c>
      <c r="H23" s="8"/>
      <c r="I23" s="8"/>
      <c r="J23" s="8"/>
      <c r="K23" s="8"/>
      <c r="L23" s="8"/>
      <c r="M23" s="8"/>
      <c r="N23" s="8"/>
      <c r="O23" s="8" t="s">
        <v>188</v>
      </c>
      <c r="P23" s="8">
        <v>100</v>
      </c>
      <c r="Q23" s="8"/>
      <c r="R23" s="8"/>
      <c r="S23" s="8"/>
      <c r="T23" s="8"/>
      <c r="U23" s="8"/>
      <c r="V23" s="8"/>
      <c r="W23" s="8"/>
      <c r="X23" s="8"/>
      <c r="Y23" s="8">
        <f t="shared" si="0"/>
        <v>0</v>
      </c>
      <c r="Z23" s="8">
        <f t="shared" si="1"/>
        <v>0</v>
      </c>
      <c r="AA23" s="8">
        <f t="shared" si="2"/>
        <v>0</v>
      </c>
      <c r="AB23" s="8">
        <v>1.31</v>
      </c>
      <c r="AC23" s="8"/>
      <c r="AD23" s="8"/>
      <c r="AE23" s="8">
        <f t="shared" si="3"/>
        <v>1.31</v>
      </c>
      <c r="AF23" s="8">
        <v>40</v>
      </c>
      <c r="AG23" s="9">
        <f t="shared" si="4"/>
        <v>0.52400000000000002</v>
      </c>
      <c r="AH23" s="8"/>
      <c r="AI23" s="8"/>
      <c r="AJ23" s="8" t="s">
        <v>167</v>
      </c>
      <c r="AK23" s="8" t="s">
        <v>168</v>
      </c>
      <c r="AL23" s="8" t="s">
        <v>163</v>
      </c>
      <c r="AM23" s="8" t="s">
        <v>210</v>
      </c>
      <c r="AN23" s="8" t="s">
        <v>145</v>
      </c>
      <c r="AO23" s="8" t="s">
        <v>146</v>
      </c>
      <c r="AP23" s="8"/>
      <c r="AQ23" s="8"/>
      <c r="AR23" s="8"/>
      <c r="AS23" s="8"/>
      <c r="AT23" s="8" t="s">
        <v>214</v>
      </c>
      <c r="AU23" s="8"/>
      <c r="AV23" s="8" t="s">
        <v>188</v>
      </c>
      <c r="AW23" s="8">
        <v>60</v>
      </c>
      <c r="AX23" s="8">
        <v>40</v>
      </c>
      <c r="AY23" s="8"/>
      <c r="AZ23" s="8"/>
      <c r="BA23" s="8">
        <v>15</v>
      </c>
      <c r="BC23" s="8"/>
      <c r="BD23" s="8">
        <f t="shared" si="5"/>
        <v>15</v>
      </c>
      <c r="BE23" s="8">
        <f t="shared" si="6"/>
        <v>15</v>
      </c>
      <c r="BF23" s="8">
        <v>0.75</v>
      </c>
      <c r="BG23" s="8">
        <v>1.44</v>
      </c>
      <c r="BH23" s="8">
        <f t="shared" si="7"/>
        <v>0.8721000000000001</v>
      </c>
      <c r="BI23" s="8">
        <v>30</v>
      </c>
      <c r="BJ23" s="9">
        <f t="shared" si="8"/>
        <v>0.26163000000000003</v>
      </c>
      <c r="BK23" s="8"/>
      <c r="BL23" s="8"/>
      <c r="BM23" s="8" t="s">
        <v>162</v>
      </c>
      <c r="BN23" s="8" t="s">
        <v>208</v>
      </c>
      <c r="BO23" s="8" t="s">
        <v>163</v>
      </c>
      <c r="BP23" s="8" t="s">
        <v>144</v>
      </c>
      <c r="BQ23" s="8" t="s">
        <v>165</v>
      </c>
      <c r="BR23" s="8"/>
      <c r="BS23" s="8"/>
      <c r="BT23" s="8"/>
      <c r="BU23" s="8"/>
      <c r="BV23" s="8"/>
      <c r="BW23" s="8"/>
      <c r="BX23" s="8" t="s">
        <v>215</v>
      </c>
      <c r="BY23" s="8">
        <v>100</v>
      </c>
      <c r="BZ23" s="8"/>
      <c r="CA23" s="8"/>
      <c r="CB23" s="8"/>
      <c r="CC23" s="8"/>
      <c r="CD23" s="8"/>
      <c r="CE23" s="8"/>
      <c r="CF23" s="8">
        <f t="shared" si="9"/>
        <v>0</v>
      </c>
      <c r="CG23" s="8">
        <f t="shared" si="10"/>
        <v>0</v>
      </c>
      <c r="CH23" s="8">
        <v>1.31</v>
      </c>
      <c r="CI23" s="8"/>
      <c r="CJ23" s="8">
        <f t="shared" si="11"/>
        <v>1.31</v>
      </c>
      <c r="CK23" s="8">
        <v>30</v>
      </c>
      <c r="CL23" s="9">
        <f t="shared" si="12"/>
        <v>0.39300000000000002</v>
      </c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>
        <f t="shared" si="13"/>
        <v>0</v>
      </c>
      <c r="DI23" s="8">
        <f t="shared" si="14"/>
        <v>0</v>
      </c>
      <c r="DJ23" s="8"/>
      <c r="DK23" s="8"/>
      <c r="DL23" s="8">
        <f t="shared" si="15"/>
        <v>0</v>
      </c>
      <c r="DM23" s="8"/>
      <c r="DN23" s="9">
        <f t="shared" si="16"/>
        <v>0</v>
      </c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>
        <f t="shared" si="17"/>
        <v>0</v>
      </c>
      <c r="EK23" s="8">
        <f t="shared" si="18"/>
        <v>0</v>
      </c>
      <c r="EL23" s="8"/>
      <c r="EM23" s="8"/>
      <c r="EN23" s="8">
        <f t="shared" si="19"/>
        <v>0</v>
      </c>
      <c r="EO23" s="8"/>
      <c r="EP23" s="8">
        <f t="shared" si="20"/>
        <v>0</v>
      </c>
      <c r="EQ23" s="9">
        <f t="shared" si="21"/>
        <v>1.1786300000000001</v>
      </c>
    </row>
    <row r="24" spans="1:147" ht="15.75" customHeight="1" x14ac:dyDescent="0.25">
      <c r="A24" s="7" t="s">
        <v>216</v>
      </c>
      <c r="B24" s="8"/>
      <c r="C24" s="8" t="s">
        <v>207</v>
      </c>
      <c r="D24" s="8" t="s">
        <v>208</v>
      </c>
      <c r="E24" s="8" t="s">
        <v>163</v>
      </c>
      <c r="F24" s="8" t="s">
        <v>144</v>
      </c>
      <c r="G24" s="8" t="s">
        <v>146</v>
      </c>
      <c r="H24" s="8"/>
      <c r="I24" s="8"/>
      <c r="J24" s="8"/>
      <c r="K24" s="8"/>
      <c r="L24" s="8"/>
      <c r="M24" s="8"/>
      <c r="N24" s="8"/>
      <c r="O24" s="8" t="s">
        <v>217</v>
      </c>
      <c r="P24" s="8">
        <v>100</v>
      </c>
      <c r="Q24" s="8"/>
      <c r="R24" s="8"/>
      <c r="S24" s="8"/>
      <c r="T24" s="8"/>
      <c r="U24" s="8"/>
      <c r="V24" s="8"/>
      <c r="W24" s="8"/>
      <c r="X24" s="8"/>
      <c r="Y24" s="8">
        <f t="shared" si="0"/>
        <v>0</v>
      </c>
      <c r="Z24" s="8">
        <f t="shared" si="1"/>
        <v>0</v>
      </c>
      <c r="AA24" s="8">
        <f t="shared" si="2"/>
        <v>0</v>
      </c>
      <c r="AB24" s="8">
        <v>1.31</v>
      </c>
      <c r="AC24" s="8"/>
      <c r="AD24" s="8"/>
      <c r="AE24" s="8">
        <f t="shared" si="3"/>
        <v>1.31</v>
      </c>
      <c r="AF24" s="8">
        <v>50</v>
      </c>
      <c r="AG24" s="9">
        <f t="shared" si="4"/>
        <v>0.65500000000000003</v>
      </c>
      <c r="AH24" s="8"/>
      <c r="AI24" s="8"/>
      <c r="AJ24" s="8" t="s">
        <v>141</v>
      </c>
      <c r="AK24" s="8" t="s">
        <v>158</v>
      </c>
      <c r="AL24" s="8" t="s">
        <v>163</v>
      </c>
      <c r="AM24" s="8" t="s">
        <v>218</v>
      </c>
      <c r="AN24" s="8" t="s">
        <v>145</v>
      </c>
      <c r="AO24" s="8" t="s">
        <v>146</v>
      </c>
      <c r="AP24" s="8"/>
      <c r="AQ24" s="8"/>
      <c r="AR24" s="8"/>
      <c r="AS24" s="8"/>
      <c r="AT24" s="8"/>
      <c r="AU24" s="8"/>
      <c r="AV24" s="8" t="s">
        <v>217</v>
      </c>
      <c r="AW24" s="8">
        <v>60</v>
      </c>
      <c r="AX24" s="8">
        <v>40</v>
      </c>
      <c r="AY24" s="8"/>
      <c r="AZ24" s="8"/>
      <c r="BA24" s="8"/>
      <c r="BC24" s="8"/>
      <c r="BD24" s="8">
        <f t="shared" si="5"/>
        <v>0</v>
      </c>
      <c r="BE24" s="8">
        <f t="shared" si="6"/>
        <v>0</v>
      </c>
      <c r="BF24" s="8">
        <v>0.91</v>
      </c>
      <c r="BG24" s="8">
        <v>1.35</v>
      </c>
      <c r="BH24" s="8">
        <f t="shared" si="7"/>
        <v>1.0859999999999999</v>
      </c>
      <c r="BI24" s="8">
        <v>30</v>
      </c>
      <c r="BJ24" s="9">
        <f t="shared" si="8"/>
        <v>0.32579999999999998</v>
      </c>
      <c r="BK24" s="8"/>
      <c r="BL24" s="8"/>
      <c r="BM24" s="8" t="s">
        <v>167</v>
      </c>
      <c r="BN24" s="8" t="s">
        <v>168</v>
      </c>
      <c r="BO24" s="8" t="s">
        <v>163</v>
      </c>
      <c r="BP24" s="8" t="s">
        <v>210</v>
      </c>
      <c r="BQ24" s="8" t="s">
        <v>145</v>
      </c>
      <c r="BR24" s="8"/>
      <c r="BS24" s="8"/>
      <c r="BT24" s="8"/>
      <c r="BU24" s="8"/>
      <c r="BV24" s="8" t="s">
        <v>219</v>
      </c>
      <c r="BW24" s="8" t="s">
        <v>220</v>
      </c>
      <c r="BX24" s="8" t="s">
        <v>221</v>
      </c>
      <c r="BY24" s="8">
        <v>100</v>
      </c>
      <c r="BZ24" s="8"/>
      <c r="CA24" s="8"/>
      <c r="CB24" s="8"/>
      <c r="CC24" s="8">
        <v>30</v>
      </c>
      <c r="CD24" s="8">
        <v>30</v>
      </c>
      <c r="CE24" s="8"/>
      <c r="CF24" s="8">
        <f t="shared" si="9"/>
        <v>60</v>
      </c>
      <c r="CG24" s="8">
        <f t="shared" si="10"/>
        <v>60</v>
      </c>
      <c r="CH24" s="8">
        <v>0.75</v>
      </c>
      <c r="CI24" s="8"/>
      <c r="CJ24" s="8">
        <f t="shared" si="11"/>
        <v>0.3</v>
      </c>
      <c r="CK24" s="8">
        <v>20</v>
      </c>
      <c r="CL24" s="9">
        <f t="shared" si="12"/>
        <v>0.06</v>
      </c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>
        <f t="shared" si="13"/>
        <v>0</v>
      </c>
      <c r="DI24" s="8">
        <f t="shared" si="14"/>
        <v>0</v>
      </c>
      <c r="DJ24" s="8"/>
      <c r="DK24" s="8"/>
      <c r="DL24" s="8">
        <f t="shared" si="15"/>
        <v>0</v>
      </c>
      <c r="DM24" s="8"/>
      <c r="DN24" s="9">
        <f t="shared" si="16"/>
        <v>0</v>
      </c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>
        <f t="shared" si="17"/>
        <v>0</v>
      </c>
      <c r="EK24" s="8">
        <f t="shared" si="18"/>
        <v>0</v>
      </c>
      <c r="EL24" s="8"/>
      <c r="EM24" s="8"/>
      <c r="EN24" s="8">
        <f t="shared" si="19"/>
        <v>0</v>
      </c>
      <c r="EO24" s="8"/>
      <c r="EP24" s="8">
        <f t="shared" si="20"/>
        <v>0</v>
      </c>
      <c r="EQ24" s="9">
        <f t="shared" si="21"/>
        <v>1.0407999999999999</v>
      </c>
    </row>
    <row r="25" spans="1:147" ht="15.75" customHeight="1" x14ac:dyDescent="0.25">
      <c r="A25" s="7" t="s">
        <v>222</v>
      </c>
      <c r="B25" s="10" t="s">
        <v>223</v>
      </c>
      <c r="C25" s="8" t="s">
        <v>162</v>
      </c>
      <c r="D25" s="8" t="s">
        <v>224</v>
      </c>
      <c r="E25" s="8" t="s">
        <v>225</v>
      </c>
      <c r="F25" s="8" t="s">
        <v>226</v>
      </c>
      <c r="G25" s="8" t="s">
        <v>190</v>
      </c>
      <c r="H25" s="8" t="s">
        <v>146</v>
      </c>
      <c r="I25" s="8"/>
      <c r="J25" s="8"/>
      <c r="K25" s="8"/>
      <c r="L25" s="8"/>
      <c r="M25" s="8"/>
      <c r="N25" s="8"/>
      <c r="O25" s="8" t="s">
        <v>155</v>
      </c>
      <c r="P25" s="8">
        <v>60</v>
      </c>
      <c r="Q25" s="8">
        <v>40</v>
      </c>
      <c r="R25" s="8"/>
      <c r="S25" s="8"/>
      <c r="T25" s="8"/>
      <c r="U25" s="8"/>
      <c r="V25" s="8"/>
      <c r="W25" s="8"/>
      <c r="X25" s="8"/>
      <c r="Y25" s="8">
        <f t="shared" si="0"/>
        <v>0</v>
      </c>
      <c r="Z25" s="8">
        <f t="shared" si="1"/>
        <v>0</v>
      </c>
      <c r="AA25" s="8">
        <f t="shared" si="2"/>
        <v>0</v>
      </c>
      <c r="AB25" s="8">
        <v>0.95</v>
      </c>
      <c r="AC25" s="8">
        <v>1.3</v>
      </c>
      <c r="AD25" s="8"/>
      <c r="AE25" s="8">
        <f t="shared" si="3"/>
        <v>1.0900000000000001</v>
      </c>
      <c r="AF25" s="8">
        <v>65</v>
      </c>
      <c r="AG25" s="9">
        <f t="shared" si="4"/>
        <v>0.70850000000000013</v>
      </c>
      <c r="AH25" s="8"/>
      <c r="AI25" s="10" t="s">
        <v>227</v>
      </c>
      <c r="AJ25" s="8" t="s">
        <v>141</v>
      </c>
      <c r="AK25" s="8" t="s">
        <v>177</v>
      </c>
      <c r="AL25" s="8" t="s">
        <v>143</v>
      </c>
      <c r="AM25" s="8" t="s">
        <v>144</v>
      </c>
      <c r="AN25" s="8" t="s">
        <v>145</v>
      </c>
      <c r="AO25" s="8"/>
      <c r="AP25" s="8"/>
      <c r="AQ25" s="8"/>
      <c r="AR25" s="8"/>
      <c r="AS25" s="8"/>
      <c r="AT25" s="8"/>
      <c r="AU25" s="8"/>
      <c r="AV25" s="8" t="s">
        <v>155</v>
      </c>
      <c r="AW25" s="8">
        <v>100</v>
      </c>
      <c r="AX25" s="8"/>
      <c r="AY25" s="8"/>
      <c r="AZ25" s="8"/>
      <c r="BA25" s="8"/>
      <c r="BC25" s="8"/>
      <c r="BD25" s="8">
        <f t="shared" si="5"/>
        <v>0</v>
      </c>
      <c r="BE25" s="8">
        <f t="shared" si="6"/>
        <v>0</v>
      </c>
      <c r="BF25" s="8">
        <v>0.91</v>
      </c>
      <c r="BG25" s="8"/>
      <c r="BH25" s="8">
        <f t="shared" si="7"/>
        <v>0.91</v>
      </c>
      <c r="BI25" s="8">
        <v>35</v>
      </c>
      <c r="BJ25" s="9">
        <f t="shared" si="8"/>
        <v>0.31850000000000001</v>
      </c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>
        <f t="shared" si="9"/>
        <v>0</v>
      </c>
      <c r="CG25" s="8">
        <f t="shared" si="10"/>
        <v>0</v>
      </c>
      <c r="CH25" s="8"/>
      <c r="CI25" s="8"/>
      <c r="CJ25" s="8">
        <f t="shared" si="11"/>
        <v>0</v>
      </c>
      <c r="CK25" s="8"/>
      <c r="CL25" s="9">
        <f t="shared" si="12"/>
        <v>0</v>
      </c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>
        <f t="shared" si="13"/>
        <v>0</v>
      </c>
      <c r="DI25" s="8">
        <f t="shared" si="14"/>
        <v>0</v>
      </c>
      <c r="DJ25" s="8"/>
      <c r="DK25" s="8"/>
      <c r="DL25" s="8">
        <f t="shared" si="15"/>
        <v>0</v>
      </c>
      <c r="DM25" s="8"/>
      <c r="DN25" s="9">
        <f t="shared" si="16"/>
        <v>0</v>
      </c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>
        <f t="shared" si="17"/>
        <v>0</v>
      </c>
      <c r="EK25" s="8">
        <f t="shared" si="18"/>
        <v>0</v>
      </c>
      <c r="EL25" s="8"/>
      <c r="EM25" s="8"/>
      <c r="EN25" s="8">
        <f t="shared" si="19"/>
        <v>0</v>
      </c>
      <c r="EO25" s="8"/>
      <c r="EP25" s="8">
        <f t="shared" si="20"/>
        <v>0</v>
      </c>
      <c r="EQ25" s="9">
        <f t="shared" si="21"/>
        <v>1.0270000000000001</v>
      </c>
    </row>
    <row r="26" spans="1:147" ht="15.75" customHeight="1" x14ac:dyDescent="0.25">
      <c r="A26" s="7" t="s">
        <v>228</v>
      </c>
      <c r="B26" s="10" t="s">
        <v>229</v>
      </c>
      <c r="C26" s="8" t="s">
        <v>162</v>
      </c>
      <c r="D26" s="8" t="s">
        <v>177</v>
      </c>
      <c r="E26" s="8" t="s">
        <v>163</v>
      </c>
      <c r="F26" s="8" t="s">
        <v>230</v>
      </c>
      <c r="G26" s="8" t="s">
        <v>211</v>
      </c>
      <c r="H26" s="8" t="s">
        <v>145</v>
      </c>
      <c r="I26" s="8"/>
      <c r="J26" s="8"/>
      <c r="K26" s="8"/>
      <c r="L26" s="8"/>
      <c r="M26" s="8"/>
      <c r="N26" s="8"/>
      <c r="O26" s="8" t="s">
        <v>186</v>
      </c>
      <c r="P26" s="8">
        <v>60</v>
      </c>
      <c r="Q26" s="8">
        <v>40</v>
      </c>
      <c r="R26" s="8"/>
      <c r="S26" s="8">
        <v>15</v>
      </c>
      <c r="T26" s="8"/>
      <c r="U26" s="8"/>
      <c r="V26" s="8"/>
      <c r="W26" s="8"/>
      <c r="X26" s="8"/>
      <c r="Y26" s="8">
        <f t="shared" si="0"/>
        <v>15</v>
      </c>
      <c r="Z26" s="8">
        <f t="shared" si="1"/>
        <v>0</v>
      </c>
      <c r="AA26" s="8">
        <f t="shared" si="2"/>
        <v>0</v>
      </c>
      <c r="AB26" s="8">
        <v>0.95</v>
      </c>
      <c r="AC26" s="8">
        <v>0.95</v>
      </c>
      <c r="AD26" s="8"/>
      <c r="AE26" s="8">
        <f t="shared" si="3"/>
        <v>0.86450000000000005</v>
      </c>
      <c r="AF26" s="8">
        <v>30</v>
      </c>
      <c r="AG26" s="9">
        <f t="shared" si="4"/>
        <v>0.25935000000000002</v>
      </c>
      <c r="AH26" s="8"/>
      <c r="AI26" s="8"/>
      <c r="AJ26" s="8" t="s">
        <v>167</v>
      </c>
      <c r="AK26" s="8" t="s">
        <v>168</v>
      </c>
      <c r="AL26" s="8" t="s">
        <v>163</v>
      </c>
      <c r="AM26" s="8" t="s">
        <v>144</v>
      </c>
      <c r="AN26" s="8" t="s">
        <v>211</v>
      </c>
      <c r="AO26" s="8"/>
      <c r="AP26" s="8"/>
      <c r="AQ26" s="8"/>
      <c r="AR26" s="8"/>
      <c r="AS26" s="8"/>
      <c r="AT26" s="8"/>
      <c r="AU26" s="8"/>
      <c r="AV26" s="8" t="s">
        <v>186</v>
      </c>
      <c r="AW26" s="8">
        <v>100</v>
      </c>
      <c r="AX26" s="8"/>
      <c r="AY26" s="8">
        <v>30</v>
      </c>
      <c r="AZ26" s="8"/>
      <c r="BA26" s="8"/>
      <c r="BC26" s="8"/>
      <c r="BD26" s="8">
        <f t="shared" si="5"/>
        <v>30</v>
      </c>
      <c r="BE26" s="8">
        <f t="shared" si="6"/>
        <v>0</v>
      </c>
      <c r="BF26" s="8">
        <v>0.75</v>
      </c>
      <c r="BG26" s="8"/>
      <c r="BH26" s="8">
        <f t="shared" si="7"/>
        <v>0.52500000000000002</v>
      </c>
      <c r="BI26" s="8">
        <v>30</v>
      </c>
      <c r="BJ26" s="9">
        <f t="shared" si="8"/>
        <v>0.1575</v>
      </c>
      <c r="BK26" s="8"/>
      <c r="BL26" s="8"/>
      <c r="BM26" s="8" t="s">
        <v>231</v>
      </c>
      <c r="BN26" s="8" t="s">
        <v>232</v>
      </c>
      <c r="BO26" s="8" t="s">
        <v>163</v>
      </c>
      <c r="BP26" s="8" t="s">
        <v>144</v>
      </c>
      <c r="BQ26" s="8" t="s">
        <v>190</v>
      </c>
      <c r="BR26" s="8" t="s">
        <v>146</v>
      </c>
      <c r="BS26" s="8"/>
      <c r="BT26" s="8"/>
      <c r="BU26" s="8"/>
      <c r="BV26" s="8"/>
      <c r="BW26" s="8"/>
      <c r="BX26" s="8" t="s">
        <v>186</v>
      </c>
      <c r="BY26" s="8">
        <v>60</v>
      </c>
      <c r="BZ26" s="8">
        <v>40</v>
      </c>
      <c r="CA26" s="8"/>
      <c r="CB26" s="8"/>
      <c r="CC26" s="8"/>
      <c r="CD26" s="8"/>
      <c r="CE26" s="8"/>
      <c r="CF26" s="8">
        <f t="shared" si="9"/>
        <v>0</v>
      </c>
      <c r="CG26" s="8">
        <f t="shared" si="10"/>
        <v>0</v>
      </c>
      <c r="CH26" s="8">
        <v>1.07</v>
      </c>
      <c r="CI26" s="8">
        <v>1.07</v>
      </c>
      <c r="CJ26" s="8">
        <f t="shared" si="11"/>
        <v>1.07</v>
      </c>
      <c r="CK26" s="8">
        <v>20</v>
      </c>
      <c r="CL26" s="9">
        <f t="shared" si="12"/>
        <v>0.21400000000000002</v>
      </c>
      <c r="CM26" s="8"/>
      <c r="CN26" s="8"/>
      <c r="CO26" s="8" t="s">
        <v>233</v>
      </c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>
        <v>100</v>
      </c>
      <c r="DB26" s="8"/>
      <c r="DC26" s="8"/>
      <c r="DD26" s="8"/>
      <c r="DE26" s="8"/>
      <c r="DF26" s="8"/>
      <c r="DG26" s="8"/>
      <c r="DH26" s="8">
        <f t="shared" si="13"/>
        <v>0</v>
      </c>
      <c r="DI26" s="8">
        <f t="shared" si="14"/>
        <v>0</v>
      </c>
      <c r="DJ26" s="8">
        <v>0</v>
      </c>
      <c r="DK26" s="8"/>
      <c r="DL26" s="8">
        <f t="shared" si="15"/>
        <v>0</v>
      </c>
      <c r="DM26" s="8">
        <v>20</v>
      </c>
      <c r="DN26" s="9">
        <f t="shared" si="16"/>
        <v>0</v>
      </c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>
        <f t="shared" si="17"/>
        <v>0</v>
      </c>
      <c r="EK26" s="8">
        <f t="shared" si="18"/>
        <v>0</v>
      </c>
      <c r="EL26" s="8"/>
      <c r="EM26" s="8"/>
      <c r="EN26" s="8">
        <f t="shared" si="19"/>
        <v>0</v>
      </c>
      <c r="EO26" s="8"/>
      <c r="EP26" s="8">
        <f t="shared" si="20"/>
        <v>0</v>
      </c>
      <c r="EQ26" s="9">
        <f t="shared" si="21"/>
        <v>0.63085000000000013</v>
      </c>
    </row>
    <row r="27" spans="1:147" ht="15.75" customHeight="1" x14ac:dyDescent="0.25">
      <c r="A27" s="7" t="s">
        <v>234</v>
      </c>
      <c r="B27" s="10" t="s">
        <v>235</v>
      </c>
      <c r="C27" s="8" t="s">
        <v>162</v>
      </c>
      <c r="D27" s="8" t="s">
        <v>177</v>
      </c>
      <c r="E27" s="8" t="s">
        <v>163</v>
      </c>
      <c r="F27" s="8" t="s">
        <v>230</v>
      </c>
      <c r="G27" s="8" t="s">
        <v>236</v>
      </c>
      <c r="H27" s="8"/>
      <c r="I27" s="8"/>
      <c r="J27" s="8"/>
      <c r="K27" s="8"/>
      <c r="L27" s="8"/>
      <c r="M27" s="8"/>
      <c r="N27" s="8"/>
      <c r="O27" s="8" t="s">
        <v>188</v>
      </c>
      <c r="P27" s="8">
        <v>100</v>
      </c>
      <c r="Q27" s="8"/>
      <c r="R27" s="8"/>
      <c r="S27" s="8">
        <v>15</v>
      </c>
      <c r="T27" s="8"/>
      <c r="U27" s="8"/>
      <c r="V27" s="8"/>
      <c r="W27" s="8"/>
      <c r="X27" s="8"/>
      <c r="Y27" s="8">
        <f t="shared" si="0"/>
        <v>15</v>
      </c>
      <c r="Z27" s="8">
        <f t="shared" si="1"/>
        <v>0</v>
      </c>
      <c r="AA27" s="8">
        <f t="shared" si="2"/>
        <v>0</v>
      </c>
      <c r="AB27" s="8">
        <v>0.95</v>
      </c>
      <c r="AC27" s="8"/>
      <c r="AD27" s="8"/>
      <c r="AE27" s="8">
        <f t="shared" si="3"/>
        <v>0.8075</v>
      </c>
      <c r="AF27" s="8">
        <v>50</v>
      </c>
      <c r="AG27" s="9">
        <f t="shared" si="4"/>
        <v>0.40375</v>
      </c>
      <c r="AH27" s="8"/>
      <c r="AI27" s="8"/>
      <c r="AJ27" s="8" t="s">
        <v>167</v>
      </c>
      <c r="AK27" s="8" t="s">
        <v>168</v>
      </c>
      <c r="AL27" s="8" t="s">
        <v>163</v>
      </c>
      <c r="AM27" s="8" t="s">
        <v>144</v>
      </c>
      <c r="AN27" s="8" t="s">
        <v>211</v>
      </c>
      <c r="AO27" s="8"/>
      <c r="AP27" s="8"/>
      <c r="AQ27" s="8"/>
      <c r="AR27" s="8"/>
      <c r="AS27" s="8"/>
      <c r="AT27" s="8"/>
      <c r="AU27" s="8"/>
      <c r="AV27" s="8" t="s">
        <v>188</v>
      </c>
      <c r="AW27" s="8">
        <v>100</v>
      </c>
      <c r="AX27" s="8"/>
      <c r="AY27" s="8">
        <v>30</v>
      </c>
      <c r="AZ27" s="8"/>
      <c r="BA27" s="8"/>
      <c r="BC27" s="8"/>
      <c r="BD27" s="8">
        <f t="shared" si="5"/>
        <v>30</v>
      </c>
      <c r="BE27" s="8">
        <f t="shared" si="6"/>
        <v>0</v>
      </c>
      <c r="BF27" s="8">
        <v>0.75</v>
      </c>
      <c r="BG27" s="8"/>
      <c r="BH27" s="8">
        <f t="shared" si="7"/>
        <v>0.52500000000000002</v>
      </c>
      <c r="BI27" s="8">
        <v>30</v>
      </c>
      <c r="BJ27" s="9">
        <f t="shared" si="8"/>
        <v>0.1575</v>
      </c>
      <c r="BK27" s="8"/>
      <c r="BL27" s="8"/>
      <c r="BM27" s="8" t="s">
        <v>192</v>
      </c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>
        <v>100</v>
      </c>
      <c r="BZ27" s="8"/>
      <c r="CA27" s="8"/>
      <c r="CB27" s="8"/>
      <c r="CC27" s="8"/>
      <c r="CD27" s="8"/>
      <c r="CE27" s="8"/>
      <c r="CF27" s="8">
        <f t="shared" si="9"/>
        <v>0</v>
      </c>
      <c r="CG27" s="8">
        <f t="shared" si="10"/>
        <v>0</v>
      </c>
      <c r="CH27" s="8">
        <v>0</v>
      </c>
      <c r="CI27" s="8"/>
      <c r="CJ27" s="8">
        <f t="shared" si="11"/>
        <v>0</v>
      </c>
      <c r="CK27" s="8">
        <v>20</v>
      </c>
      <c r="CL27" s="9">
        <f t="shared" si="12"/>
        <v>0</v>
      </c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>
        <f t="shared" si="13"/>
        <v>0</v>
      </c>
      <c r="DI27" s="8">
        <f t="shared" si="14"/>
        <v>0</v>
      </c>
      <c r="DJ27" s="8"/>
      <c r="DK27" s="8"/>
      <c r="DL27" s="8">
        <f t="shared" si="15"/>
        <v>0</v>
      </c>
      <c r="DM27" s="8"/>
      <c r="DN27" s="9">
        <f t="shared" si="16"/>
        <v>0</v>
      </c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>
        <f t="shared" si="17"/>
        <v>0</v>
      </c>
      <c r="EK27" s="8">
        <f t="shared" si="18"/>
        <v>0</v>
      </c>
      <c r="EL27" s="8"/>
      <c r="EM27" s="8"/>
      <c r="EN27" s="8">
        <f t="shared" si="19"/>
        <v>0</v>
      </c>
      <c r="EO27" s="8"/>
      <c r="EP27" s="8">
        <f t="shared" si="20"/>
        <v>0</v>
      </c>
      <c r="EQ27" s="9">
        <f t="shared" si="21"/>
        <v>0.56125000000000003</v>
      </c>
    </row>
    <row r="28" spans="1:147" ht="15.75" customHeight="1" x14ac:dyDescent="0.25">
      <c r="A28" s="7" t="s">
        <v>237</v>
      </c>
      <c r="B28" s="10" t="s">
        <v>238</v>
      </c>
      <c r="C28" s="8" t="s">
        <v>162</v>
      </c>
      <c r="D28" s="8" t="s">
        <v>239</v>
      </c>
      <c r="E28" s="8" t="s">
        <v>163</v>
      </c>
      <c r="F28" s="8" t="s">
        <v>144</v>
      </c>
      <c r="G28" s="8" t="s">
        <v>185</v>
      </c>
      <c r="H28" s="8"/>
      <c r="I28" s="8"/>
      <c r="J28" s="8"/>
      <c r="K28" s="8"/>
      <c r="L28" s="8"/>
      <c r="M28" s="8"/>
      <c r="N28" s="8"/>
      <c r="O28" s="8" t="s">
        <v>186</v>
      </c>
      <c r="P28" s="8">
        <v>100</v>
      </c>
      <c r="Q28" s="8"/>
      <c r="R28" s="8"/>
      <c r="S28" s="8"/>
      <c r="T28" s="8"/>
      <c r="U28" s="8"/>
      <c r="V28" s="8"/>
      <c r="W28" s="8"/>
      <c r="X28" s="8"/>
      <c r="Y28" s="8">
        <f t="shared" si="0"/>
        <v>0</v>
      </c>
      <c r="Z28" s="8">
        <f t="shared" si="1"/>
        <v>0</v>
      </c>
      <c r="AA28" s="8">
        <f t="shared" si="2"/>
        <v>0</v>
      </c>
      <c r="AB28" s="8">
        <v>0.85</v>
      </c>
      <c r="AC28" s="8"/>
      <c r="AD28" s="8"/>
      <c r="AE28" s="8">
        <f t="shared" si="3"/>
        <v>0.85</v>
      </c>
      <c r="AF28" s="8">
        <v>50</v>
      </c>
      <c r="AG28" s="9">
        <f t="shared" si="4"/>
        <v>0.42499999999999999</v>
      </c>
      <c r="AH28" s="8"/>
      <c r="AI28" s="8"/>
      <c r="AJ28" s="8" t="s">
        <v>141</v>
      </c>
      <c r="AK28" s="8" t="s">
        <v>158</v>
      </c>
      <c r="AL28" s="8" t="s">
        <v>143</v>
      </c>
      <c r="AM28" s="8" t="s">
        <v>144</v>
      </c>
      <c r="AN28" s="8" t="s">
        <v>145</v>
      </c>
      <c r="AO28" s="8"/>
      <c r="AP28" s="8"/>
      <c r="AQ28" s="8"/>
      <c r="AR28" s="8"/>
      <c r="AS28" s="8"/>
      <c r="AT28" s="8"/>
      <c r="AU28" s="8"/>
      <c r="AV28" s="8" t="s">
        <v>155</v>
      </c>
      <c r="AW28" s="8">
        <v>100</v>
      </c>
      <c r="AX28" s="8"/>
      <c r="AY28" s="8"/>
      <c r="AZ28" s="8"/>
      <c r="BA28" s="8"/>
      <c r="BC28" s="8"/>
      <c r="BD28" s="8">
        <f t="shared" si="5"/>
        <v>0</v>
      </c>
      <c r="BE28" s="8">
        <f t="shared" si="6"/>
        <v>0</v>
      </c>
      <c r="BF28" s="8">
        <v>0.91</v>
      </c>
      <c r="BG28" s="8"/>
      <c r="BH28" s="8">
        <f t="shared" si="7"/>
        <v>0.91</v>
      </c>
      <c r="BI28" s="8">
        <v>30</v>
      </c>
      <c r="BJ28" s="9">
        <f t="shared" si="8"/>
        <v>0.27300000000000002</v>
      </c>
      <c r="BK28" s="8"/>
      <c r="BL28" s="8"/>
      <c r="BM28" s="8" t="s">
        <v>167</v>
      </c>
      <c r="BN28" s="8" t="s">
        <v>180</v>
      </c>
      <c r="BO28" s="8" t="s">
        <v>181</v>
      </c>
      <c r="BP28" s="8" t="s">
        <v>144</v>
      </c>
      <c r="BQ28" s="8" t="s">
        <v>182</v>
      </c>
      <c r="BR28" s="8"/>
      <c r="BS28" s="8"/>
      <c r="BT28" s="8"/>
      <c r="BU28" s="8"/>
      <c r="BV28" s="8"/>
      <c r="BW28" s="8"/>
      <c r="BX28" s="8" t="s">
        <v>155</v>
      </c>
      <c r="BY28" s="8">
        <v>100</v>
      </c>
      <c r="BZ28" s="8"/>
      <c r="CA28" s="8"/>
      <c r="CB28" s="8"/>
      <c r="CC28" s="8"/>
      <c r="CD28" s="8"/>
      <c r="CE28" s="8"/>
      <c r="CF28" s="8">
        <f t="shared" si="9"/>
        <v>0</v>
      </c>
      <c r="CG28" s="8">
        <f t="shared" si="10"/>
        <v>0</v>
      </c>
      <c r="CH28" s="8">
        <v>0.56999999999999995</v>
      </c>
      <c r="CI28" s="8"/>
      <c r="CJ28" s="8">
        <f t="shared" si="11"/>
        <v>0.56999999999999995</v>
      </c>
      <c r="CK28" s="8">
        <v>20</v>
      </c>
      <c r="CL28" s="9">
        <f t="shared" si="12"/>
        <v>0.11399999999999999</v>
      </c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>
        <f t="shared" si="13"/>
        <v>0</v>
      </c>
      <c r="DI28" s="8">
        <f t="shared" si="14"/>
        <v>0</v>
      </c>
      <c r="DJ28" s="8"/>
      <c r="DK28" s="8"/>
      <c r="DL28" s="8">
        <f t="shared" si="15"/>
        <v>0</v>
      </c>
      <c r="DM28" s="8"/>
      <c r="DN28" s="9">
        <f t="shared" si="16"/>
        <v>0</v>
      </c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>
        <f t="shared" si="17"/>
        <v>0</v>
      </c>
      <c r="EK28" s="8">
        <f t="shared" si="18"/>
        <v>0</v>
      </c>
      <c r="EL28" s="8"/>
      <c r="EM28" s="8"/>
      <c r="EN28" s="8">
        <f t="shared" si="19"/>
        <v>0</v>
      </c>
      <c r="EO28" s="8"/>
      <c r="EP28" s="8">
        <f t="shared" si="20"/>
        <v>0</v>
      </c>
      <c r="EQ28" s="9">
        <f t="shared" si="21"/>
        <v>0.81199999999999994</v>
      </c>
    </row>
    <row r="29" spans="1:147" ht="15.75" customHeight="1" x14ac:dyDescent="0.25">
      <c r="A29" s="7" t="s">
        <v>240</v>
      </c>
      <c r="B29" s="10" t="s">
        <v>241</v>
      </c>
      <c r="C29" s="8" t="s">
        <v>162</v>
      </c>
      <c r="D29" s="8" t="s">
        <v>208</v>
      </c>
      <c r="E29" s="8" t="s">
        <v>163</v>
      </c>
      <c r="F29" s="8" t="s">
        <v>144</v>
      </c>
      <c r="G29" s="8" t="s">
        <v>165</v>
      </c>
      <c r="H29" s="8"/>
      <c r="I29" s="8"/>
      <c r="J29" s="8"/>
      <c r="K29" s="8"/>
      <c r="L29" s="8"/>
      <c r="M29" s="8"/>
      <c r="N29" s="8"/>
      <c r="O29" s="8" t="s">
        <v>221</v>
      </c>
      <c r="P29" s="8">
        <v>100</v>
      </c>
      <c r="Q29" s="8"/>
      <c r="R29" s="8"/>
      <c r="S29" s="8"/>
      <c r="T29" s="8"/>
      <c r="U29" s="8"/>
      <c r="V29" s="8"/>
      <c r="W29" s="8"/>
      <c r="X29" s="8"/>
      <c r="Y29" s="8">
        <f t="shared" si="0"/>
        <v>0</v>
      </c>
      <c r="Z29" s="8">
        <f t="shared" si="1"/>
        <v>0</v>
      </c>
      <c r="AA29" s="8">
        <f t="shared" si="2"/>
        <v>0</v>
      </c>
      <c r="AB29" s="8">
        <v>1.31</v>
      </c>
      <c r="AC29" s="8"/>
      <c r="AD29" s="8"/>
      <c r="AE29" s="8">
        <f t="shared" si="3"/>
        <v>1.31</v>
      </c>
      <c r="AF29" s="8">
        <v>75</v>
      </c>
      <c r="AG29" s="9">
        <f t="shared" si="4"/>
        <v>0.98250000000000004</v>
      </c>
      <c r="AH29" s="8"/>
      <c r="AI29" s="10" t="s">
        <v>242</v>
      </c>
      <c r="AJ29" s="8" t="s">
        <v>162</v>
      </c>
      <c r="AK29" s="8" t="s">
        <v>239</v>
      </c>
      <c r="AL29" s="8" t="s">
        <v>163</v>
      </c>
      <c r="AM29" s="8" t="s">
        <v>144</v>
      </c>
      <c r="AN29" s="8" t="s">
        <v>165</v>
      </c>
      <c r="AO29" s="8"/>
      <c r="AP29" s="8"/>
      <c r="AQ29" s="8"/>
      <c r="AR29" s="8"/>
      <c r="AS29" s="8"/>
      <c r="AT29" s="8"/>
      <c r="AU29" s="8"/>
      <c r="AV29" s="8" t="s">
        <v>147</v>
      </c>
      <c r="AW29" s="8">
        <v>100</v>
      </c>
      <c r="AX29" s="8"/>
      <c r="AY29" s="8"/>
      <c r="AZ29" s="8"/>
      <c r="BA29" s="8"/>
      <c r="BC29" s="8"/>
      <c r="BD29" s="8">
        <f t="shared" si="5"/>
        <v>0</v>
      </c>
      <c r="BE29" s="8">
        <f t="shared" si="6"/>
        <v>0</v>
      </c>
      <c r="BF29" s="8">
        <v>1.31</v>
      </c>
      <c r="BG29" s="8"/>
      <c r="BH29" s="8">
        <f t="shared" si="7"/>
        <v>1.31</v>
      </c>
      <c r="BI29" s="8">
        <v>25</v>
      </c>
      <c r="BJ29" s="9">
        <f t="shared" si="8"/>
        <v>0.32750000000000001</v>
      </c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>
        <f t="shared" si="9"/>
        <v>0</v>
      </c>
      <c r="CG29" s="8">
        <f t="shared" si="10"/>
        <v>0</v>
      </c>
      <c r="CH29" s="8"/>
      <c r="CI29" s="8"/>
      <c r="CJ29" s="8">
        <f t="shared" si="11"/>
        <v>0</v>
      </c>
      <c r="CK29" s="8"/>
      <c r="CL29" s="9">
        <f t="shared" si="12"/>
        <v>0</v>
      </c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>
        <f t="shared" si="13"/>
        <v>0</v>
      </c>
      <c r="DI29" s="8">
        <f t="shared" si="14"/>
        <v>0</v>
      </c>
      <c r="DJ29" s="8"/>
      <c r="DK29" s="8"/>
      <c r="DL29" s="8">
        <f t="shared" si="15"/>
        <v>0</v>
      </c>
      <c r="DM29" s="8"/>
      <c r="DN29" s="9">
        <f t="shared" si="16"/>
        <v>0</v>
      </c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>
        <f t="shared" si="17"/>
        <v>0</v>
      </c>
      <c r="EK29" s="8">
        <f t="shared" si="18"/>
        <v>0</v>
      </c>
      <c r="EL29" s="8"/>
      <c r="EM29" s="8"/>
      <c r="EN29" s="8">
        <f t="shared" si="19"/>
        <v>0</v>
      </c>
      <c r="EO29" s="8"/>
      <c r="EP29" s="8">
        <f t="shared" si="20"/>
        <v>0</v>
      </c>
      <c r="EQ29" s="9">
        <f t="shared" si="21"/>
        <v>1.31</v>
      </c>
    </row>
    <row r="30" spans="1:147" ht="15.75" customHeight="1" x14ac:dyDescent="0.25">
      <c r="A30" s="12" t="s">
        <v>243</v>
      </c>
      <c r="B30" s="11" t="s">
        <v>244</v>
      </c>
      <c r="C30" s="8" t="s">
        <v>162</v>
      </c>
      <c r="D30" s="11" t="s">
        <v>158</v>
      </c>
      <c r="E30" s="8" t="s">
        <v>245</v>
      </c>
      <c r="F30" s="8" t="s">
        <v>230</v>
      </c>
      <c r="G30" s="8" t="s">
        <v>165</v>
      </c>
      <c r="H30" s="8"/>
      <c r="I30" s="8"/>
      <c r="J30" s="8"/>
      <c r="K30" s="8"/>
      <c r="L30" s="8"/>
      <c r="M30" s="8"/>
      <c r="N30" s="8"/>
      <c r="O30" s="8" t="s">
        <v>221</v>
      </c>
      <c r="P30" s="8">
        <v>100</v>
      </c>
      <c r="Q30" s="8"/>
      <c r="R30" s="8"/>
      <c r="S30" s="8"/>
      <c r="T30" s="8"/>
      <c r="U30" s="8"/>
      <c r="V30" s="8"/>
      <c r="W30" s="8"/>
      <c r="X30" s="8"/>
      <c r="Y30" s="8">
        <f t="shared" si="0"/>
        <v>0</v>
      </c>
      <c r="Z30" s="8">
        <f t="shared" si="1"/>
        <v>0</v>
      </c>
      <c r="AA30" s="8">
        <f t="shared" si="2"/>
        <v>0</v>
      </c>
      <c r="AB30" s="8">
        <v>1.31</v>
      </c>
      <c r="AC30" s="8"/>
      <c r="AD30" s="8"/>
      <c r="AE30" s="8">
        <f t="shared" si="3"/>
        <v>1.31</v>
      </c>
      <c r="AF30" s="8">
        <v>50</v>
      </c>
      <c r="AG30" s="9">
        <f t="shared" si="4"/>
        <v>0.65500000000000003</v>
      </c>
      <c r="AH30" s="8"/>
      <c r="AI30" s="10" t="s">
        <v>246</v>
      </c>
      <c r="AJ30" s="8" t="s">
        <v>167</v>
      </c>
      <c r="AK30" s="8" t="s">
        <v>168</v>
      </c>
      <c r="AL30" s="8" t="s">
        <v>245</v>
      </c>
      <c r="AM30" s="8" t="s">
        <v>144</v>
      </c>
      <c r="AN30" s="8" t="s">
        <v>182</v>
      </c>
      <c r="AO30" s="11" t="s">
        <v>247</v>
      </c>
      <c r="AP30" s="8"/>
      <c r="AQ30" s="8"/>
      <c r="AR30" s="8"/>
      <c r="AS30" s="8"/>
      <c r="AT30" s="8"/>
      <c r="AU30" s="8"/>
      <c r="AV30" s="8" t="s">
        <v>221</v>
      </c>
      <c r="AW30" s="8">
        <v>60</v>
      </c>
      <c r="AX30" s="8">
        <v>40</v>
      </c>
      <c r="AY30" s="8"/>
      <c r="AZ30" s="8">
        <v>30</v>
      </c>
      <c r="BA30" s="8"/>
      <c r="BC30" s="8"/>
      <c r="BD30" s="8">
        <f t="shared" si="5"/>
        <v>0</v>
      </c>
      <c r="BE30" s="8">
        <f t="shared" si="6"/>
        <v>30</v>
      </c>
      <c r="BF30" s="8">
        <v>0.4</v>
      </c>
      <c r="BG30" s="8">
        <v>0.75</v>
      </c>
      <c r="BH30" s="8">
        <f t="shared" si="7"/>
        <v>0.45</v>
      </c>
      <c r="BI30" s="8">
        <v>50</v>
      </c>
      <c r="BJ30" s="9">
        <f t="shared" si="8"/>
        <v>0.22500000000000001</v>
      </c>
      <c r="BK30" s="8"/>
      <c r="BL30" s="8"/>
      <c r="BM30" s="8" t="s">
        <v>248</v>
      </c>
      <c r="BN30" s="8" t="s">
        <v>232</v>
      </c>
      <c r="BO30" s="8" t="s">
        <v>181</v>
      </c>
      <c r="BP30" s="8" t="s">
        <v>144</v>
      </c>
      <c r="BQ30" s="8" t="s">
        <v>146</v>
      </c>
      <c r="BR30" s="8" t="s">
        <v>249</v>
      </c>
      <c r="BS30" s="8"/>
      <c r="BT30" s="8"/>
      <c r="BU30" s="8"/>
      <c r="BV30" s="8"/>
      <c r="BW30" s="8"/>
      <c r="BX30" s="8" t="s">
        <v>150</v>
      </c>
      <c r="BY30" s="8">
        <v>60</v>
      </c>
      <c r="BZ30" s="8">
        <v>40</v>
      </c>
      <c r="CA30" s="8"/>
      <c r="CB30" s="8"/>
      <c r="CC30" s="8"/>
      <c r="CD30" s="8"/>
      <c r="CE30" s="8"/>
      <c r="CF30" s="8">
        <f t="shared" si="9"/>
        <v>0</v>
      </c>
      <c r="CG30" s="8">
        <f t="shared" si="10"/>
        <v>0</v>
      </c>
      <c r="CH30" s="8">
        <v>1.41</v>
      </c>
      <c r="CI30" s="8">
        <v>1.41</v>
      </c>
      <c r="CJ30" s="8">
        <f t="shared" si="11"/>
        <v>1.41</v>
      </c>
      <c r="CK30" s="8">
        <v>20</v>
      </c>
      <c r="CL30" s="9">
        <f t="shared" si="12"/>
        <v>0.28199999999999997</v>
      </c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>
        <f t="shared" si="13"/>
        <v>0</v>
      </c>
      <c r="DI30" s="8">
        <f t="shared" si="14"/>
        <v>0</v>
      </c>
      <c r="DJ30" s="8"/>
      <c r="DK30" s="8"/>
      <c r="DL30" s="8">
        <f t="shared" si="15"/>
        <v>0</v>
      </c>
      <c r="DM30" s="8"/>
      <c r="DN30" s="9">
        <f t="shared" si="16"/>
        <v>0</v>
      </c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>
        <f t="shared" si="17"/>
        <v>0</v>
      </c>
      <c r="EK30" s="8">
        <f t="shared" si="18"/>
        <v>0</v>
      </c>
      <c r="EL30" s="8"/>
      <c r="EM30" s="8"/>
      <c r="EN30" s="8">
        <f t="shared" si="19"/>
        <v>0</v>
      </c>
      <c r="EO30" s="8"/>
      <c r="EP30" s="8">
        <f t="shared" si="20"/>
        <v>0</v>
      </c>
      <c r="EQ30" s="9">
        <f t="shared" si="21"/>
        <v>1.1619999999999999</v>
      </c>
    </row>
    <row r="31" spans="1:147" ht="15.75" customHeight="1" x14ac:dyDescent="0.25">
      <c r="A31" s="7" t="s">
        <v>250</v>
      </c>
      <c r="B31" s="10" t="s">
        <v>251</v>
      </c>
      <c r="C31" s="8" t="s">
        <v>162</v>
      </c>
      <c r="D31" s="8" t="s">
        <v>252</v>
      </c>
      <c r="E31" s="8" t="s">
        <v>253</v>
      </c>
      <c r="F31" s="8" t="s">
        <v>144</v>
      </c>
      <c r="G31" s="8" t="s">
        <v>185</v>
      </c>
      <c r="H31" s="8" t="s">
        <v>190</v>
      </c>
      <c r="I31" s="8"/>
      <c r="J31" s="8"/>
      <c r="K31" s="8"/>
      <c r="L31" s="8"/>
      <c r="M31" s="8"/>
      <c r="N31" s="8"/>
      <c r="O31" s="8" t="s">
        <v>155</v>
      </c>
      <c r="P31" s="8">
        <v>60</v>
      </c>
      <c r="Q31" s="8">
        <v>40</v>
      </c>
      <c r="R31" s="8"/>
      <c r="S31" s="8"/>
      <c r="T31" s="8"/>
      <c r="U31" s="8"/>
      <c r="V31" s="8"/>
      <c r="W31" s="8"/>
      <c r="X31" s="8"/>
      <c r="Y31" s="8">
        <f t="shared" si="0"/>
        <v>0</v>
      </c>
      <c r="Z31" s="8">
        <f t="shared" si="1"/>
        <v>0</v>
      </c>
      <c r="AA31" s="8">
        <f t="shared" si="2"/>
        <v>0</v>
      </c>
      <c r="AB31" s="8">
        <v>0.85</v>
      </c>
      <c r="AC31" s="8">
        <v>0.95</v>
      </c>
      <c r="AD31" s="8"/>
      <c r="AE31" s="8">
        <f t="shared" si="3"/>
        <v>0.89</v>
      </c>
      <c r="AF31" s="8">
        <v>50</v>
      </c>
      <c r="AG31" s="9">
        <f t="shared" si="4"/>
        <v>0.44500000000000001</v>
      </c>
      <c r="AH31" s="8"/>
      <c r="AI31" s="8"/>
      <c r="AJ31" s="8" t="s">
        <v>141</v>
      </c>
      <c r="AK31" s="8" t="s">
        <v>158</v>
      </c>
      <c r="AL31" s="8" t="s">
        <v>143</v>
      </c>
      <c r="AM31" s="8" t="s">
        <v>144</v>
      </c>
      <c r="AN31" s="8" t="s">
        <v>145</v>
      </c>
      <c r="AO31" s="8"/>
      <c r="AP31" s="8"/>
      <c r="AQ31" s="8"/>
      <c r="AR31" s="8"/>
      <c r="AS31" s="8"/>
      <c r="AT31" s="8"/>
      <c r="AU31" s="8"/>
      <c r="AV31" s="8" t="s">
        <v>155</v>
      </c>
      <c r="AW31" s="8">
        <v>100</v>
      </c>
      <c r="AX31" s="8"/>
      <c r="AY31" s="8"/>
      <c r="AZ31" s="8"/>
      <c r="BA31" s="8"/>
      <c r="BC31" s="8"/>
      <c r="BD31" s="8">
        <f t="shared" si="5"/>
        <v>0</v>
      </c>
      <c r="BE31" s="8">
        <f t="shared" si="6"/>
        <v>0</v>
      </c>
      <c r="BF31" s="8">
        <v>0.91</v>
      </c>
      <c r="BG31" s="8"/>
      <c r="BH31" s="8">
        <f t="shared" si="7"/>
        <v>0.91</v>
      </c>
      <c r="BI31" s="8">
        <v>30</v>
      </c>
      <c r="BJ31" s="9">
        <f t="shared" si="8"/>
        <v>0.27300000000000002</v>
      </c>
      <c r="BK31" s="8"/>
      <c r="BL31" s="8"/>
      <c r="BM31" s="8" t="s">
        <v>167</v>
      </c>
      <c r="BN31" s="8" t="s">
        <v>180</v>
      </c>
      <c r="BO31" s="8" t="s">
        <v>181</v>
      </c>
      <c r="BP31" s="8" t="s">
        <v>254</v>
      </c>
      <c r="BQ31" s="8" t="s">
        <v>182</v>
      </c>
      <c r="BR31" s="8"/>
      <c r="BS31" s="8"/>
      <c r="BT31" s="8"/>
      <c r="BU31" s="8"/>
      <c r="BV31" s="8"/>
      <c r="BW31" s="8"/>
      <c r="BX31" s="8" t="s">
        <v>155</v>
      </c>
      <c r="BY31" s="8">
        <v>100</v>
      </c>
      <c r="BZ31" s="8"/>
      <c r="CA31" s="8"/>
      <c r="CB31" s="8"/>
      <c r="CC31" s="8"/>
      <c r="CD31" s="8"/>
      <c r="CE31" s="8"/>
      <c r="CF31" s="8">
        <f t="shared" si="9"/>
        <v>0</v>
      </c>
      <c r="CG31" s="8">
        <f t="shared" si="10"/>
        <v>0</v>
      </c>
      <c r="CH31" s="8">
        <v>0.56999999999999995</v>
      </c>
      <c r="CI31" s="8"/>
      <c r="CJ31" s="8">
        <f t="shared" si="11"/>
        <v>0.56999999999999995</v>
      </c>
      <c r="CK31" s="8">
        <v>20</v>
      </c>
      <c r="CL31" s="9">
        <f t="shared" si="12"/>
        <v>0.11399999999999999</v>
      </c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>
        <f t="shared" si="13"/>
        <v>0</v>
      </c>
      <c r="DI31" s="8">
        <f t="shared" si="14"/>
        <v>0</v>
      </c>
      <c r="DJ31" s="8"/>
      <c r="DK31" s="8"/>
      <c r="DL31" s="8">
        <f t="shared" si="15"/>
        <v>0</v>
      </c>
      <c r="DM31" s="8"/>
      <c r="DN31" s="9">
        <f t="shared" si="16"/>
        <v>0</v>
      </c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>
        <f t="shared" si="17"/>
        <v>0</v>
      </c>
      <c r="EK31" s="8">
        <f t="shared" si="18"/>
        <v>0</v>
      </c>
      <c r="EL31" s="8"/>
      <c r="EM31" s="8"/>
      <c r="EN31" s="8">
        <f t="shared" si="19"/>
        <v>0</v>
      </c>
      <c r="EO31" s="8"/>
      <c r="EP31" s="8">
        <f t="shared" si="20"/>
        <v>0</v>
      </c>
      <c r="EQ31" s="9">
        <f t="shared" si="21"/>
        <v>0.83199999999999996</v>
      </c>
    </row>
    <row r="32" spans="1:147" ht="15.75" customHeight="1" x14ac:dyDescent="0.25">
      <c r="A32" s="7" t="s">
        <v>255</v>
      </c>
      <c r="B32" s="10" t="s">
        <v>256</v>
      </c>
      <c r="C32" s="8" t="s">
        <v>162</v>
      </c>
      <c r="D32" s="8" t="s">
        <v>239</v>
      </c>
      <c r="E32" s="8" t="s">
        <v>163</v>
      </c>
      <c r="F32" s="8" t="s">
        <v>144</v>
      </c>
      <c r="G32" s="8" t="s">
        <v>165</v>
      </c>
      <c r="H32" s="8"/>
      <c r="I32" s="8"/>
      <c r="J32" s="8"/>
      <c r="K32" s="8"/>
      <c r="L32" s="8"/>
      <c r="M32" s="8"/>
      <c r="N32" s="8"/>
      <c r="O32" s="8" t="s">
        <v>188</v>
      </c>
      <c r="P32" s="8">
        <v>100</v>
      </c>
      <c r="Q32" s="8"/>
      <c r="R32" s="8"/>
      <c r="S32" s="8"/>
      <c r="T32" s="8"/>
      <c r="U32" s="8"/>
      <c r="V32" s="8"/>
      <c r="W32" s="8"/>
      <c r="X32" s="8"/>
      <c r="Y32" s="8">
        <f t="shared" si="0"/>
        <v>0</v>
      </c>
      <c r="Z32" s="8">
        <f t="shared" si="1"/>
        <v>0</v>
      </c>
      <c r="AA32" s="8">
        <f t="shared" si="2"/>
        <v>0</v>
      </c>
      <c r="AB32" s="8">
        <v>1.31</v>
      </c>
      <c r="AC32" s="8"/>
      <c r="AD32" s="8"/>
      <c r="AE32" s="8">
        <f t="shared" si="3"/>
        <v>1.31</v>
      </c>
      <c r="AF32" s="8">
        <v>50</v>
      </c>
      <c r="AG32" s="9">
        <f t="shared" si="4"/>
        <v>0.65500000000000003</v>
      </c>
      <c r="AH32" s="8"/>
      <c r="AI32" s="8"/>
      <c r="AJ32" s="8" t="s">
        <v>167</v>
      </c>
      <c r="AK32" s="8" t="s">
        <v>168</v>
      </c>
      <c r="AL32" s="8" t="s">
        <v>163</v>
      </c>
      <c r="AM32" s="8" t="s">
        <v>144</v>
      </c>
      <c r="AN32" s="8" t="s">
        <v>182</v>
      </c>
      <c r="AO32" s="8" t="s">
        <v>145</v>
      </c>
      <c r="AP32" s="8"/>
      <c r="AQ32" s="8"/>
      <c r="AR32" s="8"/>
      <c r="AS32" s="8"/>
      <c r="AT32" s="8" t="s">
        <v>219</v>
      </c>
      <c r="AU32" s="8" t="s">
        <v>220</v>
      </c>
      <c r="AV32" s="8" t="s">
        <v>217</v>
      </c>
      <c r="AW32" s="8">
        <v>60</v>
      </c>
      <c r="AX32" s="8">
        <v>40</v>
      </c>
      <c r="AY32" s="8"/>
      <c r="AZ32" s="8"/>
      <c r="BA32" s="8">
        <v>30</v>
      </c>
      <c r="BB32" s="13">
        <v>30</v>
      </c>
      <c r="BC32" s="8"/>
      <c r="BD32" s="8">
        <f t="shared" si="5"/>
        <v>60</v>
      </c>
      <c r="BE32" s="8">
        <f t="shared" si="6"/>
        <v>60</v>
      </c>
      <c r="BF32" s="8">
        <v>0.4</v>
      </c>
      <c r="BG32" s="8">
        <v>0.75</v>
      </c>
      <c r="BH32" s="8">
        <f t="shared" si="7"/>
        <v>0.21600000000000003</v>
      </c>
      <c r="BI32" s="8">
        <v>30</v>
      </c>
      <c r="BJ32" s="9">
        <f t="shared" si="8"/>
        <v>6.480000000000001E-2</v>
      </c>
      <c r="BK32" s="8"/>
      <c r="BL32" s="8"/>
      <c r="BM32" s="8" t="s">
        <v>162</v>
      </c>
      <c r="BN32" s="8" t="s">
        <v>158</v>
      </c>
      <c r="BO32" s="8" t="s">
        <v>163</v>
      </c>
      <c r="BP32" s="8" t="s">
        <v>230</v>
      </c>
      <c r="BQ32" s="8" t="s">
        <v>257</v>
      </c>
      <c r="BR32" s="8"/>
      <c r="BS32" s="8"/>
      <c r="BT32" s="8"/>
      <c r="BU32" s="8"/>
      <c r="BV32" s="8" t="s">
        <v>219</v>
      </c>
      <c r="BW32" s="8" t="s">
        <v>220</v>
      </c>
      <c r="BX32" s="8" t="s">
        <v>217</v>
      </c>
      <c r="BY32" s="8">
        <v>100</v>
      </c>
      <c r="BZ32" s="8"/>
      <c r="CA32" s="8">
        <v>30</v>
      </c>
      <c r="CB32" s="8"/>
      <c r="CC32" s="8">
        <v>30</v>
      </c>
      <c r="CD32" s="8">
        <v>30</v>
      </c>
      <c r="CE32" s="8"/>
      <c r="CF32" s="8">
        <f t="shared" si="9"/>
        <v>90</v>
      </c>
      <c r="CG32" s="8">
        <f t="shared" si="10"/>
        <v>60</v>
      </c>
      <c r="CH32" s="8">
        <v>1.31</v>
      </c>
      <c r="CI32" s="8"/>
      <c r="CJ32" s="8">
        <f t="shared" si="11"/>
        <v>0.13100000000000001</v>
      </c>
      <c r="CK32" s="8">
        <v>20</v>
      </c>
      <c r="CL32" s="9">
        <f t="shared" si="12"/>
        <v>2.6200000000000001E-2</v>
      </c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>
        <f t="shared" si="13"/>
        <v>0</v>
      </c>
      <c r="DI32" s="8">
        <f t="shared" si="14"/>
        <v>0</v>
      </c>
      <c r="DJ32" s="8"/>
      <c r="DK32" s="8"/>
      <c r="DL32" s="8">
        <f t="shared" si="15"/>
        <v>0</v>
      </c>
      <c r="DM32" s="8"/>
      <c r="DN32" s="9">
        <f t="shared" si="16"/>
        <v>0</v>
      </c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>
        <f t="shared" si="17"/>
        <v>0</v>
      </c>
      <c r="EK32" s="8">
        <f t="shared" si="18"/>
        <v>0</v>
      </c>
      <c r="EL32" s="8"/>
      <c r="EM32" s="8"/>
      <c r="EN32" s="8">
        <f t="shared" si="19"/>
        <v>0</v>
      </c>
      <c r="EO32" s="8"/>
      <c r="EP32" s="8">
        <f t="shared" si="20"/>
        <v>0</v>
      </c>
      <c r="EQ32" s="9">
        <f t="shared" si="21"/>
        <v>0.746</v>
      </c>
    </row>
    <row r="33" spans="1:147" ht="15.75" customHeight="1" x14ac:dyDescent="0.25">
      <c r="A33" s="7" t="s">
        <v>258</v>
      </c>
      <c r="B33" s="10" t="s">
        <v>259</v>
      </c>
      <c r="C33" s="8" t="s">
        <v>162</v>
      </c>
      <c r="D33" s="8" t="s">
        <v>239</v>
      </c>
      <c r="E33" s="8" t="s">
        <v>163</v>
      </c>
      <c r="F33" s="8" t="s">
        <v>144</v>
      </c>
      <c r="G33" s="8" t="s">
        <v>260</v>
      </c>
      <c r="H33" s="8"/>
      <c r="I33" s="8"/>
      <c r="J33" s="8"/>
      <c r="K33" s="8"/>
      <c r="L33" s="8"/>
      <c r="M33" s="8"/>
      <c r="N33" s="8"/>
      <c r="O33" s="8" t="s">
        <v>188</v>
      </c>
      <c r="P33" s="8">
        <v>100</v>
      </c>
      <c r="Q33" s="8"/>
      <c r="R33" s="8"/>
      <c r="S33" s="8">
        <v>15</v>
      </c>
      <c r="T33" s="8"/>
      <c r="U33" s="8"/>
      <c r="V33" s="8"/>
      <c r="W33" s="8"/>
      <c r="X33" s="8"/>
      <c r="Y33" s="8">
        <f t="shared" si="0"/>
        <v>15</v>
      </c>
      <c r="Z33" s="8">
        <f t="shared" si="1"/>
        <v>0</v>
      </c>
      <c r="AA33" s="8">
        <f t="shared" si="2"/>
        <v>0</v>
      </c>
      <c r="AB33" s="8">
        <v>0.85</v>
      </c>
      <c r="AC33" s="8"/>
      <c r="AD33" s="8"/>
      <c r="AE33" s="8">
        <f t="shared" si="3"/>
        <v>0.72249999999999981</v>
      </c>
      <c r="AF33" s="8">
        <v>50</v>
      </c>
      <c r="AG33" s="9">
        <f t="shared" si="4"/>
        <v>0.3612499999999999</v>
      </c>
      <c r="AH33" s="8"/>
      <c r="AI33" s="8"/>
      <c r="AJ33" s="8" t="s">
        <v>167</v>
      </c>
      <c r="AK33" s="8" t="s">
        <v>168</v>
      </c>
      <c r="AL33" s="8" t="s">
        <v>163</v>
      </c>
      <c r="AM33" s="8" t="s">
        <v>144</v>
      </c>
      <c r="AN33" s="8" t="s">
        <v>182</v>
      </c>
      <c r="AO33" s="8" t="s">
        <v>145</v>
      </c>
      <c r="AP33" s="8"/>
      <c r="AQ33" s="8"/>
      <c r="AR33" s="8"/>
      <c r="AS33" s="8"/>
      <c r="AT33" s="8" t="s">
        <v>219</v>
      </c>
      <c r="AU33" s="8" t="s">
        <v>220</v>
      </c>
      <c r="AV33" s="8" t="s">
        <v>217</v>
      </c>
      <c r="AW33" s="8">
        <v>60</v>
      </c>
      <c r="AX33" s="8">
        <v>40</v>
      </c>
      <c r="AY33" s="8"/>
      <c r="AZ33" s="8"/>
      <c r="BA33" s="8">
        <v>30</v>
      </c>
      <c r="BB33" s="13">
        <v>30</v>
      </c>
      <c r="BC33" s="8"/>
      <c r="BD33" s="8">
        <f t="shared" si="5"/>
        <v>60</v>
      </c>
      <c r="BE33" s="8">
        <f t="shared" si="6"/>
        <v>60</v>
      </c>
      <c r="BF33" s="8">
        <v>0.4</v>
      </c>
      <c r="BG33" s="8">
        <v>0.75</v>
      </c>
      <c r="BH33" s="8">
        <f t="shared" si="7"/>
        <v>0.21600000000000003</v>
      </c>
      <c r="BI33" s="8">
        <v>50</v>
      </c>
      <c r="BJ33" s="9">
        <f t="shared" si="8"/>
        <v>0.10800000000000001</v>
      </c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>
        <f t="shared" si="9"/>
        <v>0</v>
      </c>
      <c r="CG33" s="8">
        <f t="shared" si="10"/>
        <v>0</v>
      </c>
      <c r="CH33" s="8"/>
      <c r="CI33" s="8"/>
      <c r="CJ33" s="8">
        <f t="shared" si="11"/>
        <v>0</v>
      </c>
      <c r="CK33" s="8"/>
      <c r="CL33" s="9">
        <f t="shared" si="12"/>
        <v>0</v>
      </c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>
        <f t="shared" si="13"/>
        <v>0</v>
      </c>
      <c r="DI33" s="8">
        <f t="shared" si="14"/>
        <v>0</v>
      </c>
      <c r="DJ33" s="8"/>
      <c r="DK33" s="8"/>
      <c r="DL33" s="8">
        <f t="shared" si="15"/>
        <v>0</v>
      </c>
      <c r="DM33" s="8"/>
      <c r="DN33" s="9">
        <f t="shared" si="16"/>
        <v>0</v>
      </c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>
        <f t="shared" si="17"/>
        <v>0</v>
      </c>
      <c r="EK33" s="8">
        <f t="shared" si="18"/>
        <v>0</v>
      </c>
      <c r="EL33" s="8"/>
      <c r="EM33" s="8"/>
      <c r="EN33" s="8">
        <f t="shared" si="19"/>
        <v>0</v>
      </c>
      <c r="EO33" s="8"/>
      <c r="EP33" s="8">
        <f t="shared" si="20"/>
        <v>0</v>
      </c>
      <c r="EQ33" s="9">
        <f t="shared" si="21"/>
        <v>0.46924999999999994</v>
      </c>
    </row>
    <row r="34" spans="1:147" ht="15.75" customHeight="1" x14ac:dyDescent="0.25">
      <c r="A34" s="7" t="s">
        <v>261</v>
      </c>
      <c r="B34" s="10" t="s">
        <v>262</v>
      </c>
      <c r="C34" s="8" t="s">
        <v>162</v>
      </c>
      <c r="D34" s="8" t="s">
        <v>239</v>
      </c>
      <c r="E34" s="8" t="s">
        <v>163</v>
      </c>
      <c r="F34" s="8" t="s">
        <v>263</v>
      </c>
      <c r="G34" s="8" t="s">
        <v>179</v>
      </c>
      <c r="H34" s="8"/>
      <c r="I34" s="8"/>
      <c r="J34" s="8"/>
      <c r="K34" s="8"/>
      <c r="L34" s="8"/>
      <c r="M34" s="8"/>
      <c r="N34" s="8"/>
      <c r="O34" s="8" t="s">
        <v>188</v>
      </c>
      <c r="P34" s="8">
        <v>100</v>
      </c>
      <c r="Q34" s="8"/>
      <c r="R34" s="8"/>
      <c r="S34" s="8"/>
      <c r="T34" s="8"/>
      <c r="U34" s="8"/>
      <c r="V34" s="8"/>
      <c r="W34" s="8"/>
      <c r="X34" s="8"/>
      <c r="Y34" s="8">
        <f t="shared" si="0"/>
        <v>0</v>
      </c>
      <c r="Z34" s="8">
        <f t="shared" si="1"/>
        <v>0</v>
      </c>
      <c r="AA34" s="8">
        <f t="shared" si="2"/>
        <v>0</v>
      </c>
      <c r="AB34" s="8">
        <v>1.05</v>
      </c>
      <c r="AC34" s="8"/>
      <c r="AD34" s="8"/>
      <c r="AE34" s="8">
        <f t="shared" si="3"/>
        <v>1.05</v>
      </c>
      <c r="AF34" s="8">
        <v>50</v>
      </c>
      <c r="AG34" s="9">
        <f t="shared" si="4"/>
        <v>0.52500000000000002</v>
      </c>
      <c r="AH34" s="8"/>
      <c r="AI34" s="8"/>
      <c r="AJ34" s="8" t="s">
        <v>167</v>
      </c>
      <c r="AK34" s="8" t="s">
        <v>168</v>
      </c>
      <c r="AL34" s="8" t="s">
        <v>163</v>
      </c>
      <c r="AM34" s="8" t="s">
        <v>210</v>
      </c>
      <c r="AN34" s="8" t="s">
        <v>145</v>
      </c>
      <c r="AO34" s="8"/>
      <c r="AP34" s="8"/>
      <c r="AQ34" s="8"/>
      <c r="AR34" s="8"/>
      <c r="AS34" s="8"/>
      <c r="AT34" s="8" t="s">
        <v>219</v>
      </c>
      <c r="AU34" s="8" t="s">
        <v>220</v>
      </c>
      <c r="AV34" s="8" t="s">
        <v>188</v>
      </c>
      <c r="AW34" s="8">
        <v>100</v>
      </c>
      <c r="AX34" s="8"/>
      <c r="AY34" s="8"/>
      <c r="AZ34" s="8"/>
      <c r="BA34" s="8">
        <v>30</v>
      </c>
      <c r="BB34" s="13">
        <v>30</v>
      </c>
      <c r="BC34" s="8"/>
      <c r="BD34" s="8">
        <f t="shared" si="5"/>
        <v>60</v>
      </c>
      <c r="BE34" s="8">
        <f t="shared" si="6"/>
        <v>60</v>
      </c>
      <c r="BF34" s="8">
        <v>0.75</v>
      </c>
      <c r="BG34" s="8"/>
      <c r="BH34" s="8">
        <f t="shared" si="7"/>
        <v>0.3</v>
      </c>
      <c r="BI34" s="8">
        <v>30</v>
      </c>
      <c r="BJ34" s="9">
        <f t="shared" si="8"/>
        <v>0.09</v>
      </c>
      <c r="BK34" s="8"/>
      <c r="BL34" s="8"/>
      <c r="BM34" s="8" t="s">
        <v>192</v>
      </c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>
        <v>100</v>
      </c>
      <c r="BZ34" s="8"/>
      <c r="CA34" s="8"/>
      <c r="CB34" s="8"/>
      <c r="CC34" s="8"/>
      <c r="CD34" s="8"/>
      <c r="CE34" s="8"/>
      <c r="CF34" s="8">
        <f t="shared" si="9"/>
        <v>0</v>
      </c>
      <c r="CG34" s="8">
        <f t="shared" si="10"/>
        <v>0</v>
      </c>
      <c r="CH34" s="8">
        <v>0</v>
      </c>
      <c r="CI34" s="8"/>
      <c r="CJ34" s="8">
        <f t="shared" si="11"/>
        <v>0</v>
      </c>
      <c r="CK34" s="8">
        <v>20</v>
      </c>
      <c r="CL34" s="9">
        <f t="shared" si="12"/>
        <v>0</v>
      </c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>
        <f t="shared" si="13"/>
        <v>0</v>
      </c>
      <c r="DI34" s="8">
        <f t="shared" si="14"/>
        <v>0</v>
      </c>
      <c r="DJ34" s="8"/>
      <c r="DK34" s="8"/>
      <c r="DL34" s="8">
        <f t="shared" si="15"/>
        <v>0</v>
      </c>
      <c r="DM34" s="8"/>
      <c r="DN34" s="9">
        <f t="shared" si="16"/>
        <v>0</v>
      </c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>
        <f t="shared" si="17"/>
        <v>0</v>
      </c>
      <c r="EK34" s="8">
        <f t="shared" si="18"/>
        <v>0</v>
      </c>
      <c r="EL34" s="8"/>
      <c r="EM34" s="8"/>
      <c r="EN34" s="8">
        <f t="shared" si="19"/>
        <v>0</v>
      </c>
      <c r="EO34" s="8"/>
      <c r="EP34" s="8">
        <f t="shared" si="20"/>
        <v>0</v>
      </c>
      <c r="EQ34" s="9">
        <f t="shared" si="21"/>
        <v>0.61499999999999999</v>
      </c>
    </row>
    <row r="35" spans="1:147" ht="15.75" customHeight="1" x14ac:dyDescent="0.25">
      <c r="A35" s="7" t="s">
        <v>264</v>
      </c>
      <c r="B35" s="10" t="s">
        <v>265</v>
      </c>
      <c r="C35" s="8" t="s">
        <v>162</v>
      </c>
      <c r="D35" s="8" t="s">
        <v>239</v>
      </c>
      <c r="E35" s="8" t="s">
        <v>163</v>
      </c>
      <c r="F35" s="8" t="s">
        <v>144</v>
      </c>
      <c r="G35" s="8" t="s">
        <v>165</v>
      </c>
      <c r="H35" s="8"/>
      <c r="I35" s="8"/>
      <c r="J35" s="8"/>
      <c r="K35" s="8"/>
      <c r="L35" s="8"/>
      <c r="M35" s="8"/>
      <c r="N35" s="8"/>
      <c r="O35" s="8" t="s">
        <v>266</v>
      </c>
      <c r="P35" s="8">
        <v>100</v>
      </c>
      <c r="Q35" s="8"/>
      <c r="R35" s="8"/>
      <c r="S35" s="8"/>
      <c r="T35" s="8"/>
      <c r="U35" s="8"/>
      <c r="V35" s="8"/>
      <c r="W35" s="8"/>
      <c r="X35" s="8"/>
      <c r="Y35" s="8">
        <f t="shared" si="0"/>
        <v>0</v>
      </c>
      <c r="Z35" s="8">
        <f t="shared" si="1"/>
        <v>0</v>
      </c>
      <c r="AA35" s="8">
        <f t="shared" si="2"/>
        <v>0</v>
      </c>
      <c r="AB35" s="8">
        <v>1.31</v>
      </c>
      <c r="AC35" s="8"/>
      <c r="AD35" s="8"/>
      <c r="AE35" s="8">
        <f t="shared" si="3"/>
        <v>1.31</v>
      </c>
      <c r="AF35" s="8">
        <v>50</v>
      </c>
      <c r="AG35" s="9">
        <f t="shared" si="4"/>
        <v>0.65500000000000003</v>
      </c>
      <c r="AH35" s="8"/>
      <c r="AI35" s="10" t="s">
        <v>267</v>
      </c>
      <c r="AJ35" s="8" t="s">
        <v>162</v>
      </c>
      <c r="AK35" s="8" t="s">
        <v>239</v>
      </c>
      <c r="AL35" s="8" t="s">
        <v>163</v>
      </c>
      <c r="AM35" s="8" t="s">
        <v>230</v>
      </c>
      <c r="AN35" s="8" t="s">
        <v>257</v>
      </c>
      <c r="AO35" s="8"/>
      <c r="AP35" s="8"/>
      <c r="AQ35" s="8"/>
      <c r="AR35" s="8"/>
      <c r="AS35" s="8"/>
      <c r="AT35" s="8"/>
      <c r="AU35" s="8"/>
      <c r="AV35" s="8" t="s">
        <v>266</v>
      </c>
      <c r="AW35" s="8">
        <v>100</v>
      </c>
      <c r="AX35" s="8"/>
      <c r="AY35" s="8">
        <v>50</v>
      </c>
      <c r="AZ35" s="8"/>
      <c r="BA35" s="8"/>
      <c r="BB35" s="8"/>
      <c r="BC35" s="8"/>
      <c r="BD35" s="8">
        <f t="shared" si="5"/>
        <v>50</v>
      </c>
      <c r="BE35" s="8">
        <f t="shared" si="6"/>
        <v>0</v>
      </c>
      <c r="BF35" s="8">
        <v>1.31</v>
      </c>
      <c r="BG35" s="8"/>
      <c r="BH35" s="8">
        <f t="shared" si="7"/>
        <v>0.65500000000000003</v>
      </c>
      <c r="BI35" s="8">
        <v>30</v>
      </c>
      <c r="BJ35" s="9">
        <f t="shared" si="8"/>
        <v>0.19650000000000001</v>
      </c>
      <c r="BK35" s="8"/>
      <c r="BL35" s="8"/>
      <c r="BM35" s="8" t="s">
        <v>207</v>
      </c>
      <c r="BN35" s="8" t="s">
        <v>208</v>
      </c>
      <c r="BO35" s="8" t="s">
        <v>163</v>
      </c>
      <c r="BP35" s="8" t="s">
        <v>144</v>
      </c>
      <c r="BQ35" s="8" t="s">
        <v>146</v>
      </c>
      <c r="BR35" s="8"/>
      <c r="BS35" s="8"/>
      <c r="BT35" s="8"/>
      <c r="BU35" s="8"/>
      <c r="BV35" s="8"/>
      <c r="BW35" s="8"/>
      <c r="BX35" s="8" t="s">
        <v>266</v>
      </c>
      <c r="BY35" s="8">
        <v>100</v>
      </c>
      <c r="BZ35" s="8"/>
      <c r="CA35" s="8"/>
      <c r="CB35" s="8"/>
      <c r="CC35" s="8"/>
      <c r="CD35" s="8"/>
      <c r="CE35" s="8"/>
      <c r="CF35" s="8">
        <f t="shared" si="9"/>
        <v>0</v>
      </c>
      <c r="CG35" s="8">
        <f t="shared" si="10"/>
        <v>0</v>
      </c>
      <c r="CH35" s="8">
        <v>1.31</v>
      </c>
      <c r="CI35" s="8"/>
      <c r="CJ35" s="8">
        <f t="shared" si="11"/>
        <v>1.31</v>
      </c>
      <c r="CK35" s="8">
        <v>20</v>
      </c>
      <c r="CL35" s="9">
        <f t="shared" si="12"/>
        <v>0.26200000000000001</v>
      </c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>
        <f t="shared" si="13"/>
        <v>0</v>
      </c>
      <c r="DI35" s="8">
        <f t="shared" si="14"/>
        <v>0</v>
      </c>
      <c r="DJ35" s="8"/>
      <c r="DK35" s="8"/>
      <c r="DL35" s="8">
        <f t="shared" si="15"/>
        <v>0</v>
      </c>
      <c r="DM35" s="8"/>
      <c r="DN35" s="9">
        <f t="shared" si="16"/>
        <v>0</v>
      </c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>
        <f t="shared" si="17"/>
        <v>0</v>
      </c>
      <c r="EK35" s="8">
        <f t="shared" si="18"/>
        <v>0</v>
      </c>
      <c r="EL35" s="8"/>
      <c r="EM35" s="8"/>
      <c r="EN35" s="8">
        <f t="shared" si="19"/>
        <v>0</v>
      </c>
      <c r="EO35" s="8"/>
      <c r="EP35" s="8">
        <f t="shared" si="20"/>
        <v>0</v>
      </c>
      <c r="EQ35" s="9">
        <f t="shared" si="21"/>
        <v>1.1135000000000002</v>
      </c>
    </row>
    <row r="36" spans="1:147" ht="15.75" customHeight="1" x14ac:dyDescent="0.25">
      <c r="A36" s="7" t="s">
        <v>268</v>
      </c>
      <c r="B36" s="8"/>
      <c r="C36" s="8" t="s">
        <v>162</v>
      </c>
      <c r="D36" s="8" t="s">
        <v>239</v>
      </c>
      <c r="E36" s="8" t="s">
        <v>163</v>
      </c>
      <c r="F36" s="8" t="s">
        <v>144</v>
      </c>
      <c r="G36" s="8" t="s">
        <v>190</v>
      </c>
      <c r="H36" s="8"/>
      <c r="I36" s="8"/>
      <c r="J36" s="8"/>
      <c r="K36" s="8"/>
      <c r="L36" s="8"/>
      <c r="M36" s="8"/>
      <c r="N36" s="8"/>
      <c r="O36" s="8" t="s">
        <v>188</v>
      </c>
      <c r="P36" s="8">
        <v>100</v>
      </c>
      <c r="Q36" s="8"/>
      <c r="R36" s="8"/>
      <c r="S36" s="8"/>
      <c r="T36" s="8"/>
      <c r="U36" s="8"/>
      <c r="V36" s="8"/>
      <c r="W36" s="8"/>
      <c r="X36" s="8"/>
      <c r="Y36" s="8">
        <f t="shared" si="0"/>
        <v>0</v>
      </c>
      <c r="Z36" s="8">
        <f t="shared" si="1"/>
        <v>0</v>
      </c>
      <c r="AA36" s="8">
        <f t="shared" si="2"/>
        <v>0</v>
      </c>
      <c r="AB36" s="8">
        <v>0.95</v>
      </c>
      <c r="AC36" s="8"/>
      <c r="AD36" s="8"/>
      <c r="AE36" s="8">
        <f t="shared" si="3"/>
        <v>0.95</v>
      </c>
      <c r="AF36" s="8">
        <v>55</v>
      </c>
      <c r="AG36" s="9">
        <f t="shared" si="4"/>
        <v>0.52249999999999996</v>
      </c>
      <c r="AH36" s="8"/>
      <c r="AI36" s="8"/>
      <c r="AJ36" s="8" t="s">
        <v>141</v>
      </c>
      <c r="AK36" s="8" t="s">
        <v>158</v>
      </c>
      <c r="AL36" s="8" t="s">
        <v>143</v>
      </c>
      <c r="AM36" s="8" t="s">
        <v>144</v>
      </c>
      <c r="AN36" s="8" t="s">
        <v>145</v>
      </c>
      <c r="AO36" s="8"/>
      <c r="AP36" s="8"/>
      <c r="AQ36" s="8"/>
      <c r="AR36" s="8"/>
      <c r="AS36" s="8"/>
      <c r="AT36" s="8"/>
      <c r="AU36" s="8"/>
      <c r="AV36" s="8" t="s">
        <v>188</v>
      </c>
      <c r="AW36" s="8">
        <v>100</v>
      </c>
      <c r="AX36" s="8"/>
      <c r="AY36" s="8"/>
      <c r="AZ36" s="8"/>
      <c r="BA36" s="8"/>
      <c r="BB36" s="8"/>
      <c r="BC36" s="8"/>
      <c r="BD36" s="8">
        <f t="shared" si="5"/>
        <v>0</v>
      </c>
      <c r="BE36" s="8">
        <f t="shared" si="6"/>
        <v>0</v>
      </c>
      <c r="BF36" s="8">
        <v>0.91</v>
      </c>
      <c r="BG36" s="8"/>
      <c r="BH36" s="8">
        <f t="shared" si="7"/>
        <v>0.91</v>
      </c>
      <c r="BI36" s="8">
        <v>25</v>
      </c>
      <c r="BJ36" s="9">
        <f t="shared" si="8"/>
        <v>0.22750000000000001</v>
      </c>
      <c r="BK36" s="8"/>
      <c r="BL36" s="8"/>
      <c r="BM36" s="8" t="s">
        <v>167</v>
      </c>
      <c r="BN36" s="8" t="s">
        <v>180</v>
      </c>
      <c r="BO36" s="8" t="s">
        <v>181</v>
      </c>
      <c r="BP36" s="8" t="s">
        <v>144</v>
      </c>
      <c r="BQ36" s="8" t="s">
        <v>182</v>
      </c>
      <c r="BR36" s="8"/>
      <c r="BS36" s="8"/>
      <c r="BT36" s="8"/>
      <c r="BU36" s="8"/>
      <c r="BV36" s="8"/>
      <c r="BW36" s="8"/>
      <c r="BX36" s="8" t="s">
        <v>188</v>
      </c>
      <c r="BY36" s="8">
        <v>100</v>
      </c>
      <c r="BZ36" s="8"/>
      <c r="CA36" s="8"/>
      <c r="CB36" s="8"/>
      <c r="CC36" s="8"/>
      <c r="CD36" s="8"/>
      <c r="CE36" s="8"/>
      <c r="CF36" s="8">
        <f t="shared" si="9"/>
        <v>0</v>
      </c>
      <c r="CG36" s="8">
        <f t="shared" si="10"/>
        <v>0</v>
      </c>
      <c r="CH36" s="8">
        <v>0.56999999999999995</v>
      </c>
      <c r="CI36" s="8"/>
      <c r="CJ36" s="8">
        <f t="shared" si="11"/>
        <v>0.56999999999999995</v>
      </c>
      <c r="CK36" s="8">
        <v>20</v>
      </c>
      <c r="CL36" s="9">
        <f t="shared" si="12"/>
        <v>0.11399999999999999</v>
      </c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>
        <f t="shared" si="13"/>
        <v>0</v>
      </c>
      <c r="DI36" s="8">
        <f t="shared" si="14"/>
        <v>0</v>
      </c>
      <c r="DJ36" s="8"/>
      <c r="DK36" s="8"/>
      <c r="DL36" s="8">
        <f t="shared" si="15"/>
        <v>0</v>
      </c>
      <c r="DM36" s="8"/>
      <c r="DN36" s="9">
        <f t="shared" si="16"/>
        <v>0</v>
      </c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>
        <f t="shared" si="17"/>
        <v>0</v>
      </c>
      <c r="EK36" s="8">
        <f t="shared" si="18"/>
        <v>0</v>
      </c>
      <c r="EL36" s="8"/>
      <c r="EM36" s="8"/>
      <c r="EN36" s="8">
        <f t="shared" si="19"/>
        <v>0</v>
      </c>
      <c r="EO36" s="8"/>
      <c r="EP36" s="8">
        <f t="shared" si="20"/>
        <v>0</v>
      </c>
      <c r="EQ36" s="9">
        <f t="shared" si="21"/>
        <v>0.86399999999999999</v>
      </c>
    </row>
    <row r="37" spans="1:147" ht="15.75" customHeight="1" x14ac:dyDescent="0.25">
      <c r="A37" s="7" t="s">
        <v>269</v>
      </c>
      <c r="B37" s="8"/>
      <c r="C37" s="8" t="s">
        <v>162</v>
      </c>
      <c r="D37" s="8" t="s">
        <v>239</v>
      </c>
      <c r="E37" s="8" t="s">
        <v>163</v>
      </c>
      <c r="F37" s="8" t="s">
        <v>270</v>
      </c>
      <c r="G37" s="11" t="s">
        <v>271</v>
      </c>
      <c r="H37" s="8"/>
      <c r="I37" s="8"/>
      <c r="J37" s="8"/>
      <c r="K37" s="8"/>
      <c r="L37" s="8"/>
      <c r="M37" s="8" t="s">
        <v>212</v>
      </c>
      <c r="N37" s="8"/>
      <c r="O37" s="8" t="s">
        <v>188</v>
      </c>
      <c r="P37" s="8">
        <v>100</v>
      </c>
      <c r="Q37" s="8"/>
      <c r="R37" s="8"/>
      <c r="S37" s="8">
        <v>50</v>
      </c>
      <c r="T37" s="8"/>
      <c r="U37" s="8"/>
      <c r="V37" s="8">
        <v>15</v>
      </c>
      <c r="W37" s="8"/>
      <c r="X37" s="8"/>
      <c r="Y37" s="8">
        <f t="shared" si="0"/>
        <v>65</v>
      </c>
      <c r="Z37" s="8">
        <f t="shared" si="1"/>
        <v>15</v>
      </c>
      <c r="AA37" s="8">
        <f t="shared" si="2"/>
        <v>15</v>
      </c>
      <c r="AB37" s="8">
        <v>1.31</v>
      </c>
      <c r="AC37" s="8"/>
      <c r="AD37" s="8"/>
      <c r="AE37" s="8">
        <f t="shared" si="3"/>
        <v>0.45850000000000002</v>
      </c>
      <c r="AF37" s="8">
        <v>60</v>
      </c>
      <c r="AG37" s="9">
        <f t="shared" si="4"/>
        <v>0.27510000000000001</v>
      </c>
      <c r="AH37" s="8"/>
      <c r="AI37" s="8"/>
      <c r="AJ37" s="8" t="s">
        <v>167</v>
      </c>
      <c r="AK37" s="8" t="s">
        <v>168</v>
      </c>
      <c r="AL37" s="8" t="s">
        <v>163</v>
      </c>
      <c r="AM37" s="8" t="s">
        <v>210</v>
      </c>
      <c r="AN37" s="8" t="s">
        <v>145</v>
      </c>
      <c r="AO37" s="8"/>
      <c r="AP37" s="8"/>
      <c r="AQ37" s="8"/>
      <c r="AR37" s="8"/>
      <c r="AS37" s="8"/>
      <c r="AT37" s="8" t="s">
        <v>219</v>
      </c>
      <c r="AU37" s="8"/>
      <c r="AV37" s="8" t="s">
        <v>188</v>
      </c>
      <c r="AW37" s="8">
        <v>100</v>
      </c>
      <c r="AX37" s="8"/>
      <c r="AY37" s="8"/>
      <c r="AZ37" s="8"/>
      <c r="BA37" s="8">
        <v>30</v>
      </c>
      <c r="BB37" s="8"/>
      <c r="BC37" s="8"/>
      <c r="BD37" s="8">
        <f t="shared" si="5"/>
        <v>30</v>
      </c>
      <c r="BE37" s="8">
        <f t="shared" si="6"/>
        <v>30</v>
      </c>
      <c r="BF37" s="8">
        <v>0.75</v>
      </c>
      <c r="BG37" s="8"/>
      <c r="BH37" s="8">
        <f t="shared" si="7"/>
        <v>0.52500000000000002</v>
      </c>
      <c r="BI37" s="8">
        <v>40</v>
      </c>
      <c r="BJ37" s="9">
        <f t="shared" si="8"/>
        <v>0.21</v>
      </c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>
        <f t="shared" si="9"/>
        <v>0</v>
      </c>
      <c r="CG37" s="8">
        <f t="shared" si="10"/>
        <v>0</v>
      </c>
      <c r="CH37" s="8"/>
      <c r="CI37" s="8"/>
      <c r="CJ37" s="8">
        <f t="shared" si="11"/>
        <v>0</v>
      </c>
      <c r="CK37" s="8"/>
      <c r="CL37" s="9">
        <f t="shared" si="12"/>
        <v>0</v>
      </c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>
        <f t="shared" si="13"/>
        <v>0</v>
      </c>
      <c r="DI37" s="8">
        <f t="shared" si="14"/>
        <v>0</v>
      </c>
      <c r="DJ37" s="8"/>
      <c r="DK37" s="8"/>
      <c r="DL37" s="8">
        <f t="shared" si="15"/>
        <v>0</v>
      </c>
      <c r="DM37" s="8"/>
      <c r="DN37" s="9">
        <f t="shared" si="16"/>
        <v>0</v>
      </c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>
        <f t="shared" si="17"/>
        <v>0</v>
      </c>
      <c r="EK37" s="8">
        <f t="shared" si="18"/>
        <v>0</v>
      </c>
      <c r="EL37" s="8"/>
      <c r="EM37" s="8"/>
      <c r="EN37" s="8">
        <f t="shared" si="19"/>
        <v>0</v>
      </c>
      <c r="EO37" s="8"/>
      <c r="EP37" s="8">
        <f t="shared" si="20"/>
        <v>0</v>
      </c>
      <c r="EQ37" s="9">
        <f t="shared" si="21"/>
        <v>0.48509999999999998</v>
      </c>
    </row>
    <row r="38" spans="1:147" ht="15.75" customHeight="1" x14ac:dyDescent="0.25">
      <c r="A38" s="7" t="s">
        <v>272</v>
      </c>
      <c r="B38" s="8"/>
      <c r="C38" s="8" t="s">
        <v>162</v>
      </c>
      <c r="D38" s="8" t="s">
        <v>208</v>
      </c>
      <c r="E38" s="8" t="s">
        <v>163</v>
      </c>
      <c r="F38" s="8" t="s">
        <v>273</v>
      </c>
      <c r="G38" s="8" t="s">
        <v>165</v>
      </c>
      <c r="H38" s="8"/>
      <c r="I38" s="8"/>
      <c r="J38" s="8"/>
      <c r="K38" s="8"/>
      <c r="L38" s="8"/>
      <c r="M38" s="8"/>
      <c r="N38" s="8"/>
      <c r="O38" s="8" t="s">
        <v>221</v>
      </c>
      <c r="P38" s="8">
        <v>100</v>
      </c>
      <c r="Q38" s="8"/>
      <c r="R38" s="8"/>
      <c r="S38" s="8"/>
      <c r="T38" s="8"/>
      <c r="U38" s="8"/>
      <c r="V38" s="8"/>
      <c r="W38" s="8"/>
      <c r="X38" s="8"/>
      <c r="Y38" s="8">
        <f t="shared" si="0"/>
        <v>0</v>
      </c>
      <c r="Z38" s="8">
        <f t="shared" si="1"/>
        <v>0</v>
      </c>
      <c r="AA38" s="8">
        <f t="shared" si="2"/>
        <v>0</v>
      </c>
      <c r="AB38" s="8">
        <v>1.31</v>
      </c>
      <c r="AC38" s="8"/>
      <c r="AD38" s="8"/>
      <c r="AE38" s="8">
        <f t="shared" si="3"/>
        <v>1.31</v>
      </c>
      <c r="AF38" s="8">
        <v>60</v>
      </c>
      <c r="AG38" s="9">
        <f t="shared" si="4"/>
        <v>0.78600000000000003</v>
      </c>
      <c r="AH38" s="8"/>
      <c r="AI38" s="8"/>
      <c r="AJ38" s="8" t="s">
        <v>141</v>
      </c>
      <c r="AK38" s="8" t="s">
        <v>208</v>
      </c>
      <c r="AL38" s="8" t="s">
        <v>163</v>
      </c>
      <c r="AM38" s="8" t="s">
        <v>153</v>
      </c>
      <c r="AN38" s="8" t="s">
        <v>146</v>
      </c>
      <c r="AO38" s="8"/>
      <c r="AP38" s="8"/>
      <c r="AQ38" s="8"/>
      <c r="AR38" s="8"/>
      <c r="AS38" s="8"/>
      <c r="AT38" s="8"/>
      <c r="AU38" s="8"/>
      <c r="AV38" s="8" t="s">
        <v>217</v>
      </c>
      <c r="AW38" s="8">
        <v>100</v>
      </c>
      <c r="AX38" s="8"/>
      <c r="AY38" s="8"/>
      <c r="AZ38" s="8"/>
      <c r="BA38" s="8"/>
      <c r="BC38" s="8"/>
      <c r="BD38" s="8">
        <f t="shared" si="5"/>
        <v>0</v>
      </c>
      <c r="BE38" s="8">
        <f t="shared" si="6"/>
        <v>0</v>
      </c>
      <c r="BF38" s="8">
        <v>1.35</v>
      </c>
      <c r="BG38" s="8"/>
      <c r="BH38" s="8">
        <f t="shared" si="7"/>
        <v>1.35</v>
      </c>
      <c r="BI38" s="8">
        <v>40</v>
      </c>
      <c r="BJ38" s="9">
        <f t="shared" si="8"/>
        <v>0.54</v>
      </c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>
        <f t="shared" si="9"/>
        <v>0</v>
      </c>
      <c r="CG38" s="8">
        <f t="shared" si="10"/>
        <v>0</v>
      </c>
      <c r="CH38" s="8"/>
      <c r="CI38" s="8"/>
      <c r="CJ38" s="8">
        <f t="shared" si="11"/>
        <v>0</v>
      </c>
      <c r="CK38" s="8"/>
      <c r="CL38" s="9">
        <f t="shared" si="12"/>
        <v>0</v>
      </c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>
        <f t="shared" si="13"/>
        <v>0</v>
      </c>
      <c r="DI38" s="8">
        <f t="shared" si="14"/>
        <v>0</v>
      </c>
      <c r="DJ38" s="8"/>
      <c r="DK38" s="8"/>
      <c r="DL38" s="8">
        <f t="shared" si="15"/>
        <v>0</v>
      </c>
      <c r="DM38" s="8"/>
      <c r="DN38" s="9">
        <f t="shared" si="16"/>
        <v>0</v>
      </c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>
        <f t="shared" si="17"/>
        <v>0</v>
      </c>
      <c r="EK38" s="8">
        <f t="shared" si="18"/>
        <v>0</v>
      </c>
      <c r="EL38" s="8"/>
      <c r="EM38" s="8"/>
      <c r="EN38" s="8">
        <f t="shared" si="19"/>
        <v>0</v>
      </c>
      <c r="EO38" s="8"/>
      <c r="EP38" s="8">
        <f t="shared" si="20"/>
        <v>0</v>
      </c>
      <c r="EQ38" s="9">
        <f t="shared" si="21"/>
        <v>1.3260000000000001</v>
      </c>
    </row>
    <row r="39" spans="1:147" ht="15.75" customHeight="1" x14ac:dyDescent="0.25">
      <c r="A39" s="7" t="s">
        <v>274</v>
      </c>
      <c r="B39" s="8"/>
      <c r="C39" s="8" t="s">
        <v>162</v>
      </c>
      <c r="D39" s="8" t="s">
        <v>208</v>
      </c>
      <c r="E39" s="8" t="s">
        <v>143</v>
      </c>
      <c r="F39" s="8" t="s">
        <v>164</v>
      </c>
      <c r="G39" s="8" t="s">
        <v>165</v>
      </c>
      <c r="H39" s="8"/>
      <c r="I39" s="8"/>
      <c r="J39" s="8"/>
      <c r="K39" s="8"/>
      <c r="L39" s="8"/>
      <c r="M39" s="8"/>
      <c r="N39" s="8"/>
      <c r="O39" s="8" t="s">
        <v>188</v>
      </c>
      <c r="P39" s="8">
        <v>100</v>
      </c>
      <c r="Q39" s="8"/>
      <c r="R39" s="8"/>
      <c r="S39" s="8"/>
      <c r="T39" s="8"/>
      <c r="U39" s="8"/>
      <c r="V39" s="8"/>
      <c r="W39" s="8"/>
      <c r="X39" s="8"/>
      <c r="Y39" s="8">
        <f t="shared" si="0"/>
        <v>0</v>
      </c>
      <c r="Z39" s="8">
        <f t="shared" si="1"/>
        <v>0</v>
      </c>
      <c r="AA39" s="8">
        <f t="shared" si="2"/>
        <v>0</v>
      </c>
      <c r="AB39" s="8">
        <v>1.31</v>
      </c>
      <c r="AC39" s="8"/>
      <c r="AD39" s="8"/>
      <c r="AE39" s="8">
        <f t="shared" si="3"/>
        <v>1.31</v>
      </c>
      <c r="AF39" s="8">
        <v>50</v>
      </c>
      <c r="AG39" s="9">
        <f t="shared" si="4"/>
        <v>0.65500000000000003</v>
      </c>
      <c r="AH39" s="8"/>
      <c r="AI39" s="8"/>
      <c r="AJ39" s="8" t="s">
        <v>167</v>
      </c>
      <c r="AK39" s="8" t="s">
        <v>168</v>
      </c>
      <c r="AL39" s="8" t="s">
        <v>163</v>
      </c>
      <c r="AM39" s="8" t="s">
        <v>210</v>
      </c>
      <c r="AN39" s="8" t="s">
        <v>145</v>
      </c>
      <c r="AO39" s="8"/>
      <c r="AP39" s="8"/>
      <c r="AQ39" s="8"/>
      <c r="AR39" s="8"/>
      <c r="AS39" s="8"/>
      <c r="AT39" s="8"/>
      <c r="AU39" s="8"/>
      <c r="AV39" s="8" t="s">
        <v>221</v>
      </c>
      <c r="AW39" s="8">
        <v>100</v>
      </c>
      <c r="AX39" s="8"/>
      <c r="AY39" s="8"/>
      <c r="AZ39" s="8"/>
      <c r="BA39" s="8"/>
      <c r="BC39" s="8"/>
      <c r="BD39" s="8">
        <f t="shared" si="5"/>
        <v>0</v>
      </c>
      <c r="BE39" s="8">
        <f t="shared" si="6"/>
        <v>0</v>
      </c>
      <c r="BF39" s="8">
        <v>0.75</v>
      </c>
      <c r="BG39" s="8"/>
      <c r="BH39" s="8">
        <f t="shared" si="7"/>
        <v>0.75</v>
      </c>
      <c r="BI39" s="8">
        <v>25</v>
      </c>
      <c r="BJ39" s="9">
        <f t="shared" si="8"/>
        <v>0.1875</v>
      </c>
      <c r="BK39" s="8"/>
      <c r="BL39" s="8"/>
      <c r="BM39" s="8" t="s">
        <v>207</v>
      </c>
      <c r="BN39" s="8" t="s">
        <v>208</v>
      </c>
      <c r="BO39" s="8" t="s">
        <v>163</v>
      </c>
      <c r="BP39" s="8" t="s">
        <v>144</v>
      </c>
      <c r="BQ39" s="8" t="s">
        <v>146</v>
      </c>
      <c r="BR39" s="8"/>
      <c r="BS39" s="8"/>
      <c r="BT39" s="8"/>
      <c r="BU39" s="8"/>
      <c r="BV39" s="8"/>
      <c r="BW39" s="8"/>
      <c r="BX39" s="8" t="s">
        <v>170</v>
      </c>
      <c r="BY39" s="8">
        <v>100</v>
      </c>
      <c r="BZ39" s="8"/>
      <c r="CA39" s="8"/>
      <c r="CB39" s="8"/>
      <c r="CC39" s="8"/>
      <c r="CD39" s="8"/>
      <c r="CE39" s="8"/>
      <c r="CF39" s="8">
        <f t="shared" si="9"/>
        <v>0</v>
      </c>
      <c r="CG39" s="8">
        <f t="shared" si="10"/>
        <v>0</v>
      </c>
      <c r="CH39" s="8">
        <v>1.31</v>
      </c>
      <c r="CI39" s="8"/>
      <c r="CJ39" s="8">
        <f t="shared" si="11"/>
        <v>1.31</v>
      </c>
      <c r="CK39" s="8">
        <v>25</v>
      </c>
      <c r="CL39" s="9">
        <f t="shared" si="12"/>
        <v>0.32750000000000001</v>
      </c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>
        <f t="shared" si="13"/>
        <v>0</v>
      </c>
      <c r="DI39" s="8">
        <f t="shared" si="14"/>
        <v>0</v>
      </c>
      <c r="DJ39" s="8"/>
      <c r="DK39" s="8"/>
      <c r="DL39" s="8">
        <f t="shared" si="15"/>
        <v>0</v>
      </c>
      <c r="DM39" s="8"/>
      <c r="DN39" s="9">
        <f t="shared" si="16"/>
        <v>0</v>
      </c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>
        <f t="shared" si="17"/>
        <v>0</v>
      </c>
      <c r="EK39" s="8">
        <f t="shared" si="18"/>
        <v>0</v>
      </c>
      <c r="EL39" s="8"/>
      <c r="EM39" s="8"/>
      <c r="EN39" s="8">
        <f t="shared" si="19"/>
        <v>0</v>
      </c>
      <c r="EO39" s="8"/>
      <c r="EP39" s="8">
        <f t="shared" si="20"/>
        <v>0</v>
      </c>
      <c r="EQ39" s="9">
        <f t="shared" si="21"/>
        <v>1.17</v>
      </c>
    </row>
    <row r="40" spans="1:147" ht="15.75" customHeight="1" x14ac:dyDescent="0.25">
      <c r="A40" s="7" t="s">
        <v>275</v>
      </c>
      <c r="B40" s="8"/>
      <c r="C40" s="8" t="s">
        <v>162</v>
      </c>
      <c r="D40" s="8" t="s">
        <v>208</v>
      </c>
      <c r="E40" s="8" t="s">
        <v>163</v>
      </c>
      <c r="F40" s="8" t="s">
        <v>144</v>
      </c>
      <c r="G40" s="8" t="s">
        <v>190</v>
      </c>
      <c r="H40" s="8" t="s">
        <v>146</v>
      </c>
      <c r="I40" s="8"/>
      <c r="J40" s="8"/>
      <c r="K40" s="8"/>
      <c r="L40" s="8"/>
      <c r="M40" s="8" t="s">
        <v>214</v>
      </c>
      <c r="N40" s="8"/>
      <c r="O40" s="8" t="s">
        <v>276</v>
      </c>
      <c r="P40" s="8">
        <v>60</v>
      </c>
      <c r="Q40" s="8">
        <v>40</v>
      </c>
      <c r="R40" s="8"/>
      <c r="S40" s="8"/>
      <c r="T40" s="8"/>
      <c r="U40" s="8"/>
      <c r="V40" s="8">
        <v>15</v>
      </c>
      <c r="W40" s="8"/>
      <c r="X40" s="8"/>
      <c r="Y40" s="8">
        <f t="shared" si="0"/>
        <v>15</v>
      </c>
      <c r="Z40" s="8">
        <f t="shared" si="1"/>
        <v>15</v>
      </c>
      <c r="AA40" s="8">
        <f t="shared" si="2"/>
        <v>15</v>
      </c>
      <c r="AB40" s="8">
        <v>0.95</v>
      </c>
      <c r="AC40" s="8">
        <v>1.3</v>
      </c>
      <c r="AD40" s="8"/>
      <c r="AE40" s="8">
        <f t="shared" si="3"/>
        <v>0.9265000000000001</v>
      </c>
      <c r="AF40" s="8">
        <v>60</v>
      </c>
      <c r="AG40" s="9">
        <f t="shared" si="4"/>
        <v>0.55590000000000006</v>
      </c>
      <c r="AH40" s="8"/>
      <c r="AI40" s="8"/>
      <c r="AJ40" s="8" t="s">
        <v>167</v>
      </c>
      <c r="AK40" s="8" t="s">
        <v>168</v>
      </c>
      <c r="AL40" s="8" t="s">
        <v>163</v>
      </c>
      <c r="AM40" s="8" t="s">
        <v>210</v>
      </c>
      <c r="AN40" s="11" t="s">
        <v>277</v>
      </c>
      <c r="AO40" s="8"/>
      <c r="AP40" s="8"/>
      <c r="AQ40" s="8"/>
      <c r="AR40" s="8"/>
      <c r="AS40" s="8"/>
      <c r="AT40" s="8" t="s">
        <v>214</v>
      </c>
      <c r="AU40" s="8"/>
      <c r="AV40" s="8" t="s">
        <v>278</v>
      </c>
      <c r="AW40" s="8">
        <v>100</v>
      </c>
      <c r="AX40" s="8"/>
      <c r="AY40" s="8">
        <v>30</v>
      </c>
      <c r="AZ40" s="8"/>
      <c r="BA40" s="8">
        <v>15</v>
      </c>
      <c r="BC40" s="8"/>
      <c r="BD40" s="8">
        <f t="shared" si="5"/>
        <v>45</v>
      </c>
      <c r="BE40" s="8">
        <f t="shared" si="6"/>
        <v>15</v>
      </c>
      <c r="BF40" s="8">
        <v>0.75</v>
      </c>
      <c r="BG40" s="8"/>
      <c r="BH40" s="8">
        <f t="shared" si="7"/>
        <v>0.41249999999999998</v>
      </c>
      <c r="BI40" s="8">
        <v>40</v>
      </c>
      <c r="BJ40" s="9">
        <f t="shared" si="8"/>
        <v>0.16500000000000001</v>
      </c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>
        <f t="shared" si="9"/>
        <v>0</v>
      </c>
      <c r="CG40" s="8">
        <f t="shared" si="10"/>
        <v>0</v>
      </c>
      <c r="CH40" s="8"/>
      <c r="CI40" s="8"/>
      <c r="CJ40" s="8">
        <f t="shared" si="11"/>
        <v>0</v>
      </c>
      <c r="CK40" s="8"/>
      <c r="CL40" s="9">
        <f t="shared" si="12"/>
        <v>0</v>
      </c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>
        <f t="shared" si="13"/>
        <v>0</v>
      </c>
      <c r="DI40" s="8">
        <f t="shared" si="14"/>
        <v>0</v>
      </c>
      <c r="DJ40" s="8"/>
      <c r="DK40" s="8"/>
      <c r="DL40" s="8">
        <f t="shared" si="15"/>
        <v>0</v>
      </c>
      <c r="DM40" s="8"/>
      <c r="DN40" s="9">
        <f t="shared" si="16"/>
        <v>0</v>
      </c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>
        <f t="shared" si="17"/>
        <v>0</v>
      </c>
      <c r="EK40" s="8">
        <f t="shared" si="18"/>
        <v>0</v>
      </c>
      <c r="EL40" s="8"/>
      <c r="EM40" s="8"/>
      <c r="EN40" s="8">
        <f t="shared" si="19"/>
        <v>0</v>
      </c>
      <c r="EO40" s="8"/>
      <c r="EP40" s="8">
        <f t="shared" si="20"/>
        <v>0</v>
      </c>
      <c r="EQ40" s="9">
        <f t="shared" si="21"/>
        <v>0.7209000000000001</v>
      </c>
    </row>
    <row r="41" spans="1:147" ht="15.75" customHeight="1" x14ac:dyDescent="0.25">
      <c r="A41" s="7" t="s">
        <v>279</v>
      </c>
      <c r="B41" s="10" t="s">
        <v>280</v>
      </c>
      <c r="C41" s="14" t="s">
        <v>162</v>
      </c>
      <c r="D41" s="14" t="s">
        <v>158</v>
      </c>
      <c r="E41" s="14" t="s">
        <v>143</v>
      </c>
      <c r="F41" s="14" t="s">
        <v>144</v>
      </c>
      <c r="G41" s="14" t="s">
        <v>190</v>
      </c>
      <c r="H41" s="8"/>
      <c r="I41" s="8"/>
      <c r="J41" s="8"/>
      <c r="K41" s="8"/>
      <c r="L41" s="8"/>
      <c r="M41" s="8"/>
      <c r="N41" s="8"/>
      <c r="O41" s="8" t="s">
        <v>147</v>
      </c>
      <c r="P41" s="8">
        <v>100</v>
      </c>
      <c r="Q41" s="8"/>
      <c r="R41" s="8"/>
      <c r="S41" s="8"/>
      <c r="T41" s="8"/>
      <c r="U41" s="8"/>
      <c r="V41" s="8"/>
      <c r="W41" s="8"/>
      <c r="X41" s="8"/>
      <c r="Y41" s="8">
        <f t="shared" si="0"/>
        <v>0</v>
      </c>
      <c r="Z41" s="8">
        <f t="shared" si="1"/>
        <v>0</v>
      </c>
      <c r="AA41" s="8">
        <f t="shared" si="2"/>
        <v>0</v>
      </c>
      <c r="AB41" s="8">
        <v>0.95</v>
      </c>
      <c r="AC41" s="8"/>
      <c r="AD41" s="8"/>
      <c r="AE41" s="8">
        <f t="shared" si="3"/>
        <v>0.95</v>
      </c>
      <c r="AF41" s="8">
        <v>33.332999999999998</v>
      </c>
      <c r="AG41" s="9">
        <f t="shared" si="4"/>
        <v>0.31666349999999999</v>
      </c>
      <c r="AH41" s="8"/>
      <c r="AI41" s="8"/>
      <c r="AJ41" s="14" t="s">
        <v>141</v>
      </c>
      <c r="AK41" s="14" t="s">
        <v>158</v>
      </c>
      <c r="AL41" s="14" t="s">
        <v>143</v>
      </c>
      <c r="AM41" s="14" t="s">
        <v>144</v>
      </c>
      <c r="AN41" s="14" t="s">
        <v>145</v>
      </c>
      <c r="AO41" s="8"/>
      <c r="AP41" s="8"/>
      <c r="AQ41" s="8"/>
      <c r="AR41" s="8"/>
      <c r="AS41" s="8"/>
      <c r="AT41" s="8"/>
      <c r="AU41" s="8"/>
      <c r="AV41" s="8" t="s">
        <v>147</v>
      </c>
      <c r="AW41" s="8">
        <v>100</v>
      </c>
      <c r="AX41" s="8"/>
      <c r="AY41" s="8"/>
      <c r="AZ41" s="8"/>
      <c r="BA41" s="8"/>
      <c r="BB41" s="8"/>
      <c r="BC41" s="8"/>
      <c r="BD41" s="8">
        <f t="shared" si="5"/>
        <v>0</v>
      </c>
      <c r="BE41" s="8">
        <f t="shared" si="6"/>
        <v>0</v>
      </c>
      <c r="BF41" s="8">
        <v>0.91</v>
      </c>
      <c r="BG41" s="8"/>
      <c r="BH41" s="8">
        <f t="shared" si="7"/>
        <v>0.91</v>
      </c>
      <c r="BI41" s="8">
        <v>33.332999999999998</v>
      </c>
      <c r="BJ41" s="9">
        <f t="shared" si="8"/>
        <v>0.3033303</v>
      </c>
      <c r="BK41" s="8"/>
      <c r="BL41" s="8"/>
      <c r="BM41" s="14" t="s">
        <v>141</v>
      </c>
      <c r="BN41" s="14" t="s">
        <v>142</v>
      </c>
      <c r="BO41" s="14" t="s">
        <v>143</v>
      </c>
      <c r="BP41" s="14" t="s">
        <v>144</v>
      </c>
      <c r="BQ41" s="14" t="s">
        <v>145</v>
      </c>
      <c r="BR41" s="8"/>
      <c r="BS41" s="8"/>
      <c r="BT41" s="8"/>
      <c r="BU41" s="8"/>
      <c r="BV41" s="8"/>
      <c r="BW41" s="8"/>
      <c r="BX41" s="8" t="s">
        <v>147</v>
      </c>
      <c r="BY41" s="8">
        <v>100</v>
      </c>
      <c r="BZ41" s="8"/>
      <c r="CA41" s="8"/>
      <c r="CB41" s="8"/>
      <c r="CC41" s="8"/>
      <c r="CD41" s="8"/>
      <c r="CE41" s="8"/>
      <c r="CF41" s="8">
        <f t="shared" si="9"/>
        <v>0</v>
      </c>
      <c r="CG41" s="8">
        <f t="shared" si="10"/>
        <v>0</v>
      </c>
      <c r="CH41" s="8">
        <v>0.91</v>
      </c>
      <c r="CI41" s="8"/>
      <c r="CJ41" s="8">
        <f t="shared" si="11"/>
        <v>0.91</v>
      </c>
      <c r="CK41" s="8">
        <v>33.332999999999998</v>
      </c>
      <c r="CL41" s="9">
        <f t="shared" si="12"/>
        <v>0.3033303</v>
      </c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>
        <f t="shared" si="13"/>
        <v>0</v>
      </c>
      <c r="DI41" s="8">
        <f t="shared" si="14"/>
        <v>0</v>
      </c>
      <c r="DJ41" s="8"/>
      <c r="DK41" s="8"/>
      <c r="DL41" s="8">
        <f t="shared" si="15"/>
        <v>0</v>
      </c>
      <c r="DM41" s="8"/>
      <c r="DN41" s="9">
        <f t="shared" si="16"/>
        <v>0</v>
      </c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>
        <f t="shared" si="17"/>
        <v>0</v>
      </c>
      <c r="EK41" s="8">
        <f t="shared" si="18"/>
        <v>0</v>
      </c>
      <c r="EL41" s="8"/>
      <c r="EM41" s="8"/>
      <c r="EN41" s="8">
        <f t="shared" si="19"/>
        <v>0</v>
      </c>
      <c r="EO41" s="8"/>
      <c r="EP41" s="8">
        <f t="shared" si="20"/>
        <v>0</v>
      </c>
      <c r="EQ41" s="9">
        <f t="shared" si="21"/>
        <v>0.92332410000000009</v>
      </c>
    </row>
    <row r="42" spans="1:147" ht="15.75" customHeight="1" x14ac:dyDescent="0.25">
      <c r="A42" s="7" t="s">
        <v>281</v>
      </c>
      <c r="B42" s="8"/>
      <c r="C42" s="8" t="s">
        <v>162</v>
      </c>
      <c r="D42" s="8" t="s">
        <v>158</v>
      </c>
      <c r="E42" s="8" t="s">
        <v>163</v>
      </c>
      <c r="F42" s="8" t="s">
        <v>144</v>
      </c>
      <c r="G42" s="8" t="s">
        <v>185</v>
      </c>
      <c r="H42" s="8"/>
      <c r="I42" s="8"/>
      <c r="J42" s="8"/>
      <c r="K42" s="8"/>
      <c r="L42" s="8"/>
      <c r="M42" s="8"/>
      <c r="N42" s="8"/>
      <c r="O42" s="8" t="s">
        <v>150</v>
      </c>
      <c r="P42" s="8">
        <v>100</v>
      </c>
      <c r="Q42" s="8"/>
      <c r="R42" s="8"/>
      <c r="S42" s="8"/>
      <c r="T42" s="8"/>
      <c r="U42" s="8"/>
      <c r="V42" s="8"/>
      <c r="W42" s="8"/>
      <c r="X42" s="8"/>
      <c r="Y42" s="8">
        <f t="shared" si="0"/>
        <v>0</v>
      </c>
      <c r="Z42" s="8">
        <f t="shared" si="1"/>
        <v>0</v>
      </c>
      <c r="AA42" s="8">
        <f t="shared" si="2"/>
        <v>0</v>
      </c>
      <c r="AB42" s="8">
        <v>0.85</v>
      </c>
      <c r="AC42" s="8"/>
      <c r="AD42" s="8"/>
      <c r="AE42" s="8">
        <f t="shared" si="3"/>
        <v>0.85</v>
      </c>
      <c r="AF42" s="8">
        <v>100</v>
      </c>
      <c r="AG42" s="9">
        <f t="shared" si="4"/>
        <v>0.85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f t="shared" si="5"/>
        <v>0</v>
      </c>
      <c r="BE42" s="8">
        <f t="shared" si="6"/>
        <v>0</v>
      </c>
      <c r="BF42" s="8"/>
      <c r="BG42" s="8"/>
      <c r="BH42" s="8">
        <f t="shared" si="7"/>
        <v>0</v>
      </c>
      <c r="BI42" s="8"/>
      <c r="BJ42" s="9">
        <f t="shared" si="8"/>
        <v>0</v>
      </c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>
        <f t="shared" si="9"/>
        <v>0</v>
      </c>
      <c r="CG42" s="8">
        <f t="shared" si="10"/>
        <v>0</v>
      </c>
      <c r="CH42" s="8"/>
      <c r="CI42" s="8"/>
      <c r="CJ42" s="8">
        <f t="shared" si="11"/>
        <v>0</v>
      </c>
      <c r="CK42" s="8"/>
      <c r="CL42" s="9">
        <f t="shared" si="12"/>
        <v>0</v>
      </c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>
        <f t="shared" si="13"/>
        <v>0</v>
      </c>
      <c r="DI42" s="8">
        <f t="shared" si="14"/>
        <v>0</v>
      </c>
      <c r="DJ42" s="8"/>
      <c r="DK42" s="8"/>
      <c r="DL42" s="8">
        <f t="shared" si="15"/>
        <v>0</v>
      </c>
      <c r="DM42" s="8"/>
      <c r="DN42" s="9">
        <f t="shared" si="16"/>
        <v>0</v>
      </c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>
        <f t="shared" si="17"/>
        <v>0</v>
      </c>
      <c r="EK42" s="8">
        <f t="shared" si="18"/>
        <v>0</v>
      </c>
      <c r="EL42" s="8"/>
      <c r="EM42" s="8"/>
      <c r="EN42" s="8">
        <f t="shared" si="19"/>
        <v>0</v>
      </c>
      <c r="EO42" s="8"/>
      <c r="EP42" s="8">
        <f t="shared" si="20"/>
        <v>0</v>
      </c>
      <c r="EQ42" s="9">
        <f t="shared" si="21"/>
        <v>0.85</v>
      </c>
    </row>
    <row r="43" spans="1:147" ht="15.75" customHeight="1" x14ac:dyDescent="0.25">
      <c r="A43" s="7" t="s">
        <v>282</v>
      </c>
      <c r="B43" s="8"/>
      <c r="C43" s="8" t="s">
        <v>162</v>
      </c>
      <c r="D43" s="8" t="s">
        <v>158</v>
      </c>
      <c r="E43" s="8" t="s">
        <v>143</v>
      </c>
      <c r="F43" s="8" t="s">
        <v>144</v>
      </c>
      <c r="G43" s="8" t="s">
        <v>165</v>
      </c>
      <c r="H43" s="8"/>
      <c r="I43" s="8"/>
      <c r="J43" s="8"/>
      <c r="K43" s="8"/>
      <c r="L43" s="8"/>
      <c r="M43" s="8"/>
      <c r="N43" s="8"/>
      <c r="O43" s="8" t="s">
        <v>217</v>
      </c>
      <c r="P43" s="8">
        <v>100</v>
      </c>
      <c r="Q43" s="8"/>
      <c r="R43" s="8"/>
      <c r="S43" s="8"/>
      <c r="T43" s="8"/>
      <c r="U43" s="8"/>
      <c r="V43" s="8"/>
      <c r="W43" s="8"/>
      <c r="X43" s="8"/>
      <c r="Y43" s="8">
        <f t="shared" si="0"/>
        <v>0</v>
      </c>
      <c r="Z43" s="8">
        <f t="shared" si="1"/>
        <v>0</v>
      </c>
      <c r="AA43" s="8">
        <f t="shared" si="2"/>
        <v>0</v>
      </c>
      <c r="AB43" s="8">
        <v>1.31</v>
      </c>
      <c r="AC43" s="8"/>
      <c r="AD43" s="8"/>
      <c r="AE43" s="8">
        <f t="shared" si="3"/>
        <v>1.31</v>
      </c>
      <c r="AF43" s="8">
        <v>50</v>
      </c>
      <c r="AG43" s="9">
        <f t="shared" si="4"/>
        <v>0.65500000000000003</v>
      </c>
      <c r="AH43" s="8"/>
      <c r="AI43" s="8"/>
      <c r="AJ43" s="8" t="s">
        <v>167</v>
      </c>
      <c r="AK43" s="8" t="s">
        <v>168</v>
      </c>
      <c r="AL43" s="8" t="s">
        <v>143</v>
      </c>
      <c r="AM43" s="8" t="s">
        <v>144</v>
      </c>
      <c r="AN43" s="8" t="s">
        <v>182</v>
      </c>
      <c r="AO43" s="8"/>
      <c r="AP43" s="8"/>
      <c r="AQ43" s="8"/>
      <c r="AR43" s="8"/>
      <c r="AS43" s="8"/>
      <c r="AT43" s="8" t="s">
        <v>219</v>
      </c>
      <c r="AU43" s="8" t="s">
        <v>220</v>
      </c>
      <c r="AV43" s="8" t="s">
        <v>217</v>
      </c>
      <c r="AW43" s="8">
        <v>100</v>
      </c>
      <c r="AX43" s="8"/>
      <c r="AY43" s="8"/>
      <c r="AZ43" s="8"/>
      <c r="BA43" s="8">
        <v>30</v>
      </c>
      <c r="BB43" s="13">
        <v>30</v>
      </c>
      <c r="BC43" s="8"/>
      <c r="BD43" s="8">
        <f t="shared" si="5"/>
        <v>60</v>
      </c>
      <c r="BE43" s="8">
        <f t="shared" si="6"/>
        <v>60</v>
      </c>
      <c r="BF43" s="8">
        <v>0.4</v>
      </c>
      <c r="BG43" s="8"/>
      <c r="BH43" s="8">
        <f t="shared" si="7"/>
        <v>0.16000000000000003</v>
      </c>
      <c r="BI43" s="8">
        <v>30</v>
      </c>
      <c r="BJ43" s="9">
        <f t="shared" si="8"/>
        <v>4.8000000000000008E-2</v>
      </c>
      <c r="BK43" s="8"/>
      <c r="BL43" s="8"/>
      <c r="BM43" s="8" t="s">
        <v>192</v>
      </c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>
        <v>100</v>
      </c>
      <c r="BZ43" s="8"/>
      <c r="CA43" s="8"/>
      <c r="CB43" s="8"/>
      <c r="CC43" s="8"/>
      <c r="CD43" s="8"/>
      <c r="CE43" s="8"/>
      <c r="CF43" s="8">
        <f t="shared" si="9"/>
        <v>0</v>
      </c>
      <c r="CG43" s="8">
        <f t="shared" si="10"/>
        <v>0</v>
      </c>
      <c r="CH43" s="8">
        <v>0</v>
      </c>
      <c r="CI43" s="8"/>
      <c r="CJ43" s="8">
        <f t="shared" si="11"/>
        <v>0</v>
      </c>
      <c r="CK43" s="8">
        <v>20</v>
      </c>
      <c r="CL43" s="9">
        <f t="shared" si="12"/>
        <v>0</v>
      </c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>
        <f t="shared" si="13"/>
        <v>0</v>
      </c>
      <c r="DI43" s="8">
        <f t="shared" si="14"/>
        <v>0</v>
      </c>
      <c r="DJ43" s="8"/>
      <c r="DK43" s="8"/>
      <c r="DL43" s="8">
        <f t="shared" si="15"/>
        <v>0</v>
      </c>
      <c r="DM43" s="8"/>
      <c r="DN43" s="9">
        <f t="shared" si="16"/>
        <v>0</v>
      </c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>
        <f t="shared" si="17"/>
        <v>0</v>
      </c>
      <c r="EK43" s="8">
        <f t="shared" si="18"/>
        <v>0</v>
      </c>
      <c r="EL43" s="8"/>
      <c r="EM43" s="8"/>
      <c r="EN43" s="8">
        <f t="shared" si="19"/>
        <v>0</v>
      </c>
      <c r="EO43" s="8"/>
      <c r="EP43" s="8">
        <f t="shared" si="20"/>
        <v>0</v>
      </c>
      <c r="EQ43" s="9">
        <f t="shared" si="21"/>
        <v>0.70300000000000007</v>
      </c>
    </row>
    <row r="44" spans="1:147" ht="15.75" customHeight="1" x14ac:dyDescent="0.25">
      <c r="A44" s="7" t="s">
        <v>283</v>
      </c>
      <c r="B44" s="8"/>
      <c r="C44" s="8" t="s">
        <v>162</v>
      </c>
      <c r="D44" s="8" t="s">
        <v>158</v>
      </c>
      <c r="E44" s="8" t="s">
        <v>163</v>
      </c>
      <c r="F44" s="8" t="s">
        <v>144</v>
      </c>
      <c r="G44" s="8" t="s">
        <v>165</v>
      </c>
      <c r="H44" s="8"/>
      <c r="I44" s="8"/>
      <c r="J44" s="8"/>
      <c r="K44" s="8"/>
      <c r="L44" s="8"/>
      <c r="M44" s="8"/>
      <c r="N44" s="8"/>
      <c r="O44" s="8" t="s">
        <v>155</v>
      </c>
      <c r="P44" s="8">
        <v>100</v>
      </c>
      <c r="Q44" s="8"/>
      <c r="R44" s="8"/>
      <c r="S44" s="8"/>
      <c r="T44" s="8"/>
      <c r="U44" s="8"/>
      <c r="V44" s="8"/>
      <c r="W44" s="8"/>
      <c r="X44" s="8"/>
      <c r="Y44" s="8">
        <f t="shared" si="0"/>
        <v>0</v>
      </c>
      <c r="Z44" s="8">
        <f t="shared" si="1"/>
        <v>0</v>
      </c>
      <c r="AA44" s="8">
        <f t="shared" si="2"/>
        <v>0</v>
      </c>
      <c r="AB44" s="8">
        <v>1.31</v>
      </c>
      <c r="AC44" s="8"/>
      <c r="AD44" s="8"/>
      <c r="AE44" s="8">
        <f t="shared" si="3"/>
        <v>1.31</v>
      </c>
      <c r="AF44" s="8">
        <v>100</v>
      </c>
      <c r="AG44" s="9">
        <f t="shared" si="4"/>
        <v>1.31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>
        <f t="shared" si="5"/>
        <v>0</v>
      </c>
      <c r="BE44" s="8">
        <f t="shared" si="6"/>
        <v>0</v>
      </c>
      <c r="BF44" s="8"/>
      <c r="BG44" s="8"/>
      <c r="BH44" s="8">
        <f t="shared" si="7"/>
        <v>0</v>
      </c>
      <c r="BI44" s="8"/>
      <c r="BJ44" s="9">
        <f t="shared" si="8"/>
        <v>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>
        <f t="shared" si="9"/>
        <v>0</v>
      </c>
      <c r="CG44" s="8">
        <f t="shared" si="10"/>
        <v>0</v>
      </c>
      <c r="CH44" s="8"/>
      <c r="CI44" s="8"/>
      <c r="CJ44" s="8">
        <f t="shared" si="11"/>
        <v>0</v>
      </c>
      <c r="CK44" s="8"/>
      <c r="CL44" s="9">
        <f t="shared" si="12"/>
        <v>0</v>
      </c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>
        <f t="shared" si="13"/>
        <v>0</v>
      </c>
      <c r="DI44" s="8">
        <f t="shared" si="14"/>
        <v>0</v>
      </c>
      <c r="DJ44" s="8"/>
      <c r="DK44" s="8"/>
      <c r="DL44" s="8">
        <f t="shared" si="15"/>
        <v>0</v>
      </c>
      <c r="DM44" s="8"/>
      <c r="DN44" s="9">
        <f t="shared" si="16"/>
        <v>0</v>
      </c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>
        <f t="shared" si="17"/>
        <v>0</v>
      </c>
      <c r="EK44" s="8">
        <f t="shared" si="18"/>
        <v>0</v>
      </c>
      <c r="EL44" s="8"/>
      <c r="EM44" s="8"/>
      <c r="EN44" s="8">
        <f t="shared" si="19"/>
        <v>0</v>
      </c>
      <c r="EO44" s="8"/>
      <c r="EP44" s="8">
        <f t="shared" si="20"/>
        <v>0</v>
      </c>
      <c r="EQ44" s="9">
        <f t="shared" si="21"/>
        <v>1.31</v>
      </c>
    </row>
    <row r="45" spans="1:147" ht="15.75" customHeight="1" x14ac:dyDescent="0.25">
      <c r="A45" s="7" t="s">
        <v>284</v>
      </c>
      <c r="B45" s="8"/>
      <c r="C45" s="8" t="s">
        <v>162</v>
      </c>
      <c r="D45" s="8" t="s">
        <v>158</v>
      </c>
      <c r="E45" s="8" t="s">
        <v>143</v>
      </c>
      <c r="F45" s="8" t="s">
        <v>263</v>
      </c>
      <c r="G45" s="8" t="s">
        <v>165</v>
      </c>
      <c r="H45" s="8"/>
      <c r="I45" s="8"/>
      <c r="J45" s="8"/>
      <c r="K45" s="8"/>
      <c r="L45" s="8"/>
      <c r="M45" s="8"/>
      <c r="N45" s="8"/>
      <c r="O45" s="8" t="s">
        <v>186</v>
      </c>
      <c r="P45" s="8">
        <v>100</v>
      </c>
      <c r="Q45" s="8"/>
      <c r="R45" s="8"/>
      <c r="S45" s="8"/>
      <c r="T45" s="8"/>
      <c r="U45" s="8"/>
      <c r="V45" s="8"/>
      <c r="W45" s="8"/>
      <c r="X45" s="8"/>
      <c r="Y45" s="8">
        <f t="shared" si="0"/>
        <v>0</v>
      </c>
      <c r="Z45" s="8">
        <f t="shared" si="1"/>
        <v>0</v>
      </c>
      <c r="AA45" s="8">
        <f t="shared" si="2"/>
        <v>0</v>
      </c>
      <c r="AB45" s="8">
        <v>1.31</v>
      </c>
      <c r="AC45" s="8"/>
      <c r="AD45" s="8"/>
      <c r="AE45" s="8">
        <f t="shared" si="3"/>
        <v>1.31</v>
      </c>
      <c r="AF45" s="8">
        <v>100</v>
      </c>
      <c r="AG45" s="9">
        <f t="shared" si="4"/>
        <v>1.31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>
        <f t="shared" si="5"/>
        <v>0</v>
      </c>
      <c r="BE45" s="8">
        <f t="shared" si="6"/>
        <v>0</v>
      </c>
      <c r="BF45" s="8"/>
      <c r="BG45" s="8"/>
      <c r="BH45" s="8">
        <f t="shared" si="7"/>
        <v>0</v>
      </c>
      <c r="BI45" s="8"/>
      <c r="BJ45" s="9">
        <f t="shared" si="8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>
        <f t="shared" si="9"/>
        <v>0</v>
      </c>
      <c r="CG45" s="8">
        <f t="shared" si="10"/>
        <v>0</v>
      </c>
      <c r="CH45" s="8"/>
      <c r="CI45" s="8"/>
      <c r="CJ45" s="8">
        <f t="shared" si="11"/>
        <v>0</v>
      </c>
      <c r="CK45" s="8"/>
      <c r="CL45" s="9">
        <f t="shared" si="12"/>
        <v>0</v>
      </c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>
        <f t="shared" si="13"/>
        <v>0</v>
      </c>
      <c r="DI45" s="8">
        <f t="shared" si="14"/>
        <v>0</v>
      </c>
      <c r="DJ45" s="8"/>
      <c r="DK45" s="8"/>
      <c r="DL45" s="8">
        <f t="shared" si="15"/>
        <v>0</v>
      </c>
      <c r="DM45" s="8"/>
      <c r="DN45" s="9">
        <f t="shared" si="16"/>
        <v>0</v>
      </c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>
        <f t="shared" si="17"/>
        <v>0</v>
      </c>
      <c r="EK45" s="8">
        <f t="shared" si="18"/>
        <v>0</v>
      </c>
      <c r="EL45" s="8"/>
      <c r="EM45" s="8"/>
      <c r="EN45" s="8">
        <f t="shared" si="19"/>
        <v>0</v>
      </c>
      <c r="EO45" s="8"/>
      <c r="EP45" s="8">
        <f t="shared" si="20"/>
        <v>0</v>
      </c>
      <c r="EQ45" s="9">
        <f t="shared" si="21"/>
        <v>1.31</v>
      </c>
    </row>
    <row r="46" spans="1:147" ht="15.75" customHeight="1" x14ac:dyDescent="0.25">
      <c r="A46" s="7" t="s">
        <v>285</v>
      </c>
      <c r="B46" s="8"/>
      <c r="C46" s="8" t="s">
        <v>162</v>
      </c>
      <c r="D46" s="8" t="s">
        <v>158</v>
      </c>
      <c r="E46" s="8" t="s">
        <v>143</v>
      </c>
      <c r="F46" s="8" t="s">
        <v>263</v>
      </c>
      <c r="G46" s="8" t="s">
        <v>165</v>
      </c>
      <c r="H46" s="8"/>
      <c r="I46" s="8"/>
      <c r="J46" s="8"/>
      <c r="K46" s="8"/>
      <c r="L46" s="8"/>
      <c r="M46" s="8"/>
      <c r="N46" s="8"/>
      <c r="O46" s="8" t="s">
        <v>150</v>
      </c>
      <c r="P46" s="8">
        <v>100</v>
      </c>
      <c r="Q46" s="8"/>
      <c r="R46" s="8"/>
      <c r="S46" s="8"/>
      <c r="T46" s="8"/>
      <c r="U46" s="8"/>
      <c r="V46" s="8"/>
      <c r="W46" s="8"/>
      <c r="X46" s="8"/>
      <c r="Y46" s="8">
        <f t="shared" si="0"/>
        <v>0</v>
      </c>
      <c r="Z46" s="8">
        <f t="shared" si="1"/>
        <v>0</v>
      </c>
      <c r="AA46" s="8">
        <f t="shared" si="2"/>
        <v>0</v>
      </c>
      <c r="AB46" s="8">
        <v>1.31</v>
      </c>
      <c r="AC46" s="8"/>
      <c r="AD46" s="8"/>
      <c r="AE46" s="8">
        <f t="shared" si="3"/>
        <v>1.31</v>
      </c>
      <c r="AF46" s="8">
        <v>100</v>
      </c>
      <c r="AG46" s="9">
        <f t="shared" si="4"/>
        <v>1.31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>
        <f t="shared" si="5"/>
        <v>0</v>
      </c>
      <c r="BE46" s="8">
        <f t="shared" si="6"/>
        <v>0</v>
      </c>
      <c r="BF46" s="8"/>
      <c r="BG46" s="8"/>
      <c r="BH46" s="8">
        <f t="shared" si="7"/>
        <v>0</v>
      </c>
      <c r="BI46" s="8"/>
      <c r="BJ46" s="9">
        <f t="shared" si="8"/>
        <v>0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>
        <f t="shared" si="9"/>
        <v>0</v>
      </c>
      <c r="CG46" s="8">
        <f t="shared" si="10"/>
        <v>0</v>
      </c>
      <c r="CH46" s="8"/>
      <c r="CI46" s="8"/>
      <c r="CJ46" s="8">
        <f t="shared" si="11"/>
        <v>0</v>
      </c>
      <c r="CK46" s="8"/>
      <c r="CL46" s="9">
        <f t="shared" si="12"/>
        <v>0</v>
      </c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>
        <f t="shared" si="13"/>
        <v>0</v>
      </c>
      <c r="DI46" s="8">
        <f t="shared" si="14"/>
        <v>0</v>
      </c>
      <c r="DJ46" s="8"/>
      <c r="DK46" s="8"/>
      <c r="DL46" s="8">
        <f t="shared" si="15"/>
        <v>0</v>
      </c>
      <c r="DM46" s="8"/>
      <c r="DN46" s="9">
        <f t="shared" si="16"/>
        <v>0</v>
      </c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>
        <f t="shared" si="17"/>
        <v>0</v>
      </c>
      <c r="EK46" s="8">
        <f t="shared" si="18"/>
        <v>0</v>
      </c>
      <c r="EL46" s="8"/>
      <c r="EM46" s="8"/>
      <c r="EN46" s="8">
        <f t="shared" si="19"/>
        <v>0</v>
      </c>
      <c r="EO46" s="8"/>
      <c r="EP46" s="8">
        <f t="shared" si="20"/>
        <v>0</v>
      </c>
      <c r="EQ46" s="9">
        <f t="shared" si="21"/>
        <v>1.31</v>
      </c>
    </row>
    <row r="47" spans="1:147" ht="15.75" customHeight="1" x14ac:dyDescent="0.25">
      <c r="A47" s="7" t="s">
        <v>286</v>
      </c>
      <c r="B47" s="8"/>
      <c r="C47" s="8" t="s">
        <v>162</v>
      </c>
      <c r="D47" s="8" t="s">
        <v>158</v>
      </c>
      <c r="E47" s="8" t="s">
        <v>163</v>
      </c>
      <c r="F47" s="8" t="s">
        <v>144</v>
      </c>
      <c r="G47" s="8" t="s">
        <v>185</v>
      </c>
      <c r="H47" s="8"/>
      <c r="I47" s="8"/>
      <c r="J47" s="8"/>
      <c r="K47" s="8"/>
      <c r="L47" s="8"/>
      <c r="M47" s="8"/>
      <c r="N47" s="8"/>
      <c r="O47" s="8" t="s">
        <v>150</v>
      </c>
      <c r="P47" s="8">
        <v>100</v>
      </c>
      <c r="Q47" s="8"/>
      <c r="R47" s="8"/>
      <c r="S47" s="8"/>
      <c r="T47" s="8"/>
      <c r="U47" s="8"/>
      <c r="V47" s="8"/>
      <c r="W47" s="8"/>
      <c r="X47" s="8"/>
      <c r="Y47" s="8">
        <f t="shared" si="0"/>
        <v>0</v>
      </c>
      <c r="Z47" s="8">
        <f t="shared" si="1"/>
        <v>0</v>
      </c>
      <c r="AA47" s="8">
        <f t="shared" si="2"/>
        <v>0</v>
      </c>
      <c r="AB47" s="8">
        <v>0.85</v>
      </c>
      <c r="AC47" s="8"/>
      <c r="AD47" s="8"/>
      <c r="AE47" s="8">
        <f t="shared" si="3"/>
        <v>0.85</v>
      </c>
      <c r="AF47" s="8">
        <v>100</v>
      </c>
      <c r="AG47" s="9">
        <f t="shared" si="4"/>
        <v>0.85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>
        <f t="shared" si="5"/>
        <v>0</v>
      </c>
      <c r="BE47" s="8">
        <f t="shared" si="6"/>
        <v>0</v>
      </c>
      <c r="BF47" s="8"/>
      <c r="BG47" s="8"/>
      <c r="BH47" s="8">
        <f t="shared" si="7"/>
        <v>0</v>
      </c>
      <c r="BI47" s="8"/>
      <c r="BJ47" s="9">
        <f t="shared" si="8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>
        <f t="shared" si="9"/>
        <v>0</v>
      </c>
      <c r="CG47" s="8">
        <f t="shared" si="10"/>
        <v>0</v>
      </c>
      <c r="CH47" s="8"/>
      <c r="CI47" s="8"/>
      <c r="CJ47" s="8">
        <f t="shared" si="11"/>
        <v>0</v>
      </c>
      <c r="CK47" s="8"/>
      <c r="CL47" s="9">
        <f t="shared" si="12"/>
        <v>0</v>
      </c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>
        <f t="shared" si="13"/>
        <v>0</v>
      </c>
      <c r="DI47" s="8">
        <f t="shared" si="14"/>
        <v>0</v>
      </c>
      <c r="DJ47" s="8"/>
      <c r="DK47" s="8"/>
      <c r="DL47" s="8">
        <f t="shared" si="15"/>
        <v>0</v>
      </c>
      <c r="DM47" s="8"/>
      <c r="DN47" s="9">
        <f t="shared" si="16"/>
        <v>0</v>
      </c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>
        <f t="shared" si="17"/>
        <v>0</v>
      </c>
      <c r="EK47" s="8">
        <f t="shared" si="18"/>
        <v>0</v>
      </c>
      <c r="EL47" s="8"/>
      <c r="EM47" s="8"/>
      <c r="EN47" s="8">
        <f t="shared" si="19"/>
        <v>0</v>
      </c>
      <c r="EO47" s="8"/>
      <c r="EP47" s="8">
        <f t="shared" si="20"/>
        <v>0</v>
      </c>
      <c r="EQ47" s="9">
        <f t="shared" si="21"/>
        <v>0.85</v>
      </c>
    </row>
    <row r="48" spans="1:147" ht="15.75" customHeight="1" x14ac:dyDescent="0.25">
      <c r="A48" s="7" t="s">
        <v>287</v>
      </c>
      <c r="B48" s="8"/>
      <c r="C48" s="8" t="s">
        <v>162</v>
      </c>
      <c r="D48" s="8" t="s">
        <v>158</v>
      </c>
      <c r="E48" s="8" t="s">
        <v>143</v>
      </c>
      <c r="F48" s="8" t="s">
        <v>288</v>
      </c>
      <c r="G48" s="8" t="s">
        <v>257</v>
      </c>
      <c r="H48" s="8"/>
      <c r="I48" s="8"/>
      <c r="J48" s="8"/>
      <c r="K48" s="8"/>
      <c r="L48" s="8"/>
      <c r="M48" s="8" t="s">
        <v>219</v>
      </c>
      <c r="N48" s="8"/>
      <c r="O48" s="8" t="s">
        <v>289</v>
      </c>
      <c r="P48" s="8">
        <v>100</v>
      </c>
      <c r="Q48" s="8"/>
      <c r="R48" s="8"/>
      <c r="S48" s="8">
        <v>30</v>
      </c>
      <c r="T48" s="8"/>
      <c r="U48" s="8"/>
      <c r="V48" s="8">
        <v>30</v>
      </c>
      <c r="W48" s="8"/>
      <c r="X48" s="8"/>
      <c r="Y48" s="8">
        <f t="shared" si="0"/>
        <v>60</v>
      </c>
      <c r="Z48" s="8">
        <f t="shared" si="1"/>
        <v>30</v>
      </c>
      <c r="AA48" s="8">
        <f t="shared" si="2"/>
        <v>30</v>
      </c>
      <c r="AB48" s="8">
        <v>1.31</v>
      </c>
      <c r="AC48" s="8"/>
      <c r="AD48" s="8"/>
      <c r="AE48" s="8">
        <f t="shared" si="3"/>
        <v>0.52400000000000002</v>
      </c>
      <c r="AF48" s="8">
        <v>60</v>
      </c>
      <c r="AG48" s="9">
        <f t="shared" si="4"/>
        <v>0.31440000000000001</v>
      </c>
      <c r="AH48" s="8"/>
      <c r="AI48" s="15" t="s">
        <v>290</v>
      </c>
      <c r="AJ48" s="8" t="s">
        <v>167</v>
      </c>
      <c r="AK48" s="8" t="s">
        <v>168</v>
      </c>
      <c r="AL48" s="8" t="s">
        <v>143</v>
      </c>
      <c r="AM48" s="8" t="s">
        <v>144</v>
      </c>
      <c r="AN48" s="8" t="s">
        <v>145</v>
      </c>
      <c r="AO48" s="8"/>
      <c r="AP48" s="8"/>
      <c r="AQ48" s="8"/>
      <c r="AR48" s="8"/>
      <c r="AS48" s="8"/>
      <c r="AT48" s="8"/>
      <c r="AU48" s="8"/>
      <c r="AV48" s="8" t="s">
        <v>289</v>
      </c>
      <c r="AW48" s="8">
        <v>100</v>
      </c>
      <c r="AX48" s="8"/>
      <c r="AY48" s="8"/>
      <c r="AZ48" s="8"/>
      <c r="BA48" s="8"/>
      <c r="BB48" s="8"/>
      <c r="BC48" s="8"/>
      <c r="BD48" s="8">
        <f t="shared" si="5"/>
        <v>0</v>
      </c>
      <c r="BE48" s="8">
        <f t="shared" si="6"/>
        <v>0</v>
      </c>
      <c r="BF48" s="8">
        <v>0.75</v>
      </c>
      <c r="BG48" s="8"/>
      <c r="BH48" s="8">
        <f t="shared" si="7"/>
        <v>0.75</v>
      </c>
      <c r="BI48" s="8">
        <v>20</v>
      </c>
      <c r="BJ48" s="9">
        <f t="shared" si="8"/>
        <v>0.15</v>
      </c>
      <c r="BK48" s="8"/>
      <c r="BL48" s="8"/>
      <c r="BM48" s="8" t="s">
        <v>167</v>
      </c>
      <c r="BN48" s="8" t="s">
        <v>168</v>
      </c>
      <c r="BO48" s="8" t="s">
        <v>163</v>
      </c>
      <c r="BP48" s="8" t="s">
        <v>144</v>
      </c>
      <c r="BQ48" s="11" t="s">
        <v>291</v>
      </c>
      <c r="BR48" s="8"/>
      <c r="BS48" s="8"/>
      <c r="BT48" s="8"/>
      <c r="BU48" s="8"/>
      <c r="BV48" s="8" t="s">
        <v>214</v>
      </c>
      <c r="BW48" s="8"/>
      <c r="BX48" s="8" t="s">
        <v>289</v>
      </c>
      <c r="BY48" s="8">
        <v>100</v>
      </c>
      <c r="BZ48" s="8"/>
      <c r="CA48" s="8">
        <v>30</v>
      </c>
      <c r="CB48" s="8"/>
      <c r="CC48" s="8">
        <v>15</v>
      </c>
      <c r="CD48" s="8"/>
      <c r="CE48" s="8"/>
      <c r="CF48" s="8">
        <f t="shared" si="9"/>
        <v>45</v>
      </c>
      <c r="CG48" s="8">
        <f t="shared" si="10"/>
        <v>15</v>
      </c>
      <c r="CH48" s="8">
        <v>0.75</v>
      </c>
      <c r="CI48" s="8"/>
      <c r="CJ48" s="8">
        <f t="shared" si="11"/>
        <v>0.41249999999999998</v>
      </c>
      <c r="CK48" s="8">
        <v>20</v>
      </c>
      <c r="CL48" s="9">
        <f t="shared" si="12"/>
        <v>8.2500000000000004E-2</v>
      </c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>
        <f t="shared" si="13"/>
        <v>0</v>
      </c>
      <c r="DI48" s="8">
        <f t="shared" si="14"/>
        <v>0</v>
      </c>
      <c r="DJ48" s="8"/>
      <c r="DK48" s="8"/>
      <c r="DL48" s="8">
        <f t="shared" si="15"/>
        <v>0</v>
      </c>
      <c r="DM48" s="8"/>
      <c r="DN48" s="9">
        <f t="shared" si="16"/>
        <v>0</v>
      </c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>
        <f t="shared" si="17"/>
        <v>0</v>
      </c>
      <c r="EK48" s="8">
        <f t="shared" si="18"/>
        <v>0</v>
      </c>
      <c r="EL48" s="8"/>
      <c r="EM48" s="8"/>
      <c r="EN48" s="8">
        <f t="shared" si="19"/>
        <v>0</v>
      </c>
      <c r="EO48" s="8"/>
      <c r="EP48" s="8">
        <f t="shared" si="20"/>
        <v>0</v>
      </c>
      <c r="EQ48" s="9">
        <f t="shared" si="21"/>
        <v>0.54690000000000005</v>
      </c>
    </row>
    <row r="49" spans="1:147" ht="15.75" customHeight="1" x14ac:dyDescent="0.25">
      <c r="A49" s="7" t="s">
        <v>292</v>
      </c>
      <c r="B49" s="10" t="s">
        <v>293</v>
      </c>
      <c r="C49" s="8" t="s">
        <v>162</v>
      </c>
      <c r="D49" s="8" t="s">
        <v>294</v>
      </c>
      <c r="E49" s="8" t="s">
        <v>245</v>
      </c>
      <c r="F49" s="8" t="s">
        <v>288</v>
      </c>
      <c r="G49" s="8" t="s">
        <v>165</v>
      </c>
      <c r="H49" s="8"/>
      <c r="I49" s="8"/>
      <c r="J49" s="8"/>
      <c r="K49" s="8"/>
      <c r="L49" s="8"/>
      <c r="M49" s="8"/>
      <c r="N49" s="8"/>
      <c r="O49" s="8" t="s">
        <v>188</v>
      </c>
      <c r="P49" s="8">
        <v>100</v>
      </c>
      <c r="Q49" s="8"/>
      <c r="R49" s="8"/>
      <c r="S49" s="8"/>
      <c r="T49" s="8"/>
      <c r="U49" s="8"/>
      <c r="V49" s="8"/>
      <c r="W49" s="8"/>
      <c r="X49" s="8"/>
      <c r="Y49" s="8">
        <f t="shared" si="0"/>
        <v>0</v>
      </c>
      <c r="Z49" s="8">
        <f t="shared" si="1"/>
        <v>0</v>
      </c>
      <c r="AA49" s="8">
        <f t="shared" si="2"/>
        <v>0</v>
      </c>
      <c r="AB49" s="8">
        <v>1.31</v>
      </c>
      <c r="AC49" s="8"/>
      <c r="AD49" s="8"/>
      <c r="AE49" s="8">
        <f t="shared" si="3"/>
        <v>1.31</v>
      </c>
      <c r="AF49" s="8">
        <v>40</v>
      </c>
      <c r="AG49" s="9">
        <f t="shared" si="4"/>
        <v>0.52400000000000002</v>
      </c>
      <c r="AH49" s="8"/>
      <c r="AI49" s="10" t="s">
        <v>295</v>
      </c>
      <c r="AJ49" s="8" t="s">
        <v>167</v>
      </c>
      <c r="AK49" s="8" t="s">
        <v>168</v>
      </c>
      <c r="AL49" s="8" t="s">
        <v>245</v>
      </c>
      <c r="AM49" s="8" t="s">
        <v>144</v>
      </c>
      <c r="AN49" s="8" t="s">
        <v>296</v>
      </c>
      <c r="AO49" s="8" t="s">
        <v>211</v>
      </c>
      <c r="AP49" s="8"/>
      <c r="AQ49" s="8"/>
      <c r="AR49" s="8"/>
      <c r="AS49" s="8"/>
      <c r="AT49" s="8"/>
      <c r="AU49" s="8"/>
      <c r="AV49" s="8" t="s">
        <v>297</v>
      </c>
      <c r="AW49" s="8">
        <v>60</v>
      </c>
      <c r="AX49" s="8">
        <v>40</v>
      </c>
      <c r="AY49" s="8">
        <v>30</v>
      </c>
      <c r="AZ49" s="8">
        <v>30</v>
      </c>
      <c r="BA49" s="8"/>
      <c r="BB49" s="8"/>
      <c r="BC49" s="8"/>
      <c r="BD49" s="8">
        <f t="shared" si="5"/>
        <v>30</v>
      </c>
      <c r="BE49" s="8">
        <f t="shared" si="6"/>
        <v>30</v>
      </c>
      <c r="BF49" s="8">
        <v>0.4</v>
      </c>
      <c r="BG49" s="8">
        <v>0.75</v>
      </c>
      <c r="BH49" s="8">
        <f t="shared" si="7"/>
        <v>0.37799999999999995</v>
      </c>
      <c r="BI49" s="8">
        <v>40</v>
      </c>
      <c r="BJ49" s="9">
        <f t="shared" si="8"/>
        <v>0.15119999999999997</v>
      </c>
      <c r="BK49" s="8"/>
      <c r="BL49" s="8"/>
      <c r="BM49" s="8" t="s">
        <v>248</v>
      </c>
      <c r="BN49" s="8" t="s">
        <v>232</v>
      </c>
      <c r="BO49" s="8" t="s">
        <v>181</v>
      </c>
      <c r="BP49" s="8" t="s">
        <v>144</v>
      </c>
      <c r="BQ49" s="8" t="s">
        <v>146</v>
      </c>
      <c r="BR49" s="8" t="s">
        <v>249</v>
      </c>
      <c r="BS49" s="8"/>
      <c r="BT49" s="8"/>
      <c r="BU49" s="8"/>
      <c r="BV49" s="8"/>
      <c r="BW49" s="8"/>
      <c r="BX49" s="8" t="s">
        <v>155</v>
      </c>
      <c r="BY49" s="8">
        <v>60</v>
      </c>
      <c r="BZ49" s="8">
        <v>40</v>
      </c>
      <c r="CA49" s="8"/>
      <c r="CB49" s="8"/>
      <c r="CC49" s="8"/>
      <c r="CD49" s="8"/>
      <c r="CE49" s="8"/>
      <c r="CF49" s="8">
        <f t="shared" si="9"/>
        <v>0</v>
      </c>
      <c r="CG49" s="8">
        <f t="shared" si="10"/>
        <v>0</v>
      </c>
      <c r="CH49" s="8">
        <v>1.41</v>
      </c>
      <c r="CI49" s="8">
        <v>1.41</v>
      </c>
      <c r="CJ49" s="8">
        <f t="shared" si="11"/>
        <v>1.41</v>
      </c>
      <c r="CK49" s="8">
        <v>20</v>
      </c>
      <c r="CL49" s="9">
        <f t="shared" si="12"/>
        <v>0.28199999999999997</v>
      </c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>
        <f t="shared" si="13"/>
        <v>0</v>
      </c>
      <c r="DI49" s="8">
        <f t="shared" si="14"/>
        <v>0</v>
      </c>
      <c r="DJ49" s="8"/>
      <c r="DK49" s="8"/>
      <c r="DL49" s="8">
        <f t="shared" si="15"/>
        <v>0</v>
      </c>
      <c r="DM49" s="8"/>
      <c r="DN49" s="9">
        <f t="shared" si="16"/>
        <v>0</v>
      </c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>
        <f t="shared" si="17"/>
        <v>0</v>
      </c>
      <c r="EK49" s="8">
        <f t="shared" si="18"/>
        <v>0</v>
      </c>
      <c r="EL49" s="8"/>
      <c r="EM49" s="8"/>
      <c r="EN49" s="8">
        <f t="shared" si="19"/>
        <v>0</v>
      </c>
      <c r="EO49" s="8"/>
      <c r="EP49" s="8">
        <f t="shared" si="20"/>
        <v>0</v>
      </c>
      <c r="EQ49" s="9">
        <f t="shared" si="21"/>
        <v>0.95720000000000005</v>
      </c>
    </row>
    <row r="50" spans="1:147" ht="15.75" customHeight="1" x14ac:dyDescent="0.25">
      <c r="A50" s="7" t="s">
        <v>298</v>
      </c>
      <c r="B50" s="10" t="s">
        <v>299</v>
      </c>
      <c r="C50" s="8" t="s">
        <v>162</v>
      </c>
      <c r="D50" s="8" t="s">
        <v>158</v>
      </c>
      <c r="E50" s="8" t="s">
        <v>245</v>
      </c>
      <c r="F50" s="8" t="s">
        <v>300</v>
      </c>
      <c r="G50" s="8" t="s">
        <v>185</v>
      </c>
      <c r="H50" s="8"/>
      <c r="I50" s="8"/>
      <c r="J50" s="8"/>
      <c r="K50" s="8"/>
      <c r="L50" s="8"/>
      <c r="M50" s="8"/>
      <c r="N50" s="8"/>
      <c r="O50" s="8" t="s">
        <v>155</v>
      </c>
      <c r="P50" s="8">
        <v>100</v>
      </c>
      <c r="Q50" s="8"/>
      <c r="R50" s="8"/>
      <c r="S50" s="8"/>
      <c r="T50" s="8"/>
      <c r="U50" s="8"/>
      <c r="V50" s="8"/>
      <c r="W50" s="8"/>
      <c r="X50" s="8"/>
      <c r="Y50" s="8">
        <f t="shared" si="0"/>
        <v>0</v>
      </c>
      <c r="Z50" s="8">
        <f t="shared" si="1"/>
        <v>0</v>
      </c>
      <c r="AA50" s="8">
        <f t="shared" si="2"/>
        <v>0</v>
      </c>
      <c r="AB50" s="8">
        <v>0.85</v>
      </c>
      <c r="AC50" s="8"/>
      <c r="AD50" s="8"/>
      <c r="AE50" s="8">
        <f t="shared" si="3"/>
        <v>0.85</v>
      </c>
      <c r="AF50" s="8">
        <v>50</v>
      </c>
      <c r="AG50" s="9">
        <f t="shared" si="4"/>
        <v>0.42499999999999999</v>
      </c>
      <c r="AH50" s="8"/>
      <c r="AI50" s="8"/>
      <c r="AJ50" s="8" t="s">
        <v>167</v>
      </c>
      <c r="AK50" s="8" t="s">
        <v>180</v>
      </c>
      <c r="AL50" s="8" t="s">
        <v>181</v>
      </c>
      <c r="AM50" s="8" t="s">
        <v>254</v>
      </c>
      <c r="AN50" s="8" t="s">
        <v>182</v>
      </c>
      <c r="AO50" s="8"/>
      <c r="AP50" s="8"/>
      <c r="AQ50" s="8"/>
      <c r="AR50" s="8"/>
      <c r="AS50" s="8"/>
      <c r="AT50" s="8"/>
      <c r="AU50" s="8"/>
      <c r="AV50" s="8" t="s">
        <v>155</v>
      </c>
      <c r="AW50" s="8">
        <v>100</v>
      </c>
      <c r="AX50" s="8"/>
      <c r="AY50" s="8"/>
      <c r="AZ50" s="8"/>
      <c r="BA50" s="8"/>
      <c r="BB50" s="8"/>
      <c r="BC50" s="8"/>
      <c r="BD50" s="8">
        <f t="shared" si="5"/>
        <v>0</v>
      </c>
      <c r="BE50" s="8">
        <f t="shared" si="6"/>
        <v>0</v>
      </c>
      <c r="BF50" s="8">
        <v>0.56999999999999995</v>
      </c>
      <c r="BG50" s="8"/>
      <c r="BH50" s="8">
        <f t="shared" si="7"/>
        <v>0.56999999999999995</v>
      </c>
      <c r="BI50" s="8">
        <v>30</v>
      </c>
      <c r="BJ50" s="9">
        <f t="shared" si="8"/>
        <v>0.17099999999999999</v>
      </c>
      <c r="BK50" s="8"/>
      <c r="BL50" s="8"/>
      <c r="BM50" s="8" t="s">
        <v>141</v>
      </c>
      <c r="BN50" s="8" t="s">
        <v>142</v>
      </c>
      <c r="BO50" s="8" t="s">
        <v>143</v>
      </c>
      <c r="BP50" s="8" t="s">
        <v>144</v>
      </c>
      <c r="BQ50" s="8" t="s">
        <v>145</v>
      </c>
      <c r="BR50" s="8"/>
      <c r="BS50" s="8"/>
      <c r="BT50" s="8"/>
      <c r="BU50" s="8"/>
      <c r="BV50" s="8"/>
      <c r="BW50" s="8"/>
      <c r="BX50" s="8" t="s">
        <v>155</v>
      </c>
      <c r="BY50" s="8">
        <v>100</v>
      </c>
      <c r="BZ50" s="8"/>
      <c r="CA50" s="8"/>
      <c r="CB50" s="8"/>
      <c r="CC50" s="8"/>
      <c r="CD50" s="8"/>
      <c r="CE50" s="8"/>
      <c r="CF50" s="8">
        <f t="shared" si="9"/>
        <v>0</v>
      </c>
      <c r="CG50" s="8">
        <f t="shared" si="10"/>
        <v>0</v>
      </c>
      <c r="CH50" s="8">
        <v>0.91</v>
      </c>
      <c r="CI50" s="8"/>
      <c r="CJ50" s="8">
        <f t="shared" si="11"/>
        <v>0.91</v>
      </c>
      <c r="CK50" s="8">
        <v>20</v>
      </c>
      <c r="CL50" s="9">
        <f t="shared" si="12"/>
        <v>0.182</v>
      </c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>
        <f t="shared" si="13"/>
        <v>0</v>
      </c>
      <c r="DI50" s="8">
        <f t="shared" si="14"/>
        <v>0</v>
      </c>
      <c r="DJ50" s="8"/>
      <c r="DK50" s="8"/>
      <c r="DL50" s="8">
        <f t="shared" si="15"/>
        <v>0</v>
      </c>
      <c r="DM50" s="8"/>
      <c r="DN50" s="9">
        <f t="shared" si="16"/>
        <v>0</v>
      </c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>
        <f t="shared" si="17"/>
        <v>0</v>
      </c>
      <c r="EK50" s="8">
        <f t="shared" si="18"/>
        <v>0</v>
      </c>
      <c r="EL50" s="8"/>
      <c r="EM50" s="8"/>
      <c r="EN50" s="8">
        <f t="shared" si="19"/>
        <v>0</v>
      </c>
      <c r="EO50" s="8"/>
      <c r="EP50" s="8">
        <f t="shared" si="20"/>
        <v>0</v>
      </c>
      <c r="EQ50" s="9">
        <f t="shared" si="21"/>
        <v>0.77800000000000002</v>
      </c>
    </row>
    <row r="51" spans="1:147" ht="15.75" customHeight="1" x14ac:dyDescent="0.25">
      <c r="A51" s="7" t="s">
        <v>301</v>
      </c>
      <c r="B51" s="8"/>
      <c r="C51" s="8" t="s">
        <v>162</v>
      </c>
      <c r="D51" s="8" t="s">
        <v>158</v>
      </c>
      <c r="E51" s="8" t="s">
        <v>163</v>
      </c>
      <c r="F51" s="8" t="s">
        <v>144</v>
      </c>
      <c r="G51" s="8" t="s">
        <v>165</v>
      </c>
      <c r="H51" s="8"/>
      <c r="I51" s="8"/>
      <c r="J51" s="8"/>
      <c r="K51" s="8"/>
      <c r="L51" s="8"/>
      <c r="M51" s="8"/>
      <c r="N51" s="8"/>
      <c r="O51" s="8" t="s">
        <v>150</v>
      </c>
      <c r="P51" s="8">
        <v>100</v>
      </c>
      <c r="Q51" s="8"/>
      <c r="R51" s="8"/>
      <c r="S51" s="8"/>
      <c r="T51" s="8"/>
      <c r="U51" s="8"/>
      <c r="V51" s="8"/>
      <c r="W51" s="8"/>
      <c r="X51" s="8"/>
      <c r="Y51" s="8">
        <f t="shared" si="0"/>
        <v>0</v>
      </c>
      <c r="Z51" s="8">
        <f t="shared" si="1"/>
        <v>0</v>
      </c>
      <c r="AA51" s="8">
        <f t="shared" si="2"/>
        <v>0</v>
      </c>
      <c r="AB51" s="8">
        <v>1.31</v>
      </c>
      <c r="AC51" s="8"/>
      <c r="AD51" s="8"/>
      <c r="AE51" s="8">
        <f t="shared" si="3"/>
        <v>1.31</v>
      </c>
      <c r="AF51" s="8">
        <v>40</v>
      </c>
      <c r="AG51" s="9">
        <f t="shared" si="4"/>
        <v>0.52400000000000002</v>
      </c>
      <c r="AH51" s="8"/>
      <c r="AI51" s="8"/>
      <c r="AJ51" s="8" t="s">
        <v>207</v>
      </c>
      <c r="AK51" s="8" t="s">
        <v>208</v>
      </c>
      <c r="AL51" s="8" t="s">
        <v>163</v>
      </c>
      <c r="AM51" s="8" t="s">
        <v>144</v>
      </c>
      <c r="AN51" s="8" t="s">
        <v>146</v>
      </c>
      <c r="AO51" s="8"/>
      <c r="AP51" s="8"/>
      <c r="AQ51" s="8"/>
      <c r="AR51" s="8"/>
      <c r="AS51" s="8"/>
      <c r="AT51" s="8"/>
      <c r="AU51" s="8"/>
      <c r="AV51" s="8" t="s">
        <v>217</v>
      </c>
      <c r="AW51" s="8">
        <v>100</v>
      </c>
      <c r="AX51" s="8"/>
      <c r="AY51" s="8"/>
      <c r="AZ51" s="8"/>
      <c r="BA51" s="8"/>
      <c r="BB51" s="8"/>
      <c r="BC51" s="8"/>
      <c r="BD51" s="8">
        <f t="shared" si="5"/>
        <v>0</v>
      </c>
      <c r="BE51" s="8">
        <f t="shared" si="6"/>
        <v>0</v>
      </c>
      <c r="BF51" s="8">
        <v>1.31</v>
      </c>
      <c r="BG51" s="8"/>
      <c r="BH51" s="8">
        <f t="shared" si="7"/>
        <v>1.31</v>
      </c>
      <c r="BI51" s="8">
        <v>20</v>
      </c>
      <c r="BJ51" s="9">
        <f t="shared" si="8"/>
        <v>0.26200000000000001</v>
      </c>
      <c r="BK51" s="8"/>
      <c r="BL51" s="8"/>
      <c r="BM51" s="8" t="s">
        <v>141</v>
      </c>
      <c r="BN51" s="8" t="s">
        <v>158</v>
      </c>
      <c r="BO51" s="8" t="s">
        <v>143</v>
      </c>
      <c r="BP51" s="8" t="s">
        <v>144</v>
      </c>
      <c r="BQ51" s="8" t="s">
        <v>145</v>
      </c>
      <c r="BR51" s="8"/>
      <c r="BS51" s="8"/>
      <c r="BT51" s="8"/>
      <c r="BU51" s="8"/>
      <c r="BV51" s="8"/>
      <c r="BW51" s="8"/>
      <c r="BX51" s="8" t="s">
        <v>217</v>
      </c>
      <c r="BY51" s="8">
        <v>100</v>
      </c>
      <c r="BZ51" s="8"/>
      <c r="CA51" s="8"/>
      <c r="CB51" s="8"/>
      <c r="CC51" s="8"/>
      <c r="CD51" s="8"/>
      <c r="CE51" s="8"/>
      <c r="CF51" s="8">
        <f t="shared" si="9"/>
        <v>0</v>
      </c>
      <c r="CG51" s="8">
        <f t="shared" si="10"/>
        <v>0</v>
      </c>
      <c r="CH51" s="8">
        <v>0.91</v>
      </c>
      <c r="CI51" s="8"/>
      <c r="CJ51" s="8">
        <f t="shared" si="11"/>
        <v>0.91</v>
      </c>
      <c r="CK51" s="8">
        <v>20</v>
      </c>
      <c r="CL51" s="9">
        <f t="shared" si="12"/>
        <v>0.182</v>
      </c>
      <c r="CM51" s="8"/>
      <c r="CN51" s="8"/>
      <c r="CO51" s="8" t="s">
        <v>302</v>
      </c>
      <c r="CP51" s="8" t="s">
        <v>232</v>
      </c>
      <c r="CQ51" s="8" t="s">
        <v>303</v>
      </c>
      <c r="CR51" s="8" t="s">
        <v>230</v>
      </c>
      <c r="CS51" s="8" t="s">
        <v>146</v>
      </c>
      <c r="CW51" s="8"/>
      <c r="CX51" s="8"/>
      <c r="CY51" s="8"/>
      <c r="CZ51" s="8" t="s">
        <v>304</v>
      </c>
      <c r="DA51" s="8">
        <v>100</v>
      </c>
      <c r="DB51" s="8"/>
      <c r="DC51" s="8"/>
      <c r="DD51" s="8"/>
      <c r="DE51" s="8"/>
      <c r="DF51" s="8"/>
      <c r="DG51" s="8"/>
      <c r="DH51" s="8">
        <f t="shared" si="13"/>
        <v>0</v>
      </c>
      <c r="DI51" s="8">
        <f t="shared" si="14"/>
        <v>0</v>
      </c>
      <c r="DJ51" s="8">
        <v>1.34</v>
      </c>
      <c r="DK51" s="8"/>
      <c r="DL51" s="8">
        <f t="shared" si="15"/>
        <v>1.34</v>
      </c>
      <c r="DM51" s="8">
        <v>20</v>
      </c>
      <c r="DN51" s="9">
        <f t="shared" si="16"/>
        <v>0.26800000000000002</v>
      </c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>
        <f t="shared" si="17"/>
        <v>0</v>
      </c>
      <c r="EK51" s="8">
        <f t="shared" si="18"/>
        <v>0</v>
      </c>
      <c r="EL51" s="8"/>
      <c r="EM51" s="8"/>
      <c r="EN51" s="8">
        <f t="shared" si="19"/>
        <v>0</v>
      </c>
      <c r="EO51" s="8"/>
      <c r="EP51" s="8">
        <f t="shared" si="20"/>
        <v>0</v>
      </c>
      <c r="EQ51" s="9">
        <f t="shared" si="21"/>
        <v>1.236</v>
      </c>
    </row>
    <row r="52" spans="1:147" ht="15.75" customHeight="1" x14ac:dyDescent="0.25">
      <c r="A52" s="7" t="s">
        <v>305</v>
      </c>
      <c r="B52" s="8"/>
      <c r="C52" s="8" t="s">
        <v>162</v>
      </c>
      <c r="D52" s="8" t="s">
        <v>158</v>
      </c>
      <c r="E52" s="8" t="s">
        <v>163</v>
      </c>
      <c r="F52" s="8" t="s">
        <v>273</v>
      </c>
      <c r="G52" s="8" t="s">
        <v>165</v>
      </c>
      <c r="H52" s="8"/>
      <c r="I52" s="8"/>
      <c r="J52" s="8"/>
      <c r="K52" s="8"/>
      <c r="L52" s="8"/>
      <c r="M52" s="8"/>
      <c r="N52" s="8"/>
      <c r="O52" s="8" t="s">
        <v>188</v>
      </c>
      <c r="P52" s="8">
        <v>100</v>
      </c>
      <c r="Q52" s="8"/>
      <c r="R52" s="8"/>
      <c r="S52" s="8"/>
      <c r="T52" s="8"/>
      <c r="U52" s="8"/>
      <c r="V52" s="8"/>
      <c r="W52" s="8"/>
      <c r="X52" s="8"/>
      <c r="Y52" s="8">
        <f t="shared" si="0"/>
        <v>0</v>
      </c>
      <c r="Z52" s="8">
        <f t="shared" si="1"/>
        <v>0</v>
      </c>
      <c r="AA52" s="8">
        <f t="shared" si="2"/>
        <v>0</v>
      </c>
      <c r="AB52" s="8">
        <v>1.31</v>
      </c>
      <c r="AC52" s="8"/>
      <c r="AD52" s="8"/>
      <c r="AE52" s="8">
        <f t="shared" si="3"/>
        <v>1.31</v>
      </c>
      <c r="AF52" s="8">
        <v>40</v>
      </c>
      <c r="AG52" s="9">
        <f t="shared" si="4"/>
        <v>0.52400000000000002</v>
      </c>
      <c r="AH52" s="8"/>
      <c r="AI52" s="8"/>
      <c r="AJ52" s="8" t="s">
        <v>167</v>
      </c>
      <c r="AK52" s="8" t="s">
        <v>168</v>
      </c>
      <c r="AL52" s="8" t="s">
        <v>163</v>
      </c>
      <c r="AM52" s="8" t="s">
        <v>210</v>
      </c>
      <c r="AN52" s="8" t="s">
        <v>182</v>
      </c>
      <c r="AO52" s="8" t="s">
        <v>145</v>
      </c>
      <c r="AP52" s="8"/>
      <c r="AQ52" s="8"/>
      <c r="AR52" s="8"/>
      <c r="AS52" s="8"/>
      <c r="AT52" s="8" t="s">
        <v>219</v>
      </c>
      <c r="AU52" s="8" t="s">
        <v>220</v>
      </c>
      <c r="AV52" s="8" t="s">
        <v>221</v>
      </c>
      <c r="AW52" s="8">
        <v>60</v>
      </c>
      <c r="AX52" s="8">
        <v>40</v>
      </c>
      <c r="AY52" s="8"/>
      <c r="AZ52" s="8"/>
      <c r="BA52" s="8">
        <v>30</v>
      </c>
      <c r="BB52" s="13">
        <v>30</v>
      </c>
      <c r="BC52" s="8"/>
      <c r="BD52" s="8">
        <f t="shared" si="5"/>
        <v>60</v>
      </c>
      <c r="BE52" s="8">
        <f t="shared" si="6"/>
        <v>60</v>
      </c>
      <c r="BF52" s="8">
        <v>0.4</v>
      </c>
      <c r="BG52" s="8">
        <v>0.75</v>
      </c>
      <c r="BH52" s="8">
        <f t="shared" si="7"/>
        <v>0.21600000000000003</v>
      </c>
      <c r="BI52" s="8">
        <v>20</v>
      </c>
      <c r="BJ52" s="9">
        <f t="shared" si="8"/>
        <v>4.3200000000000002E-2</v>
      </c>
      <c r="BK52" s="8"/>
      <c r="BL52" s="8"/>
      <c r="BM52" s="8" t="s">
        <v>162</v>
      </c>
      <c r="BN52" s="8" t="s">
        <v>158</v>
      </c>
      <c r="BO52" s="8" t="s">
        <v>163</v>
      </c>
      <c r="BP52" s="8" t="s">
        <v>230</v>
      </c>
      <c r="BQ52" s="8" t="s">
        <v>257</v>
      </c>
      <c r="BR52" s="8"/>
      <c r="BS52" s="8"/>
      <c r="BT52" s="8"/>
      <c r="BU52" s="8"/>
      <c r="BV52" s="8"/>
      <c r="BW52" s="8"/>
      <c r="BX52" s="8" t="s">
        <v>306</v>
      </c>
      <c r="BY52" s="8">
        <v>100</v>
      </c>
      <c r="BZ52" s="8"/>
      <c r="CA52" s="8">
        <v>30</v>
      </c>
      <c r="CB52" s="8"/>
      <c r="CC52" s="8"/>
      <c r="CD52" s="8"/>
      <c r="CE52" s="8"/>
      <c r="CF52" s="8">
        <f t="shared" si="9"/>
        <v>30</v>
      </c>
      <c r="CG52" s="8">
        <f t="shared" si="10"/>
        <v>0</v>
      </c>
      <c r="CH52" s="8">
        <v>1.31</v>
      </c>
      <c r="CI52" s="8"/>
      <c r="CJ52" s="8">
        <f t="shared" si="11"/>
        <v>0.91700000000000004</v>
      </c>
      <c r="CK52" s="8">
        <v>20</v>
      </c>
      <c r="CL52" s="9">
        <f t="shared" si="12"/>
        <v>0.18340000000000001</v>
      </c>
      <c r="CM52" s="8"/>
      <c r="CN52" s="8"/>
      <c r="CO52" s="8" t="s">
        <v>141</v>
      </c>
      <c r="CP52" s="8" t="s">
        <v>158</v>
      </c>
      <c r="CQ52" s="8" t="s">
        <v>163</v>
      </c>
      <c r="CR52" s="8" t="s">
        <v>144</v>
      </c>
      <c r="CS52" s="8" t="s">
        <v>145</v>
      </c>
      <c r="CT52" s="8"/>
      <c r="CU52" s="8"/>
      <c r="CV52" s="8"/>
      <c r="CY52" s="8"/>
      <c r="CZ52" s="8" t="s">
        <v>150</v>
      </c>
      <c r="DA52" s="8">
        <v>100</v>
      </c>
      <c r="DB52" s="8"/>
      <c r="DC52" s="8"/>
      <c r="DD52" s="8"/>
      <c r="DE52" s="8"/>
      <c r="DF52" s="8"/>
      <c r="DG52" s="8"/>
      <c r="DH52" s="8">
        <f t="shared" si="13"/>
        <v>0</v>
      </c>
      <c r="DI52" s="8">
        <f t="shared" si="14"/>
        <v>0</v>
      </c>
      <c r="DJ52" s="8">
        <v>0.91</v>
      </c>
      <c r="DK52" s="8"/>
      <c r="DL52" s="8">
        <f t="shared" si="15"/>
        <v>0.91</v>
      </c>
      <c r="DM52" s="8">
        <v>20</v>
      </c>
      <c r="DN52" s="9">
        <f t="shared" si="16"/>
        <v>0.182</v>
      </c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>
        <f t="shared" si="17"/>
        <v>0</v>
      </c>
      <c r="EK52" s="8">
        <f t="shared" si="18"/>
        <v>0</v>
      </c>
      <c r="EL52" s="8"/>
      <c r="EM52" s="8"/>
      <c r="EN52" s="8">
        <f t="shared" si="19"/>
        <v>0</v>
      </c>
      <c r="EO52" s="8"/>
      <c r="EP52" s="8">
        <f t="shared" si="20"/>
        <v>0</v>
      </c>
      <c r="EQ52" s="9">
        <f t="shared" si="21"/>
        <v>0.9326000000000001</v>
      </c>
    </row>
    <row r="53" spans="1:147" ht="15.75" customHeight="1" x14ac:dyDescent="0.25">
      <c r="A53" s="7" t="s">
        <v>307</v>
      </c>
      <c r="B53" s="8"/>
      <c r="C53" s="8" t="s">
        <v>162</v>
      </c>
      <c r="D53" s="8" t="s">
        <v>158</v>
      </c>
      <c r="E53" s="8" t="s">
        <v>143</v>
      </c>
      <c r="F53" s="8" t="s">
        <v>288</v>
      </c>
      <c r="G53" s="8" t="s">
        <v>165</v>
      </c>
      <c r="H53" s="8"/>
      <c r="I53" s="8"/>
      <c r="J53" s="8"/>
      <c r="K53" s="8"/>
      <c r="L53" s="8"/>
      <c r="M53" s="8"/>
      <c r="N53" s="8"/>
      <c r="O53" s="8" t="s">
        <v>188</v>
      </c>
      <c r="P53" s="8">
        <v>100</v>
      </c>
      <c r="Q53" s="8"/>
      <c r="R53" s="8"/>
      <c r="S53" s="8"/>
      <c r="T53" s="8"/>
      <c r="U53" s="8"/>
      <c r="V53" s="8"/>
      <c r="W53" s="8"/>
      <c r="X53" s="8"/>
      <c r="Y53" s="8">
        <f t="shared" si="0"/>
        <v>0</v>
      </c>
      <c r="Z53" s="8">
        <f t="shared" si="1"/>
        <v>0</v>
      </c>
      <c r="AA53" s="8">
        <f t="shared" si="2"/>
        <v>0</v>
      </c>
      <c r="AB53" s="8">
        <v>1.31</v>
      </c>
      <c r="AC53" s="8"/>
      <c r="AD53" s="8"/>
      <c r="AE53" s="8">
        <f t="shared" si="3"/>
        <v>1.31</v>
      </c>
      <c r="AF53" s="8">
        <v>65</v>
      </c>
      <c r="AG53" s="9">
        <f t="shared" si="4"/>
        <v>0.85150000000000003</v>
      </c>
      <c r="AH53" s="8"/>
      <c r="AI53" s="8"/>
      <c r="AJ53" s="8" t="s">
        <v>167</v>
      </c>
      <c r="AK53" s="8" t="s">
        <v>168</v>
      </c>
      <c r="AL53" s="8" t="s">
        <v>163</v>
      </c>
      <c r="AM53" s="8" t="s">
        <v>144</v>
      </c>
      <c r="AN53" s="8" t="s">
        <v>308</v>
      </c>
      <c r="AO53" s="8"/>
      <c r="AP53" s="8"/>
      <c r="AQ53" s="8"/>
      <c r="AR53" s="8"/>
      <c r="AS53" s="8"/>
      <c r="AT53" s="8"/>
      <c r="AU53" s="8"/>
      <c r="AV53" s="8" t="s">
        <v>266</v>
      </c>
      <c r="AW53" s="8">
        <v>100</v>
      </c>
      <c r="AX53" s="8"/>
      <c r="AY53" s="8">
        <v>30</v>
      </c>
      <c r="AZ53" s="8"/>
      <c r="BA53" s="8"/>
      <c r="BB53" s="8"/>
      <c r="BC53" s="8"/>
      <c r="BD53" s="8">
        <f t="shared" si="5"/>
        <v>30</v>
      </c>
      <c r="BE53" s="8">
        <f t="shared" si="6"/>
        <v>0</v>
      </c>
      <c r="BF53" s="8">
        <v>0.75</v>
      </c>
      <c r="BG53" s="8"/>
      <c r="BH53" s="8">
        <f t="shared" si="7"/>
        <v>0.52500000000000002</v>
      </c>
      <c r="BI53" s="8">
        <v>35</v>
      </c>
      <c r="BJ53" s="9">
        <f t="shared" si="8"/>
        <v>0.18375</v>
      </c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>
        <f t="shared" si="9"/>
        <v>0</v>
      </c>
      <c r="CG53" s="8">
        <f t="shared" si="10"/>
        <v>0</v>
      </c>
      <c r="CH53" s="8"/>
      <c r="CI53" s="8"/>
      <c r="CJ53" s="8">
        <f t="shared" si="11"/>
        <v>0</v>
      </c>
      <c r="CK53" s="8"/>
      <c r="CL53" s="9">
        <f t="shared" si="12"/>
        <v>0</v>
      </c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>
        <f t="shared" si="13"/>
        <v>0</v>
      </c>
      <c r="DI53" s="8">
        <f t="shared" si="14"/>
        <v>0</v>
      </c>
      <c r="DJ53" s="8"/>
      <c r="DK53" s="8"/>
      <c r="DL53" s="8">
        <f t="shared" si="15"/>
        <v>0</v>
      </c>
      <c r="DM53" s="8"/>
      <c r="DN53" s="9">
        <f t="shared" si="16"/>
        <v>0</v>
      </c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>
        <f t="shared" si="17"/>
        <v>0</v>
      </c>
      <c r="EK53" s="8">
        <f t="shared" si="18"/>
        <v>0</v>
      </c>
      <c r="EL53" s="8"/>
      <c r="EM53" s="8"/>
      <c r="EN53" s="8">
        <f t="shared" si="19"/>
        <v>0</v>
      </c>
      <c r="EO53" s="8"/>
      <c r="EP53" s="8">
        <f t="shared" si="20"/>
        <v>0</v>
      </c>
      <c r="EQ53" s="9">
        <f t="shared" si="21"/>
        <v>1.03525</v>
      </c>
    </row>
    <row r="54" spans="1:147" ht="15.75" customHeight="1" x14ac:dyDescent="0.25">
      <c r="A54" s="7" t="s">
        <v>309</v>
      </c>
      <c r="B54" s="8"/>
      <c r="C54" s="8" t="s">
        <v>162</v>
      </c>
      <c r="D54" s="8" t="s">
        <v>158</v>
      </c>
      <c r="E54" s="8" t="s">
        <v>163</v>
      </c>
      <c r="F54" s="8" t="s">
        <v>230</v>
      </c>
      <c r="G54" s="8" t="s">
        <v>165</v>
      </c>
      <c r="H54" s="8"/>
      <c r="I54" s="8"/>
      <c r="J54" s="8"/>
      <c r="K54" s="8"/>
      <c r="L54" s="8"/>
      <c r="M54" s="8"/>
      <c r="N54" s="8"/>
      <c r="O54" s="8" t="s">
        <v>217</v>
      </c>
      <c r="P54" s="8">
        <v>100</v>
      </c>
      <c r="Q54" s="8"/>
      <c r="R54" s="8"/>
      <c r="S54" s="8"/>
      <c r="T54" s="8"/>
      <c r="U54" s="8"/>
      <c r="V54" s="8"/>
      <c r="W54" s="8"/>
      <c r="X54" s="8"/>
      <c r="Y54" s="8">
        <f t="shared" si="0"/>
        <v>0</v>
      </c>
      <c r="Z54" s="8">
        <f t="shared" si="1"/>
        <v>0</v>
      </c>
      <c r="AA54" s="8">
        <f t="shared" si="2"/>
        <v>0</v>
      </c>
      <c r="AB54" s="8">
        <v>1.31</v>
      </c>
      <c r="AC54" s="8"/>
      <c r="AD54" s="8"/>
      <c r="AE54" s="8">
        <f t="shared" si="3"/>
        <v>1.31</v>
      </c>
      <c r="AF54" s="8">
        <v>30</v>
      </c>
      <c r="AG54" s="9">
        <f t="shared" si="4"/>
        <v>0.39300000000000002</v>
      </c>
      <c r="AH54" s="8"/>
      <c r="AI54" s="8"/>
      <c r="AJ54" s="8" t="s">
        <v>167</v>
      </c>
      <c r="AK54" s="8" t="s">
        <v>168</v>
      </c>
      <c r="AL54" s="8" t="s">
        <v>163</v>
      </c>
      <c r="AM54" s="8" t="s">
        <v>210</v>
      </c>
      <c r="AN54" s="8" t="s">
        <v>182</v>
      </c>
      <c r="AO54" s="8" t="s">
        <v>145</v>
      </c>
      <c r="AP54" s="8"/>
      <c r="AQ54" s="8"/>
      <c r="AR54" s="8"/>
      <c r="AS54" s="8"/>
      <c r="AT54" s="8" t="s">
        <v>219</v>
      </c>
      <c r="AU54" s="8" t="s">
        <v>220</v>
      </c>
      <c r="AV54" s="8" t="s">
        <v>221</v>
      </c>
      <c r="AW54" s="8">
        <v>60</v>
      </c>
      <c r="AX54" s="8">
        <v>40</v>
      </c>
      <c r="AY54" s="8"/>
      <c r="AZ54" s="8"/>
      <c r="BA54" s="8">
        <v>30</v>
      </c>
      <c r="BB54" s="13">
        <v>30</v>
      </c>
      <c r="BC54" s="8"/>
      <c r="BD54" s="8">
        <f t="shared" si="5"/>
        <v>60</v>
      </c>
      <c r="BE54" s="8">
        <f t="shared" si="6"/>
        <v>60</v>
      </c>
      <c r="BF54" s="8">
        <v>0.4</v>
      </c>
      <c r="BG54" s="8">
        <v>0.75</v>
      </c>
      <c r="BH54" s="8">
        <f t="shared" si="7"/>
        <v>0.21600000000000003</v>
      </c>
      <c r="BI54" s="8">
        <v>30</v>
      </c>
      <c r="BJ54" s="9">
        <f t="shared" si="8"/>
        <v>6.480000000000001E-2</v>
      </c>
      <c r="BK54" s="8"/>
      <c r="BL54" s="8"/>
      <c r="BM54" s="8" t="s">
        <v>162</v>
      </c>
      <c r="BN54" s="8" t="s">
        <v>158</v>
      </c>
      <c r="BO54" s="8" t="s">
        <v>163</v>
      </c>
      <c r="BP54" s="8" t="s">
        <v>230</v>
      </c>
      <c r="BQ54" s="8" t="s">
        <v>257</v>
      </c>
      <c r="BR54" s="8"/>
      <c r="BS54" s="8"/>
      <c r="BT54" s="8"/>
      <c r="BU54" s="8"/>
      <c r="BV54" s="8" t="s">
        <v>219</v>
      </c>
      <c r="BW54" s="8"/>
      <c r="BX54" s="8" t="s">
        <v>221</v>
      </c>
      <c r="BY54" s="8">
        <v>100</v>
      </c>
      <c r="BZ54" s="8"/>
      <c r="CA54" s="8">
        <v>30</v>
      </c>
      <c r="CB54" s="8"/>
      <c r="CC54" s="8">
        <v>30</v>
      </c>
      <c r="CD54" s="8"/>
      <c r="CE54" s="8"/>
      <c r="CF54" s="8">
        <f t="shared" si="9"/>
        <v>60</v>
      </c>
      <c r="CG54" s="8">
        <f t="shared" si="10"/>
        <v>30</v>
      </c>
      <c r="CH54" s="8">
        <v>1.31</v>
      </c>
      <c r="CI54" s="8"/>
      <c r="CJ54" s="8">
        <f t="shared" si="11"/>
        <v>0.52400000000000002</v>
      </c>
      <c r="CK54" s="8">
        <v>20</v>
      </c>
      <c r="CL54" s="9">
        <f t="shared" si="12"/>
        <v>0.1048</v>
      </c>
      <c r="CM54" s="8"/>
      <c r="CN54" s="8"/>
      <c r="CO54" s="8" t="s">
        <v>310</v>
      </c>
      <c r="CP54" s="8" t="s">
        <v>311</v>
      </c>
      <c r="CQ54" s="8" t="s">
        <v>181</v>
      </c>
      <c r="CR54" s="8" t="s">
        <v>312</v>
      </c>
      <c r="CS54" s="8" t="s">
        <v>165</v>
      </c>
      <c r="CT54" s="8"/>
      <c r="CU54" s="8"/>
      <c r="CV54" s="8" t="s">
        <v>219</v>
      </c>
      <c r="CY54" s="8"/>
      <c r="CZ54" s="8" t="s">
        <v>188</v>
      </c>
      <c r="DA54" s="8">
        <v>100</v>
      </c>
      <c r="DB54" s="8"/>
      <c r="DC54" s="8"/>
      <c r="DD54" s="8"/>
      <c r="DE54" s="8"/>
      <c r="DF54" s="8"/>
      <c r="DG54" s="8"/>
      <c r="DH54" s="8">
        <f t="shared" si="13"/>
        <v>0</v>
      </c>
      <c r="DI54" s="8">
        <f t="shared" si="14"/>
        <v>0</v>
      </c>
      <c r="DJ54" s="8">
        <v>1.51</v>
      </c>
      <c r="DK54" s="8"/>
      <c r="DL54" s="8">
        <f t="shared" si="15"/>
        <v>1.51</v>
      </c>
      <c r="DM54" s="8">
        <v>20</v>
      </c>
      <c r="DN54" s="9">
        <f t="shared" si="16"/>
        <v>0.30199999999999999</v>
      </c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>
        <f t="shared" si="17"/>
        <v>0</v>
      </c>
      <c r="EK54" s="8">
        <f t="shared" si="18"/>
        <v>0</v>
      </c>
      <c r="EL54" s="8"/>
      <c r="EM54" s="8"/>
      <c r="EN54" s="8">
        <f t="shared" si="19"/>
        <v>0</v>
      </c>
      <c r="EO54" s="8"/>
      <c r="EP54" s="8">
        <f t="shared" si="20"/>
        <v>0</v>
      </c>
      <c r="EQ54" s="9">
        <f t="shared" si="21"/>
        <v>0.86460000000000004</v>
      </c>
    </row>
    <row r="55" spans="1:147" ht="15.75" customHeight="1" x14ac:dyDescent="0.25">
      <c r="A55" s="7" t="s">
        <v>313</v>
      </c>
      <c r="B55" s="10" t="s">
        <v>314</v>
      </c>
      <c r="C55" s="8" t="s">
        <v>162</v>
      </c>
      <c r="D55" s="8" t="s">
        <v>158</v>
      </c>
      <c r="E55" s="8" t="s">
        <v>245</v>
      </c>
      <c r="F55" s="8" t="s">
        <v>230</v>
      </c>
      <c r="G55" s="8" t="s">
        <v>165</v>
      </c>
      <c r="H55" s="8"/>
      <c r="I55" s="8"/>
      <c r="J55" s="8"/>
      <c r="K55" s="8"/>
      <c r="L55" s="8"/>
      <c r="M55" s="8"/>
      <c r="N55" s="8"/>
      <c r="O55" s="8" t="s">
        <v>221</v>
      </c>
      <c r="P55" s="8">
        <v>100</v>
      </c>
      <c r="Q55" s="8"/>
      <c r="R55" s="8"/>
      <c r="S55" s="8"/>
      <c r="T55" s="8"/>
      <c r="U55" s="8"/>
      <c r="V55" s="8"/>
      <c r="W55" s="8"/>
      <c r="X55" s="8"/>
      <c r="Y55" s="8">
        <f t="shared" si="0"/>
        <v>0</v>
      </c>
      <c r="Z55" s="8">
        <f t="shared" si="1"/>
        <v>0</v>
      </c>
      <c r="AA55" s="8">
        <f t="shared" si="2"/>
        <v>0</v>
      </c>
      <c r="AB55" s="8">
        <v>1.31</v>
      </c>
      <c r="AC55" s="8"/>
      <c r="AD55" s="8"/>
      <c r="AE55" s="8">
        <f t="shared" si="3"/>
        <v>1.31</v>
      </c>
      <c r="AF55" s="8">
        <v>40</v>
      </c>
      <c r="AG55" s="9">
        <f t="shared" si="4"/>
        <v>0.52400000000000002</v>
      </c>
      <c r="AH55" s="8"/>
      <c r="AI55" s="10" t="s">
        <v>315</v>
      </c>
      <c r="AJ55" s="8" t="s">
        <v>167</v>
      </c>
      <c r="AK55" s="8" t="s">
        <v>168</v>
      </c>
      <c r="AL55" s="8" t="s">
        <v>245</v>
      </c>
      <c r="AM55" s="8" t="s">
        <v>144</v>
      </c>
      <c r="AN55" s="8" t="s">
        <v>296</v>
      </c>
      <c r="AO55" s="8" t="s">
        <v>211</v>
      </c>
      <c r="AP55" s="8"/>
      <c r="AQ55" s="8"/>
      <c r="AR55" s="8"/>
      <c r="AS55" s="8"/>
      <c r="AT55" s="8"/>
      <c r="AU55" s="8"/>
      <c r="AV55" s="8" t="s">
        <v>221</v>
      </c>
      <c r="AW55" s="8">
        <v>60</v>
      </c>
      <c r="AX55" s="8">
        <v>40</v>
      </c>
      <c r="AY55" s="8">
        <v>30</v>
      </c>
      <c r="AZ55" s="8">
        <v>30</v>
      </c>
      <c r="BA55" s="8"/>
      <c r="BB55" s="8"/>
      <c r="BC55" s="8"/>
      <c r="BD55" s="8">
        <f t="shared" si="5"/>
        <v>30</v>
      </c>
      <c r="BE55" s="8">
        <f t="shared" si="6"/>
        <v>30</v>
      </c>
      <c r="BF55" s="8">
        <v>0.4</v>
      </c>
      <c r="BG55" s="8">
        <v>0.75</v>
      </c>
      <c r="BH55" s="8">
        <f t="shared" si="7"/>
        <v>0.37799999999999995</v>
      </c>
      <c r="BI55" s="8">
        <v>40</v>
      </c>
      <c r="BJ55" s="9">
        <f t="shared" si="8"/>
        <v>0.15119999999999997</v>
      </c>
      <c r="BK55" s="8"/>
      <c r="BL55" s="8"/>
      <c r="BM55" s="8" t="s">
        <v>248</v>
      </c>
      <c r="BN55" s="8" t="s">
        <v>232</v>
      </c>
      <c r="BO55" s="8" t="s">
        <v>181</v>
      </c>
      <c r="BP55" s="8" t="s">
        <v>144</v>
      </c>
      <c r="BQ55" s="8" t="s">
        <v>146</v>
      </c>
      <c r="BR55" s="8" t="s">
        <v>249</v>
      </c>
      <c r="BS55" s="8"/>
      <c r="BT55" s="8"/>
      <c r="BU55" s="8"/>
      <c r="BV55" s="8"/>
      <c r="BW55" s="8"/>
      <c r="BX55" s="8" t="s">
        <v>150</v>
      </c>
      <c r="BY55" s="8">
        <v>60</v>
      </c>
      <c r="BZ55" s="8">
        <v>40</v>
      </c>
      <c r="CA55" s="8"/>
      <c r="CB55" s="8"/>
      <c r="CC55" s="8"/>
      <c r="CD55" s="8"/>
      <c r="CE55" s="8"/>
      <c r="CF55" s="8">
        <f t="shared" si="9"/>
        <v>0</v>
      </c>
      <c r="CG55" s="8">
        <f t="shared" si="10"/>
        <v>0</v>
      </c>
      <c r="CH55" s="8">
        <v>1.41</v>
      </c>
      <c r="CI55" s="8">
        <v>1.41</v>
      </c>
      <c r="CJ55" s="8">
        <f t="shared" si="11"/>
        <v>1.41</v>
      </c>
      <c r="CK55" s="8">
        <v>20</v>
      </c>
      <c r="CL55" s="9">
        <f t="shared" si="12"/>
        <v>0.28199999999999997</v>
      </c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>
        <f t="shared" si="13"/>
        <v>0</v>
      </c>
      <c r="DI55" s="8">
        <f t="shared" si="14"/>
        <v>0</v>
      </c>
      <c r="DJ55" s="8"/>
      <c r="DK55" s="8"/>
      <c r="DL55" s="8">
        <f t="shared" si="15"/>
        <v>0</v>
      </c>
      <c r="DM55" s="8"/>
      <c r="DN55" s="9">
        <f t="shared" si="16"/>
        <v>0</v>
      </c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>
        <f t="shared" si="17"/>
        <v>0</v>
      </c>
      <c r="EK55" s="8">
        <f t="shared" si="18"/>
        <v>0</v>
      </c>
      <c r="EL55" s="8"/>
      <c r="EM55" s="8"/>
      <c r="EN55" s="8">
        <f t="shared" si="19"/>
        <v>0</v>
      </c>
      <c r="EO55" s="8"/>
      <c r="EP55" s="8">
        <f t="shared" si="20"/>
        <v>0</v>
      </c>
      <c r="EQ55" s="9">
        <f t="shared" si="21"/>
        <v>0.95720000000000005</v>
      </c>
    </row>
    <row r="56" spans="1:147" ht="15.75" customHeight="1" x14ac:dyDescent="0.25">
      <c r="A56" s="7" t="s">
        <v>316</v>
      </c>
      <c r="B56" s="8"/>
      <c r="C56" s="8" t="s">
        <v>162</v>
      </c>
      <c r="D56" s="8" t="s">
        <v>158</v>
      </c>
      <c r="E56" s="8" t="s">
        <v>163</v>
      </c>
      <c r="F56" s="8" t="s">
        <v>144</v>
      </c>
      <c r="G56" s="8" t="s">
        <v>165</v>
      </c>
      <c r="H56" s="8"/>
      <c r="I56" s="8"/>
      <c r="J56" s="8"/>
      <c r="K56" s="8"/>
      <c r="L56" s="8"/>
      <c r="M56" s="8"/>
      <c r="N56" s="8"/>
      <c r="O56" s="8" t="s">
        <v>221</v>
      </c>
      <c r="P56" s="8">
        <v>100</v>
      </c>
      <c r="Q56" s="8"/>
      <c r="R56" s="8"/>
      <c r="S56" s="8"/>
      <c r="T56" s="8"/>
      <c r="U56" s="8"/>
      <c r="V56" s="8"/>
      <c r="W56" s="8"/>
      <c r="X56" s="8"/>
      <c r="Y56" s="8">
        <f t="shared" si="0"/>
        <v>0</v>
      </c>
      <c r="Z56" s="8">
        <f t="shared" si="1"/>
        <v>0</v>
      </c>
      <c r="AA56" s="8">
        <f t="shared" si="2"/>
        <v>0</v>
      </c>
      <c r="AB56" s="8">
        <v>1.31</v>
      </c>
      <c r="AC56" s="8"/>
      <c r="AD56" s="8"/>
      <c r="AE56" s="8">
        <f t="shared" si="3"/>
        <v>1.31</v>
      </c>
      <c r="AF56" s="8">
        <v>55</v>
      </c>
      <c r="AG56" s="9">
        <f t="shared" si="4"/>
        <v>0.72049999999999992</v>
      </c>
      <c r="AH56" s="8"/>
      <c r="AI56" s="8"/>
      <c r="AJ56" s="8" t="s">
        <v>167</v>
      </c>
      <c r="AK56" s="8" t="s">
        <v>168</v>
      </c>
      <c r="AL56" s="8" t="s">
        <v>163</v>
      </c>
      <c r="AM56" s="8" t="s">
        <v>144</v>
      </c>
      <c r="AN56" s="8" t="s">
        <v>182</v>
      </c>
      <c r="AO56" s="8" t="s">
        <v>145</v>
      </c>
      <c r="AP56" s="8"/>
      <c r="AQ56" s="8"/>
      <c r="AR56" s="8"/>
      <c r="AS56" s="8"/>
      <c r="AT56" s="8" t="s">
        <v>219</v>
      </c>
      <c r="AU56" s="8" t="s">
        <v>220</v>
      </c>
      <c r="AV56" s="8" t="s">
        <v>278</v>
      </c>
      <c r="AW56" s="8">
        <v>60</v>
      </c>
      <c r="AX56" s="8">
        <v>40</v>
      </c>
      <c r="AY56" s="8"/>
      <c r="AZ56" s="8"/>
      <c r="BA56" s="8">
        <v>30</v>
      </c>
      <c r="BB56" s="13">
        <v>30</v>
      </c>
      <c r="BC56" s="8"/>
      <c r="BD56" s="8">
        <f t="shared" si="5"/>
        <v>60</v>
      </c>
      <c r="BE56" s="8">
        <f t="shared" si="6"/>
        <v>60</v>
      </c>
      <c r="BF56" s="8">
        <v>0.4</v>
      </c>
      <c r="BG56" s="8">
        <v>0.75</v>
      </c>
      <c r="BH56" s="8">
        <f t="shared" si="7"/>
        <v>0.21600000000000003</v>
      </c>
      <c r="BI56" s="8">
        <v>25</v>
      </c>
      <c r="BJ56" s="9">
        <f t="shared" si="8"/>
        <v>5.4000000000000006E-2</v>
      </c>
      <c r="BK56" s="8"/>
      <c r="BL56" s="8"/>
      <c r="BM56" s="8" t="s">
        <v>192</v>
      </c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>
        <v>100</v>
      </c>
      <c r="BZ56" s="8"/>
      <c r="CA56" s="8"/>
      <c r="CB56" s="8"/>
      <c r="CC56" s="8"/>
      <c r="CD56" s="8"/>
      <c r="CE56" s="8"/>
      <c r="CF56" s="8">
        <f t="shared" si="9"/>
        <v>0</v>
      </c>
      <c r="CG56" s="8">
        <f t="shared" si="10"/>
        <v>0</v>
      </c>
      <c r="CH56" s="8">
        <v>0</v>
      </c>
      <c r="CI56" s="8"/>
      <c r="CJ56" s="8">
        <f t="shared" si="11"/>
        <v>0</v>
      </c>
      <c r="CK56" s="8">
        <v>20</v>
      </c>
      <c r="CL56" s="9">
        <f t="shared" si="12"/>
        <v>0</v>
      </c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>
        <f t="shared" si="13"/>
        <v>0</v>
      </c>
      <c r="DI56" s="8">
        <f t="shared" si="14"/>
        <v>0</v>
      </c>
      <c r="DJ56" s="8"/>
      <c r="DK56" s="8"/>
      <c r="DL56" s="8">
        <f t="shared" si="15"/>
        <v>0</v>
      </c>
      <c r="DM56" s="8"/>
      <c r="DN56" s="9">
        <f t="shared" si="16"/>
        <v>0</v>
      </c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>
        <f t="shared" si="17"/>
        <v>0</v>
      </c>
      <c r="EK56" s="8">
        <f t="shared" si="18"/>
        <v>0</v>
      </c>
      <c r="EL56" s="8"/>
      <c r="EM56" s="8"/>
      <c r="EN56" s="8">
        <f t="shared" si="19"/>
        <v>0</v>
      </c>
      <c r="EO56" s="8"/>
      <c r="EP56" s="8">
        <f t="shared" si="20"/>
        <v>0</v>
      </c>
      <c r="EQ56" s="9">
        <f t="shared" si="21"/>
        <v>0.77449999999999997</v>
      </c>
    </row>
    <row r="57" spans="1:147" ht="15.75" customHeight="1" x14ac:dyDescent="0.25">
      <c r="A57" s="7" t="s">
        <v>317</v>
      </c>
      <c r="B57" s="8"/>
      <c r="C57" s="8" t="s">
        <v>162</v>
      </c>
      <c r="D57" s="8" t="s">
        <v>158</v>
      </c>
      <c r="E57" s="8" t="s">
        <v>163</v>
      </c>
      <c r="F57" s="8" t="s">
        <v>288</v>
      </c>
      <c r="G57" s="11" t="s">
        <v>318</v>
      </c>
      <c r="H57" s="8"/>
      <c r="I57" s="8"/>
      <c r="J57" s="8"/>
      <c r="K57" s="8"/>
      <c r="L57" s="8"/>
      <c r="M57" s="8"/>
      <c r="N57" s="8"/>
      <c r="O57" s="8" t="s">
        <v>209</v>
      </c>
      <c r="P57" s="8">
        <v>100</v>
      </c>
      <c r="Q57" s="8"/>
      <c r="R57" s="8"/>
      <c r="S57" s="8">
        <v>15</v>
      </c>
      <c r="T57" s="8"/>
      <c r="U57" s="8"/>
      <c r="V57" s="8"/>
      <c r="W57" s="8"/>
      <c r="X57" s="8"/>
      <c r="Y57" s="8">
        <f t="shared" si="0"/>
        <v>15</v>
      </c>
      <c r="Z57" s="8">
        <f t="shared" si="1"/>
        <v>0</v>
      </c>
      <c r="AA57" s="8">
        <f t="shared" si="2"/>
        <v>0</v>
      </c>
      <c r="AB57" s="8">
        <v>1.31</v>
      </c>
      <c r="AC57" s="8"/>
      <c r="AD57" s="8"/>
      <c r="AE57" s="8">
        <f t="shared" si="3"/>
        <v>1.1135000000000002</v>
      </c>
      <c r="AF57" s="8">
        <v>70</v>
      </c>
      <c r="AG57" s="9">
        <f t="shared" si="4"/>
        <v>0.77945000000000009</v>
      </c>
      <c r="AH57" s="8"/>
      <c r="AI57" s="8"/>
      <c r="AJ57" s="8" t="s">
        <v>167</v>
      </c>
      <c r="AK57" s="8" t="s">
        <v>168</v>
      </c>
      <c r="AL57" s="8" t="s">
        <v>163</v>
      </c>
      <c r="AM57" s="8" t="s">
        <v>319</v>
      </c>
      <c r="AN57" s="8" t="s">
        <v>145</v>
      </c>
      <c r="AO57" s="8"/>
      <c r="AP57" s="8"/>
      <c r="AQ57" s="8"/>
      <c r="AR57" s="8"/>
      <c r="AS57" s="8"/>
      <c r="AT57" s="8"/>
      <c r="AU57" s="8"/>
      <c r="AV57" s="8" t="s">
        <v>209</v>
      </c>
      <c r="AW57" s="8">
        <v>100</v>
      </c>
      <c r="AX57" s="8"/>
      <c r="AY57" s="8"/>
      <c r="AZ57" s="8"/>
      <c r="BA57" s="8"/>
      <c r="BB57" s="8"/>
      <c r="BC57" s="8"/>
      <c r="BD57" s="8">
        <f t="shared" si="5"/>
        <v>0</v>
      </c>
      <c r="BE57" s="8">
        <f t="shared" si="6"/>
        <v>0</v>
      </c>
      <c r="BF57" s="8">
        <v>0.75</v>
      </c>
      <c r="BG57" s="8"/>
      <c r="BH57" s="8">
        <f t="shared" si="7"/>
        <v>0.75</v>
      </c>
      <c r="BI57" s="8">
        <v>30</v>
      </c>
      <c r="BJ57" s="9">
        <f t="shared" si="8"/>
        <v>0.22500000000000001</v>
      </c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>
        <f t="shared" si="9"/>
        <v>0</v>
      </c>
      <c r="CG57" s="8">
        <f t="shared" si="10"/>
        <v>0</v>
      </c>
      <c r="CH57" s="8"/>
      <c r="CI57" s="8"/>
      <c r="CJ57" s="8">
        <f t="shared" si="11"/>
        <v>0</v>
      </c>
      <c r="CK57" s="8"/>
      <c r="CL57" s="9">
        <f t="shared" si="12"/>
        <v>0</v>
      </c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>
        <f t="shared" si="13"/>
        <v>0</v>
      </c>
      <c r="DI57" s="8">
        <f t="shared" si="14"/>
        <v>0</v>
      </c>
      <c r="DJ57" s="8"/>
      <c r="DK57" s="8"/>
      <c r="DL57" s="8">
        <f t="shared" si="15"/>
        <v>0</v>
      </c>
      <c r="DM57" s="8"/>
      <c r="DN57" s="9">
        <f t="shared" si="16"/>
        <v>0</v>
      </c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>
        <f t="shared" si="17"/>
        <v>0</v>
      </c>
      <c r="EK57" s="8">
        <f t="shared" si="18"/>
        <v>0</v>
      </c>
      <c r="EL57" s="8"/>
      <c r="EM57" s="8"/>
      <c r="EN57" s="8">
        <f t="shared" si="19"/>
        <v>0</v>
      </c>
      <c r="EO57" s="8"/>
      <c r="EP57" s="8">
        <f t="shared" si="20"/>
        <v>0</v>
      </c>
      <c r="EQ57" s="9">
        <f t="shared" si="21"/>
        <v>1.0044500000000001</v>
      </c>
    </row>
    <row r="58" spans="1:147" ht="15.75" customHeight="1" x14ac:dyDescent="0.25">
      <c r="A58" s="7" t="s">
        <v>320</v>
      </c>
      <c r="B58" s="8"/>
      <c r="C58" s="8" t="s">
        <v>162</v>
      </c>
      <c r="D58" s="8" t="s">
        <v>158</v>
      </c>
      <c r="E58" s="8" t="s">
        <v>163</v>
      </c>
      <c r="F58" s="8" t="s">
        <v>321</v>
      </c>
      <c r="G58" s="8" t="s">
        <v>322</v>
      </c>
      <c r="H58" s="8"/>
      <c r="I58" s="8"/>
      <c r="J58" s="8"/>
      <c r="K58" s="8"/>
      <c r="L58" s="8"/>
      <c r="M58" s="8" t="s">
        <v>323</v>
      </c>
      <c r="N58" s="8"/>
      <c r="O58" s="8" t="s">
        <v>155</v>
      </c>
      <c r="P58" s="8">
        <v>100</v>
      </c>
      <c r="Q58" s="8"/>
      <c r="R58" s="8"/>
      <c r="S58" s="8">
        <v>15</v>
      </c>
      <c r="T58" s="8"/>
      <c r="U58" s="8"/>
      <c r="V58" s="8">
        <v>15</v>
      </c>
      <c r="W58" s="8"/>
      <c r="X58" s="8"/>
      <c r="Y58" s="8">
        <f t="shared" si="0"/>
        <v>30</v>
      </c>
      <c r="Z58" s="8">
        <f t="shared" si="1"/>
        <v>15</v>
      </c>
      <c r="AA58" s="8">
        <f t="shared" si="2"/>
        <v>15</v>
      </c>
      <c r="AB58" s="8">
        <v>1.05</v>
      </c>
      <c r="AC58" s="8"/>
      <c r="AD58" s="8"/>
      <c r="AE58" s="8">
        <f t="shared" si="3"/>
        <v>0.7350000000000001</v>
      </c>
      <c r="AF58" s="8">
        <v>50</v>
      </c>
      <c r="AG58" s="9">
        <f t="shared" si="4"/>
        <v>0.36750000000000005</v>
      </c>
      <c r="AH58" s="8"/>
      <c r="AI58" s="8"/>
      <c r="AJ58" s="8" t="s">
        <v>141</v>
      </c>
      <c r="AK58" s="8" t="s">
        <v>142</v>
      </c>
      <c r="AL58" s="8" t="s">
        <v>143</v>
      </c>
      <c r="AM58" s="8" t="s">
        <v>144</v>
      </c>
      <c r="AN58" s="8" t="s">
        <v>145</v>
      </c>
      <c r="AO58" s="8"/>
      <c r="AP58" s="8"/>
      <c r="AQ58" s="8"/>
      <c r="AR58" s="8"/>
      <c r="AS58" s="8"/>
      <c r="AT58" s="8" t="s">
        <v>323</v>
      </c>
      <c r="AU58" s="8"/>
      <c r="AV58" s="8" t="s">
        <v>155</v>
      </c>
      <c r="AW58" s="8">
        <v>100</v>
      </c>
      <c r="AX58" s="8"/>
      <c r="AY58" s="8"/>
      <c r="AZ58" s="8"/>
      <c r="BA58" s="8">
        <v>15</v>
      </c>
      <c r="BC58" s="8"/>
      <c r="BD58" s="8">
        <f t="shared" si="5"/>
        <v>15</v>
      </c>
      <c r="BE58" s="8">
        <f t="shared" si="6"/>
        <v>15</v>
      </c>
      <c r="BF58" s="8">
        <v>0.91</v>
      </c>
      <c r="BG58" s="8"/>
      <c r="BH58" s="8">
        <f t="shared" si="7"/>
        <v>0.77350000000000008</v>
      </c>
      <c r="BI58" s="8">
        <v>30</v>
      </c>
      <c r="BJ58" s="9">
        <f t="shared" si="8"/>
        <v>0.23205000000000001</v>
      </c>
      <c r="BK58" s="8"/>
      <c r="BL58" s="8"/>
      <c r="BM58" s="8" t="s">
        <v>167</v>
      </c>
      <c r="BN58" s="8" t="s">
        <v>168</v>
      </c>
      <c r="BO58" s="8" t="s">
        <v>163</v>
      </c>
      <c r="BP58" s="8" t="s">
        <v>144</v>
      </c>
      <c r="BQ58" s="8" t="s">
        <v>145</v>
      </c>
      <c r="BR58" s="8" t="s">
        <v>146</v>
      </c>
      <c r="BS58" s="8"/>
      <c r="BT58" s="8"/>
      <c r="BU58" s="8"/>
      <c r="BV58" s="8" t="s">
        <v>219</v>
      </c>
      <c r="BW58" s="8" t="s">
        <v>220</v>
      </c>
      <c r="BX58" s="8" t="s">
        <v>150</v>
      </c>
      <c r="BY58" s="8">
        <v>60</v>
      </c>
      <c r="BZ58" s="8">
        <v>40</v>
      </c>
      <c r="CA58" s="8"/>
      <c r="CB58" s="8"/>
      <c r="CC58" s="13">
        <v>30</v>
      </c>
      <c r="CD58" s="8">
        <v>30</v>
      </c>
      <c r="CE58" s="8"/>
      <c r="CF58" s="8">
        <f t="shared" si="9"/>
        <v>60</v>
      </c>
      <c r="CG58" s="8">
        <f t="shared" si="10"/>
        <v>60</v>
      </c>
      <c r="CH58" s="8">
        <v>0.75</v>
      </c>
      <c r="CI58" s="8">
        <v>1.44</v>
      </c>
      <c r="CJ58" s="8">
        <f t="shared" si="11"/>
        <v>0.41040000000000004</v>
      </c>
      <c r="CK58" s="8">
        <v>20</v>
      </c>
      <c r="CL58" s="9">
        <f t="shared" si="12"/>
        <v>8.208E-2</v>
      </c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>
        <f t="shared" si="13"/>
        <v>0</v>
      </c>
      <c r="DI58" s="8">
        <f t="shared" si="14"/>
        <v>0</v>
      </c>
      <c r="DJ58" s="8"/>
      <c r="DK58" s="8"/>
      <c r="DL58" s="8">
        <f t="shared" si="15"/>
        <v>0</v>
      </c>
      <c r="DM58" s="8"/>
      <c r="DN58" s="9">
        <f t="shared" si="16"/>
        <v>0</v>
      </c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>
        <f t="shared" si="17"/>
        <v>0</v>
      </c>
      <c r="EK58" s="8">
        <f t="shared" si="18"/>
        <v>0</v>
      </c>
      <c r="EL58" s="8"/>
      <c r="EM58" s="8"/>
      <c r="EN58" s="8">
        <f t="shared" si="19"/>
        <v>0</v>
      </c>
      <c r="EO58" s="8"/>
      <c r="EP58" s="8">
        <f t="shared" si="20"/>
        <v>0</v>
      </c>
      <c r="EQ58" s="9">
        <f t="shared" si="21"/>
        <v>0.68163000000000007</v>
      </c>
    </row>
    <row r="59" spans="1:147" ht="15.75" customHeight="1" x14ac:dyDescent="0.25">
      <c r="A59" s="7" t="s">
        <v>324</v>
      </c>
      <c r="B59" s="8"/>
      <c r="C59" s="8" t="s">
        <v>162</v>
      </c>
      <c r="D59" s="8" t="s">
        <v>158</v>
      </c>
      <c r="E59" s="8" t="s">
        <v>163</v>
      </c>
      <c r="F59" s="8" t="s">
        <v>230</v>
      </c>
      <c r="G59" s="8" t="s">
        <v>236</v>
      </c>
      <c r="H59" s="8" t="s">
        <v>325</v>
      </c>
      <c r="I59" s="8"/>
      <c r="J59" s="8"/>
      <c r="K59" s="8"/>
      <c r="L59" s="8"/>
      <c r="M59" s="8"/>
      <c r="N59" s="8"/>
      <c r="O59" s="8" t="s">
        <v>186</v>
      </c>
      <c r="P59" s="8">
        <v>60</v>
      </c>
      <c r="Q59" s="8">
        <v>40</v>
      </c>
      <c r="R59" s="8"/>
      <c r="S59" s="8">
        <v>15</v>
      </c>
      <c r="T59" s="8"/>
      <c r="U59" s="8"/>
      <c r="V59" s="8"/>
      <c r="W59" s="8"/>
      <c r="X59" s="8"/>
      <c r="Y59" s="8">
        <f t="shared" si="0"/>
        <v>15</v>
      </c>
      <c r="Z59" s="8">
        <f t="shared" si="1"/>
        <v>0</v>
      </c>
      <c r="AA59" s="8">
        <f t="shared" si="2"/>
        <v>0</v>
      </c>
      <c r="AB59" s="8">
        <v>1.31</v>
      </c>
      <c r="AC59" s="8">
        <v>1.3</v>
      </c>
      <c r="AD59" s="8"/>
      <c r="AE59" s="8">
        <f t="shared" si="3"/>
        <v>1.1880999999999999</v>
      </c>
      <c r="AF59" s="8">
        <v>55</v>
      </c>
      <c r="AG59" s="9">
        <f t="shared" si="4"/>
        <v>0.65345500000000001</v>
      </c>
      <c r="AH59" s="8"/>
      <c r="AI59" s="8"/>
      <c r="AJ59" s="8" t="s">
        <v>167</v>
      </c>
      <c r="AK59" s="8" t="s">
        <v>168</v>
      </c>
      <c r="AL59" s="8" t="s">
        <v>163</v>
      </c>
      <c r="AM59" s="8" t="s">
        <v>144</v>
      </c>
      <c r="AN59" s="8" t="s">
        <v>211</v>
      </c>
      <c r="AO59" s="8"/>
      <c r="AP59" s="8"/>
      <c r="AQ59" s="8"/>
      <c r="AR59" s="8"/>
      <c r="AS59" s="8"/>
      <c r="AT59" s="8"/>
      <c r="AU59" s="8"/>
      <c r="AV59" s="8" t="s">
        <v>186</v>
      </c>
      <c r="AW59" s="8">
        <v>100</v>
      </c>
      <c r="AX59" s="8"/>
      <c r="AY59" s="8">
        <v>30</v>
      </c>
      <c r="AZ59" s="8"/>
      <c r="BA59" s="8"/>
      <c r="BB59" s="8"/>
      <c r="BC59" s="8"/>
      <c r="BD59" s="8">
        <f t="shared" si="5"/>
        <v>30</v>
      </c>
      <c r="BE59" s="8">
        <f t="shared" si="6"/>
        <v>0</v>
      </c>
      <c r="BF59" s="8">
        <v>0.75</v>
      </c>
      <c r="BG59" s="8"/>
      <c r="BH59" s="8">
        <f t="shared" si="7"/>
        <v>0.52500000000000002</v>
      </c>
      <c r="BI59" s="8">
        <v>45</v>
      </c>
      <c r="BJ59" s="9">
        <f t="shared" si="8"/>
        <v>0.23624999999999999</v>
      </c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>
        <f t="shared" si="9"/>
        <v>0</v>
      </c>
      <c r="CG59" s="8">
        <f t="shared" si="10"/>
        <v>0</v>
      </c>
      <c r="CH59" s="8"/>
      <c r="CI59" s="8"/>
      <c r="CJ59" s="8">
        <f t="shared" si="11"/>
        <v>0</v>
      </c>
      <c r="CK59" s="8"/>
      <c r="CL59" s="9">
        <f t="shared" si="12"/>
        <v>0</v>
      </c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>
        <f t="shared" si="13"/>
        <v>0</v>
      </c>
      <c r="DI59" s="8">
        <f t="shared" si="14"/>
        <v>0</v>
      </c>
      <c r="DJ59" s="8"/>
      <c r="DK59" s="8"/>
      <c r="DL59" s="8">
        <f t="shared" si="15"/>
        <v>0</v>
      </c>
      <c r="DM59" s="8"/>
      <c r="DN59" s="9">
        <f t="shared" si="16"/>
        <v>0</v>
      </c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>
        <f t="shared" si="17"/>
        <v>0</v>
      </c>
      <c r="EK59" s="8">
        <f t="shared" si="18"/>
        <v>0</v>
      </c>
      <c r="EL59" s="8"/>
      <c r="EM59" s="8"/>
      <c r="EN59" s="8">
        <f t="shared" si="19"/>
        <v>0</v>
      </c>
      <c r="EO59" s="8"/>
      <c r="EP59" s="8">
        <f t="shared" si="20"/>
        <v>0</v>
      </c>
      <c r="EQ59" s="9">
        <f t="shared" si="21"/>
        <v>0.88970499999999997</v>
      </c>
    </row>
    <row r="60" spans="1:147" ht="15.75" customHeight="1" x14ac:dyDescent="0.25">
      <c r="A60" s="7" t="s">
        <v>326</v>
      </c>
      <c r="B60" s="10" t="s">
        <v>327</v>
      </c>
      <c r="C60" s="8" t="s">
        <v>167</v>
      </c>
      <c r="D60" s="8" t="s">
        <v>168</v>
      </c>
      <c r="E60" s="8" t="s">
        <v>328</v>
      </c>
      <c r="F60" s="8" t="s">
        <v>144</v>
      </c>
      <c r="G60" s="8" t="s">
        <v>182</v>
      </c>
      <c r="H60" s="8" t="s">
        <v>145</v>
      </c>
      <c r="I60" s="8" t="s">
        <v>146</v>
      </c>
      <c r="J60" s="8"/>
      <c r="K60" s="8"/>
      <c r="L60" s="8"/>
      <c r="M60" s="8" t="s">
        <v>219</v>
      </c>
      <c r="N60" s="8" t="s">
        <v>220</v>
      </c>
      <c r="O60" s="8" t="s">
        <v>276</v>
      </c>
      <c r="P60" s="8">
        <v>50</v>
      </c>
      <c r="Q60" s="8">
        <v>30</v>
      </c>
      <c r="R60" s="8">
        <v>20</v>
      </c>
      <c r="S60" s="8"/>
      <c r="T60" s="8"/>
      <c r="U60" s="8"/>
      <c r="V60" s="8">
        <v>30</v>
      </c>
      <c r="W60" s="8">
        <v>30</v>
      </c>
      <c r="X60" s="8"/>
      <c r="Y60" s="8">
        <f t="shared" si="0"/>
        <v>60</v>
      </c>
      <c r="Z60" s="8">
        <f t="shared" si="1"/>
        <v>60</v>
      </c>
      <c r="AA60" s="8">
        <f t="shared" si="2"/>
        <v>60</v>
      </c>
      <c r="AB60" s="8">
        <v>0.4</v>
      </c>
      <c r="AC60" s="8">
        <v>0.75</v>
      </c>
      <c r="AD60" s="8">
        <v>1.44</v>
      </c>
      <c r="AE60" s="8">
        <f t="shared" si="3"/>
        <v>0.28520000000000001</v>
      </c>
      <c r="AF60" s="8">
        <v>40</v>
      </c>
      <c r="AG60" s="9">
        <f t="shared" si="4"/>
        <v>0.11408000000000001</v>
      </c>
      <c r="AH60" s="8"/>
      <c r="AI60" s="10" t="s">
        <v>329</v>
      </c>
      <c r="AJ60" s="8" t="s">
        <v>162</v>
      </c>
      <c r="AK60" s="8" t="s">
        <v>239</v>
      </c>
      <c r="AL60" s="8" t="s">
        <v>143</v>
      </c>
      <c r="AM60" s="8" t="s">
        <v>288</v>
      </c>
      <c r="AN60" s="8" t="s">
        <v>330</v>
      </c>
      <c r="AO60" s="8"/>
      <c r="AP60" s="8"/>
      <c r="AQ60" s="8"/>
      <c r="AR60" s="8"/>
      <c r="AS60" s="8"/>
      <c r="AT60" s="8"/>
      <c r="AU60" s="8"/>
      <c r="AV60" s="8" t="s">
        <v>297</v>
      </c>
      <c r="AW60" s="8">
        <v>100</v>
      </c>
      <c r="AX60" s="8"/>
      <c r="AY60" s="8"/>
      <c r="AZ60" s="8"/>
      <c r="BA60" s="8"/>
      <c r="BB60" s="8"/>
      <c r="BC60" s="8"/>
      <c r="BD60" s="8">
        <f t="shared" si="5"/>
        <v>0</v>
      </c>
      <c r="BE60" s="8">
        <f t="shared" si="6"/>
        <v>0</v>
      </c>
      <c r="BF60" s="8">
        <v>1.31</v>
      </c>
      <c r="BG60" s="8"/>
      <c r="BH60" s="8">
        <f t="shared" si="7"/>
        <v>1.31</v>
      </c>
      <c r="BI60" s="8">
        <v>30</v>
      </c>
      <c r="BJ60" s="9">
        <f t="shared" si="8"/>
        <v>0.39300000000000002</v>
      </c>
      <c r="BK60" s="8"/>
      <c r="BL60" s="10" t="s">
        <v>331</v>
      </c>
      <c r="BM60" s="8" t="s">
        <v>141</v>
      </c>
      <c r="BN60" s="8" t="s">
        <v>158</v>
      </c>
      <c r="BO60" s="8" t="s">
        <v>328</v>
      </c>
      <c r="BP60" s="8" t="s">
        <v>144</v>
      </c>
      <c r="BQ60" s="8" t="s">
        <v>146</v>
      </c>
      <c r="BR60" s="8" t="s">
        <v>145</v>
      </c>
      <c r="BS60" s="8"/>
      <c r="BT60" s="8"/>
      <c r="BU60" s="8"/>
      <c r="BV60" s="8"/>
      <c r="BW60" s="8"/>
      <c r="BX60" s="8" t="s">
        <v>215</v>
      </c>
      <c r="BY60" s="8">
        <v>60</v>
      </c>
      <c r="BZ60" s="8">
        <v>40</v>
      </c>
      <c r="CA60" s="8"/>
      <c r="CB60" s="8"/>
      <c r="CC60" s="8"/>
      <c r="CD60" s="8"/>
      <c r="CE60" s="8"/>
      <c r="CF60" s="8">
        <f t="shared" si="9"/>
        <v>0</v>
      </c>
      <c r="CG60" s="8">
        <f t="shared" si="10"/>
        <v>0</v>
      </c>
      <c r="CH60" s="8">
        <v>1.35</v>
      </c>
      <c r="CI60" s="8">
        <v>0.91</v>
      </c>
      <c r="CJ60" s="8">
        <f t="shared" si="11"/>
        <v>1.1740000000000002</v>
      </c>
      <c r="CK60" s="8">
        <v>30</v>
      </c>
      <c r="CL60" s="9">
        <f t="shared" si="12"/>
        <v>0.35220000000000007</v>
      </c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>
        <f t="shared" si="13"/>
        <v>0</v>
      </c>
      <c r="DI60" s="8">
        <f t="shared" si="14"/>
        <v>0</v>
      </c>
      <c r="DJ60" s="8"/>
      <c r="DK60" s="8"/>
      <c r="DL60" s="8">
        <f t="shared" si="15"/>
        <v>0</v>
      </c>
      <c r="DM60" s="8"/>
      <c r="DN60" s="9">
        <f t="shared" si="16"/>
        <v>0</v>
      </c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>
        <f t="shared" si="17"/>
        <v>0</v>
      </c>
      <c r="EK60" s="8">
        <f t="shared" si="18"/>
        <v>0</v>
      </c>
      <c r="EL60" s="8"/>
      <c r="EM60" s="8"/>
      <c r="EN60" s="8">
        <f t="shared" si="19"/>
        <v>0</v>
      </c>
      <c r="EO60" s="8"/>
      <c r="EP60" s="8">
        <f t="shared" si="20"/>
        <v>0</v>
      </c>
      <c r="EQ60" s="9">
        <f t="shared" si="21"/>
        <v>0.85928000000000004</v>
      </c>
    </row>
    <row r="61" spans="1:147" ht="15.75" customHeight="1" x14ac:dyDescent="0.25">
      <c r="A61" s="7" t="s">
        <v>332</v>
      </c>
      <c r="B61" s="8"/>
      <c r="C61" s="8" t="s">
        <v>167</v>
      </c>
      <c r="D61" s="8" t="s">
        <v>168</v>
      </c>
      <c r="E61" s="8" t="s">
        <v>143</v>
      </c>
      <c r="F61" s="8" t="s">
        <v>144</v>
      </c>
      <c r="G61" s="8" t="s">
        <v>145</v>
      </c>
      <c r="H61" s="8"/>
      <c r="I61" s="8"/>
      <c r="J61" s="8"/>
      <c r="K61" s="8"/>
      <c r="L61" s="8"/>
      <c r="M61" s="8"/>
      <c r="N61" s="8"/>
      <c r="O61" s="8" t="s">
        <v>333</v>
      </c>
      <c r="P61" s="8">
        <v>100</v>
      </c>
      <c r="Q61" s="8"/>
      <c r="R61" s="8"/>
      <c r="S61" s="8"/>
      <c r="T61" s="8"/>
      <c r="U61" s="8"/>
      <c r="V61" s="8"/>
      <c r="W61" s="8"/>
      <c r="X61" s="8"/>
      <c r="Y61" s="8">
        <f t="shared" si="0"/>
        <v>0</v>
      </c>
      <c r="Z61" s="8">
        <f t="shared" si="1"/>
        <v>0</v>
      </c>
      <c r="AA61" s="8">
        <f t="shared" si="2"/>
        <v>0</v>
      </c>
      <c r="AB61" s="8">
        <v>0.75</v>
      </c>
      <c r="AC61" s="8"/>
      <c r="AD61" s="8"/>
      <c r="AE61" s="8">
        <f t="shared" si="3"/>
        <v>0.75</v>
      </c>
      <c r="AF61" s="8">
        <v>50</v>
      </c>
      <c r="AG61" s="9">
        <f t="shared" si="4"/>
        <v>0.375</v>
      </c>
      <c r="AH61" s="8"/>
      <c r="AI61" s="8"/>
      <c r="AJ61" s="8" t="s">
        <v>162</v>
      </c>
      <c r="AK61" s="8" t="s">
        <v>158</v>
      </c>
      <c r="AL61" s="8" t="s">
        <v>143</v>
      </c>
      <c r="AM61" s="8" t="s">
        <v>144</v>
      </c>
      <c r="AN61" s="8" t="s">
        <v>146</v>
      </c>
      <c r="AO61" s="8" t="s">
        <v>165</v>
      </c>
      <c r="AP61" s="8"/>
      <c r="AQ61" s="8"/>
      <c r="AR61" s="8"/>
      <c r="AS61" s="8"/>
      <c r="AT61" s="8"/>
      <c r="AU61" s="8"/>
      <c r="AV61" s="8" t="s">
        <v>170</v>
      </c>
      <c r="AW61" s="8">
        <v>60</v>
      </c>
      <c r="AX61" s="8">
        <v>40</v>
      </c>
      <c r="AY61" s="8"/>
      <c r="AZ61" s="8"/>
      <c r="BA61" s="8"/>
      <c r="BB61" s="8"/>
      <c r="BC61" s="8"/>
      <c r="BD61" s="8">
        <f t="shared" si="5"/>
        <v>0</v>
      </c>
      <c r="BE61" s="8">
        <f t="shared" si="6"/>
        <v>0</v>
      </c>
      <c r="BF61" s="8">
        <v>1.3</v>
      </c>
      <c r="BG61" s="8">
        <v>1.31</v>
      </c>
      <c r="BH61" s="8">
        <f t="shared" si="7"/>
        <v>1.304</v>
      </c>
      <c r="BI61" s="8">
        <v>30</v>
      </c>
      <c r="BJ61" s="9">
        <f t="shared" si="8"/>
        <v>0.39120000000000005</v>
      </c>
      <c r="BK61" s="8"/>
      <c r="BL61" s="8"/>
      <c r="BM61" s="8" t="s">
        <v>192</v>
      </c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>
        <v>100</v>
      </c>
      <c r="BZ61" s="8"/>
      <c r="CA61" s="8"/>
      <c r="CB61" s="8"/>
      <c r="CC61" s="8"/>
      <c r="CD61" s="8"/>
      <c r="CE61" s="8"/>
      <c r="CF61" s="8">
        <f t="shared" si="9"/>
        <v>0</v>
      </c>
      <c r="CG61" s="8">
        <f t="shared" si="10"/>
        <v>0</v>
      </c>
      <c r="CH61" s="8">
        <v>0</v>
      </c>
      <c r="CI61" s="8"/>
      <c r="CJ61" s="8">
        <f t="shared" si="11"/>
        <v>0</v>
      </c>
      <c r="CK61" s="8">
        <v>20</v>
      </c>
      <c r="CL61" s="9">
        <f t="shared" si="12"/>
        <v>0</v>
      </c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>
        <f t="shared" si="13"/>
        <v>0</v>
      </c>
      <c r="DI61" s="8">
        <f t="shared" si="14"/>
        <v>0</v>
      </c>
      <c r="DJ61" s="8"/>
      <c r="DK61" s="8"/>
      <c r="DL61" s="8">
        <f t="shared" si="15"/>
        <v>0</v>
      </c>
      <c r="DM61" s="8"/>
      <c r="DN61" s="9">
        <f t="shared" si="16"/>
        <v>0</v>
      </c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>
        <f t="shared" si="17"/>
        <v>0</v>
      </c>
      <c r="EK61" s="8">
        <f t="shared" si="18"/>
        <v>0</v>
      </c>
      <c r="EL61" s="8"/>
      <c r="EM61" s="8"/>
      <c r="EN61" s="8">
        <f t="shared" si="19"/>
        <v>0</v>
      </c>
      <c r="EO61" s="8"/>
      <c r="EP61" s="8">
        <f t="shared" si="20"/>
        <v>0</v>
      </c>
      <c r="EQ61" s="9">
        <f t="shared" si="21"/>
        <v>0.76619999999999999</v>
      </c>
    </row>
    <row r="62" spans="1:147" ht="15.75" customHeight="1" x14ac:dyDescent="0.25">
      <c r="A62" s="7" t="s">
        <v>334</v>
      </c>
      <c r="B62" s="8"/>
      <c r="C62" s="8" t="s">
        <v>167</v>
      </c>
      <c r="D62" s="8" t="s">
        <v>168</v>
      </c>
      <c r="E62" s="8" t="s">
        <v>163</v>
      </c>
      <c r="F62" s="8" t="s">
        <v>144</v>
      </c>
      <c r="G62" s="8" t="s">
        <v>146</v>
      </c>
      <c r="H62" s="8" t="s">
        <v>145</v>
      </c>
      <c r="I62" s="8"/>
      <c r="J62" s="8"/>
      <c r="K62" s="8"/>
      <c r="L62" s="8"/>
      <c r="M62" s="8" t="s">
        <v>214</v>
      </c>
      <c r="N62" s="8" t="s">
        <v>220</v>
      </c>
      <c r="O62" s="8" t="s">
        <v>209</v>
      </c>
      <c r="P62" s="8">
        <v>60</v>
      </c>
      <c r="Q62" s="8">
        <v>40</v>
      </c>
      <c r="R62" s="8"/>
      <c r="S62" s="8"/>
      <c r="T62" s="8"/>
      <c r="U62" s="8"/>
      <c r="V62" s="8">
        <v>15</v>
      </c>
      <c r="W62" s="8">
        <v>30</v>
      </c>
      <c r="X62" s="8"/>
      <c r="Y62" s="8">
        <f t="shared" si="0"/>
        <v>45</v>
      </c>
      <c r="Z62" s="8">
        <f t="shared" si="1"/>
        <v>45</v>
      </c>
      <c r="AA62" s="8">
        <f t="shared" si="2"/>
        <v>45</v>
      </c>
      <c r="AB62" s="8">
        <v>1.44</v>
      </c>
      <c r="AC62" s="8">
        <v>0.75</v>
      </c>
      <c r="AD62" s="8"/>
      <c r="AE62" s="8">
        <f t="shared" si="3"/>
        <v>0.64019999999999999</v>
      </c>
      <c r="AF62" s="8">
        <v>80</v>
      </c>
      <c r="AG62" s="9">
        <f t="shared" si="4"/>
        <v>0.51216000000000006</v>
      </c>
      <c r="AH62" s="8"/>
      <c r="AI62" s="8"/>
      <c r="AJ62" s="8" t="s">
        <v>192</v>
      </c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f t="shared" si="5"/>
        <v>0</v>
      </c>
      <c r="BE62" s="8">
        <f t="shared" si="6"/>
        <v>0</v>
      </c>
      <c r="BF62" s="8"/>
      <c r="BG62" s="8"/>
      <c r="BH62" s="8">
        <f t="shared" si="7"/>
        <v>0</v>
      </c>
      <c r="BI62" s="8">
        <v>20</v>
      </c>
      <c r="BJ62" s="9">
        <f t="shared" si="8"/>
        <v>0</v>
      </c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>
        <f t="shared" si="9"/>
        <v>0</v>
      </c>
      <c r="CG62" s="8">
        <f t="shared" si="10"/>
        <v>0</v>
      </c>
      <c r="CH62" s="8"/>
      <c r="CI62" s="8"/>
      <c r="CJ62" s="8">
        <f t="shared" si="11"/>
        <v>0</v>
      </c>
      <c r="CK62" s="8"/>
      <c r="CL62" s="9">
        <f t="shared" si="12"/>
        <v>0</v>
      </c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>
        <f t="shared" si="13"/>
        <v>0</v>
      </c>
      <c r="DI62" s="8">
        <f t="shared" si="14"/>
        <v>0</v>
      </c>
      <c r="DJ62" s="8"/>
      <c r="DK62" s="8"/>
      <c r="DL62" s="8">
        <f t="shared" si="15"/>
        <v>0</v>
      </c>
      <c r="DM62" s="8"/>
      <c r="DN62" s="9">
        <f t="shared" si="16"/>
        <v>0</v>
      </c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>
        <f t="shared" si="17"/>
        <v>0</v>
      </c>
      <c r="EK62" s="8">
        <f t="shared" si="18"/>
        <v>0</v>
      </c>
      <c r="EL62" s="8"/>
      <c r="EM62" s="8"/>
      <c r="EN62" s="8">
        <f t="shared" si="19"/>
        <v>0</v>
      </c>
      <c r="EO62" s="8"/>
      <c r="EP62" s="8">
        <f t="shared" si="20"/>
        <v>0</v>
      </c>
      <c r="EQ62" s="9">
        <f t="shared" si="21"/>
        <v>0.51216000000000006</v>
      </c>
    </row>
    <row r="63" spans="1:147" ht="15.75" customHeight="1" x14ac:dyDescent="0.25">
      <c r="A63" s="7" t="s">
        <v>335</v>
      </c>
      <c r="B63" s="8"/>
      <c r="C63" s="8" t="s">
        <v>167</v>
      </c>
      <c r="D63" s="8" t="s">
        <v>168</v>
      </c>
      <c r="E63" s="8" t="s">
        <v>163</v>
      </c>
      <c r="F63" s="8" t="s">
        <v>144</v>
      </c>
      <c r="G63" s="8" t="s">
        <v>182</v>
      </c>
      <c r="H63" s="8" t="s">
        <v>145</v>
      </c>
      <c r="I63" s="8"/>
      <c r="J63" s="8"/>
      <c r="K63" s="8"/>
      <c r="L63" s="8"/>
      <c r="M63" s="8"/>
      <c r="N63" s="8"/>
      <c r="O63" s="8" t="s">
        <v>209</v>
      </c>
      <c r="P63" s="8">
        <v>60</v>
      </c>
      <c r="Q63" s="8">
        <v>40</v>
      </c>
      <c r="R63" s="8"/>
      <c r="S63" s="8"/>
      <c r="T63" s="8"/>
      <c r="U63" s="8"/>
      <c r="V63" s="8"/>
      <c r="W63" s="8"/>
      <c r="X63" s="8"/>
      <c r="Y63" s="8">
        <f t="shared" si="0"/>
        <v>0</v>
      </c>
      <c r="Z63" s="8">
        <f t="shared" si="1"/>
        <v>0</v>
      </c>
      <c r="AA63" s="8">
        <f t="shared" si="2"/>
        <v>0</v>
      </c>
      <c r="AB63" s="8">
        <v>0.4</v>
      </c>
      <c r="AC63" s="8">
        <v>0.75</v>
      </c>
      <c r="AD63" s="8"/>
      <c r="AE63" s="8">
        <f t="shared" si="3"/>
        <v>0.54</v>
      </c>
      <c r="AF63" s="8">
        <v>70</v>
      </c>
      <c r="AG63" s="9">
        <f t="shared" si="4"/>
        <v>0.37800000000000006</v>
      </c>
      <c r="AH63" s="8"/>
      <c r="AI63" s="8"/>
      <c r="AJ63" s="8" t="s">
        <v>192</v>
      </c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>
        <f t="shared" si="5"/>
        <v>0</v>
      </c>
      <c r="BE63" s="8">
        <f t="shared" si="6"/>
        <v>0</v>
      </c>
      <c r="BF63" s="8"/>
      <c r="BG63" s="8"/>
      <c r="BH63" s="8">
        <f t="shared" si="7"/>
        <v>0</v>
      </c>
      <c r="BI63" s="8">
        <v>30</v>
      </c>
      <c r="BJ63" s="9">
        <f t="shared" si="8"/>
        <v>0</v>
      </c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>
        <f t="shared" si="9"/>
        <v>0</v>
      </c>
      <c r="CG63" s="8">
        <f t="shared" si="10"/>
        <v>0</v>
      </c>
      <c r="CH63" s="8"/>
      <c r="CI63" s="8"/>
      <c r="CJ63" s="8">
        <f t="shared" si="11"/>
        <v>0</v>
      </c>
      <c r="CK63" s="8"/>
      <c r="CL63" s="9">
        <f t="shared" si="12"/>
        <v>0</v>
      </c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>
        <f t="shared" si="13"/>
        <v>0</v>
      </c>
      <c r="DI63" s="8">
        <f t="shared" si="14"/>
        <v>0</v>
      </c>
      <c r="DJ63" s="8"/>
      <c r="DK63" s="8"/>
      <c r="DL63" s="8">
        <f t="shared" si="15"/>
        <v>0</v>
      </c>
      <c r="DM63" s="8"/>
      <c r="DN63" s="9">
        <f t="shared" si="16"/>
        <v>0</v>
      </c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>
        <f t="shared" si="17"/>
        <v>0</v>
      </c>
      <c r="EK63" s="8">
        <f t="shared" si="18"/>
        <v>0</v>
      </c>
      <c r="EL63" s="8"/>
      <c r="EM63" s="8"/>
      <c r="EN63" s="8">
        <f t="shared" si="19"/>
        <v>0</v>
      </c>
      <c r="EO63" s="8"/>
      <c r="EP63" s="8">
        <f t="shared" si="20"/>
        <v>0</v>
      </c>
      <c r="EQ63" s="9">
        <f t="shared" si="21"/>
        <v>0.37800000000000006</v>
      </c>
    </row>
    <row r="64" spans="1:147" ht="15.75" customHeight="1" x14ac:dyDescent="0.25">
      <c r="A64" s="7" t="s">
        <v>336</v>
      </c>
      <c r="B64" s="8"/>
      <c r="C64" s="8" t="s">
        <v>167</v>
      </c>
      <c r="D64" s="8" t="s">
        <v>168</v>
      </c>
      <c r="E64" s="8" t="s">
        <v>163</v>
      </c>
      <c r="F64" s="8" t="s">
        <v>144</v>
      </c>
      <c r="G64" s="8" t="s">
        <v>145</v>
      </c>
      <c r="H64" s="8"/>
      <c r="I64" s="8"/>
      <c r="J64" s="8"/>
      <c r="K64" s="8"/>
      <c r="L64" s="8"/>
      <c r="M64" s="8" t="s">
        <v>214</v>
      </c>
      <c r="N64" s="8" t="s">
        <v>220</v>
      </c>
      <c r="O64" s="8" t="s">
        <v>289</v>
      </c>
      <c r="P64" s="8">
        <v>100</v>
      </c>
      <c r="Q64" s="8"/>
      <c r="R64" s="8"/>
      <c r="S64" s="8"/>
      <c r="T64" s="8"/>
      <c r="U64" s="8"/>
      <c r="V64" s="8">
        <v>15</v>
      </c>
      <c r="W64" s="8">
        <v>30</v>
      </c>
      <c r="X64" s="8"/>
      <c r="Y64" s="8">
        <f t="shared" si="0"/>
        <v>45</v>
      </c>
      <c r="Z64" s="8">
        <f t="shared" si="1"/>
        <v>45</v>
      </c>
      <c r="AA64" s="8">
        <f t="shared" si="2"/>
        <v>45</v>
      </c>
      <c r="AB64" s="8">
        <v>0.75</v>
      </c>
      <c r="AC64" s="8"/>
      <c r="AD64" s="8"/>
      <c r="AE64" s="8">
        <f t="shared" si="3"/>
        <v>0.41249999999999998</v>
      </c>
      <c r="AF64" s="8">
        <v>100</v>
      </c>
      <c r="AG64" s="9">
        <f t="shared" si="4"/>
        <v>0.41249999999999998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>
        <f t="shared" si="5"/>
        <v>0</v>
      </c>
      <c r="BE64" s="8">
        <f t="shared" si="6"/>
        <v>0</v>
      </c>
      <c r="BF64" s="8"/>
      <c r="BG64" s="8"/>
      <c r="BH64" s="8">
        <f t="shared" si="7"/>
        <v>0</v>
      </c>
      <c r="BI64" s="8"/>
      <c r="BJ64" s="9">
        <f t="shared" si="8"/>
        <v>0</v>
      </c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>
        <f t="shared" si="9"/>
        <v>0</v>
      </c>
      <c r="CG64" s="8">
        <f t="shared" si="10"/>
        <v>0</v>
      </c>
      <c r="CH64" s="8"/>
      <c r="CI64" s="8"/>
      <c r="CJ64" s="8">
        <f t="shared" si="11"/>
        <v>0</v>
      </c>
      <c r="CK64" s="8"/>
      <c r="CL64" s="9">
        <f t="shared" si="12"/>
        <v>0</v>
      </c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>
        <f t="shared" si="13"/>
        <v>0</v>
      </c>
      <c r="DI64" s="8">
        <f t="shared" si="14"/>
        <v>0</v>
      </c>
      <c r="DJ64" s="8"/>
      <c r="DK64" s="8"/>
      <c r="DL64" s="8">
        <f t="shared" si="15"/>
        <v>0</v>
      </c>
      <c r="DM64" s="8"/>
      <c r="DN64" s="9">
        <f t="shared" si="16"/>
        <v>0</v>
      </c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>
        <f t="shared" si="17"/>
        <v>0</v>
      </c>
      <c r="EK64" s="8">
        <f t="shared" si="18"/>
        <v>0</v>
      </c>
      <c r="EL64" s="8"/>
      <c r="EM64" s="8"/>
      <c r="EN64" s="8">
        <f t="shared" si="19"/>
        <v>0</v>
      </c>
      <c r="EO64" s="8"/>
      <c r="EP64" s="8">
        <f t="shared" si="20"/>
        <v>0</v>
      </c>
      <c r="EQ64" s="9">
        <f t="shared" si="21"/>
        <v>0.41249999999999998</v>
      </c>
    </row>
    <row r="65" spans="1:147" ht="15.75" customHeight="1" x14ac:dyDescent="0.25">
      <c r="A65" s="7" t="s">
        <v>337</v>
      </c>
      <c r="B65" s="8"/>
      <c r="C65" s="8" t="s">
        <v>167</v>
      </c>
      <c r="D65" s="8" t="s">
        <v>168</v>
      </c>
      <c r="E65" s="8" t="s">
        <v>163</v>
      </c>
      <c r="F65" s="8" t="s">
        <v>144</v>
      </c>
      <c r="G65" s="8" t="s">
        <v>182</v>
      </c>
      <c r="H65" s="8" t="s">
        <v>145</v>
      </c>
      <c r="I65" s="8"/>
      <c r="J65" s="8"/>
      <c r="K65" s="8"/>
      <c r="L65" s="8"/>
      <c r="M65" s="8" t="s">
        <v>338</v>
      </c>
      <c r="N65" s="8" t="s">
        <v>339</v>
      </c>
      <c r="O65" s="8" t="s">
        <v>266</v>
      </c>
      <c r="P65" s="8">
        <v>60</v>
      </c>
      <c r="Q65" s="8">
        <v>40</v>
      </c>
      <c r="R65" s="8"/>
      <c r="S65" s="8"/>
      <c r="T65" s="8"/>
      <c r="U65" s="8"/>
      <c r="V65" s="8">
        <v>15</v>
      </c>
      <c r="W65" s="8">
        <v>15</v>
      </c>
      <c r="X65" s="8"/>
      <c r="Y65" s="8">
        <f t="shared" si="0"/>
        <v>30</v>
      </c>
      <c r="Z65" s="8">
        <f t="shared" si="1"/>
        <v>30</v>
      </c>
      <c r="AA65" s="8">
        <f t="shared" si="2"/>
        <v>30</v>
      </c>
      <c r="AB65" s="8">
        <v>0.4</v>
      </c>
      <c r="AC65" s="8">
        <v>0.75</v>
      </c>
      <c r="AD65" s="8"/>
      <c r="AE65" s="8">
        <f t="shared" si="3"/>
        <v>0.37799999999999995</v>
      </c>
      <c r="AF65" s="8">
        <v>80</v>
      </c>
      <c r="AG65" s="9">
        <f t="shared" si="4"/>
        <v>0.30239999999999995</v>
      </c>
      <c r="AH65" s="8"/>
      <c r="AI65" s="8"/>
      <c r="AJ65" s="8" t="s">
        <v>192</v>
      </c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>
        <f t="shared" si="5"/>
        <v>0</v>
      </c>
      <c r="BE65" s="8">
        <f t="shared" si="6"/>
        <v>0</v>
      </c>
      <c r="BF65" s="8"/>
      <c r="BG65" s="8"/>
      <c r="BH65" s="8">
        <f t="shared" si="7"/>
        <v>0</v>
      </c>
      <c r="BI65" s="8">
        <v>20</v>
      </c>
      <c r="BJ65" s="9">
        <f t="shared" si="8"/>
        <v>0</v>
      </c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>
        <f t="shared" si="9"/>
        <v>0</v>
      </c>
      <c r="CG65" s="8">
        <f t="shared" si="10"/>
        <v>0</v>
      </c>
      <c r="CH65" s="8"/>
      <c r="CI65" s="8"/>
      <c r="CJ65" s="8">
        <f t="shared" si="11"/>
        <v>0</v>
      </c>
      <c r="CK65" s="8"/>
      <c r="CL65" s="9">
        <f t="shared" si="12"/>
        <v>0</v>
      </c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>
        <f t="shared" si="13"/>
        <v>0</v>
      </c>
      <c r="DI65" s="8">
        <f t="shared" si="14"/>
        <v>0</v>
      </c>
      <c r="DJ65" s="8"/>
      <c r="DK65" s="8"/>
      <c r="DL65" s="8">
        <f t="shared" si="15"/>
        <v>0</v>
      </c>
      <c r="DM65" s="8"/>
      <c r="DN65" s="9">
        <f t="shared" si="16"/>
        <v>0</v>
      </c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>
        <f t="shared" si="17"/>
        <v>0</v>
      </c>
      <c r="EK65" s="8">
        <f t="shared" si="18"/>
        <v>0</v>
      </c>
      <c r="EL65" s="8"/>
      <c r="EM65" s="8"/>
      <c r="EN65" s="8">
        <f t="shared" si="19"/>
        <v>0</v>
      </c>
      <c r="EO65" s="8"/>
      <c r="EP65" s="8">
        <f t="shared" si="20"/>
        <v>0</v>
      </c>
      <c r="EQ65" s="9">
        <f t="shared" si="21"/>
        <v>0.30239999999999995</v>
      </c>
    </row>
    <row r="66" spans="1:147" ht="15.75" customHeight="1" x14ac:dyDescent="0.25">
      <c r="A66" s="7" t="s">
        <v>340</v>
      </c>
      <c r="B66" s="8"/>
      <c r="C66" s="8" t="s">
        <v>167</v>
      </c>
      <c r="D66" s="8" t="s">
        <v>168</v>
      </c>
      <c r="E66" s="8" t="s">
        <v>163</v>
      </c>
      <c r="F66" s="8" t="s">
        <v>210</v>
      </c>
      <c r="G66" s="8" t="s">
        <v>145</v>
      </c>
      <c r="H66" s="8"/>
      <c r="I66" s="8"/>
      <c r="J66" s="8"/>
      <c r="K66" s="8"/>
      <c r="L66" s="8"/>
      <c r="M66" s="8" t="s">
        <v>214</v>
      </c>
      <c r="N66" s="8" t="s">
        <v>339</v>
      </c>
      <c r="O66" s="8" t="s">
        <v>341</v>
      </c>
      <c r="P66" s="8">
        <v>100</v>
      </c>
      <c r="Q66" s="8"/>
      <c r="R66" s="8"/>
      <c r="S66" s="8"/>
      <c r="T66" s="8"/>
      <c r="U66" s="8"/>
      <c r="V66" s="8">
        <v>15</v>
      </c>
      <c r="W66" s="8">
        <v>15</v>
      </c>
      <c r="X66" s="8"/>
      <c r="Y66" s="8">
        <f t="shared" si="0"/>
        <v>30</v>
      </c>
      <c r="Z66" s="8">
        <f t="shared" si="1"/>
        <v>30</v>
      </c>
      <c r="AA66" s="8">
        <f t="shared" si="2"/>
        <v>30</v>
      </c>
      <c r="AB66" s="8">
        <v>0.75</v>
      </c>
      <c r="AC66" s="8"/>
      <c r="AD66" s="8"/>
      <c r="AE66" s="8">
        <f t="shared" si="3"/>
        <v>0.52500000000000002</v>
      </c>
      <c r="AF66" s="8">
        <v>60</v>
      </c>
      <c r="AG66" s="9">
        <f t="shared" si="4"/>
        <v>0.315</v>
      </c>
      <c r="AH66" s="8"/>
      <c r="AI66" s="8"/>
      <c r="AJ66" s="8" t="s">
        <v>207</v>
      </c>
      <c r="AK66" s="8" t="s">
        <v>208</v>
      </c>
      <c r="AL66" s="8" t="s">
        <v>163</v>
      </c>
      <c r="AM66" s="8" t="s">
        <v>144</v>
      </c>
      <c r="AN66" s="8" t="s">
        <v>342</v>
      </c>
      <c r="AO66" s="8"/>
      <c r="AP66" s="8"/>
      <c r="AQ66" s="8"/>
      <c r="AR66" s="8"/>
      <c r="AS66" s="8"/>
      <c r="AT66" s="8"/>
      <c r="AU66" s="8"/>
      <c r="AV66" s="8" t="s">
        <v>150</v>
      </c>
      <c r="AW66" s="8">
        <v>100</v>
      </c>
      <c r="AX66" s="8"/>
      <c r="AY66" s="8">
        <v>30</v>
      </c>
      <c r="AZ66" s="8"/>
      <c r="BA66" s="8"/>
      <c r="BB66" s="8"/>
      <c r="BC66" s="8"/>
      <c r="BD66" s="8">
        <f t="shared" si="5"/>
        <v>30</v>
      </c>
      <c r="BE66" s="8">
        <f t="shared" si="6"/>
        <v>0</v>
      </c>
      <c r="BF66" s="8">
        <v>1.31</v>
      </c>
      <c r="BG66" s="8"/>
      <c r="BH66" s="8">
        <f t="shared" si="7"/>
        <v>0.91700000000000004</v>
      </c>
      <c r="BI66" s="8">
        <v>20</v>
      </c>
      <c r="BJ66" s="9">
        <f t="shared" si="8"/>
        <v>0.18340000000000001</v>
      </c>
      <c r="BK66" s="8"/>
      <c r="BL66" s="8"/>
      <c r="BM66" s="8" t="s">
        <v>162</v>
      </c>
      <c r="BN66" s="8" t="s">
        <v>208</v>
      </c>
      <c r="BO66" s="8" t="s">
        <v>163</v>
      </c>
      <c r="BP66" s="8" t="s">
        <v>144</v>
      </c>
      <c r="BQ66" s="8" t="s">
        <v>165</v>
      </c>
      <c r="BR66" s="8"/>
      <c r="BS66" s="8"/>
      <c r="BT66" s="8"/>
      <c r="BU66" s="8"/>
      <c r="BV66" s="8" t="s">
        <v>212</v>
      </c>
      <c r="BW66" s="8"/>
      <c r="BX66" s="8" t="s">
        <v>343</v>
      </c>
      <c r="BY66" s="8">
        <v>100</v>
      </c>
      <c r="BZ66" s="8"/>
      <c r="CA66" s="8"/>
      <c r="CB66" s="8"/>
      <c r="CC66" s="8">
        <v>15</v>
      </c>
      <c r="CD66" s="8"/>
      <c r="CE66" s="8"/>
      <c r="CF66" s="8">
        <f t="shared" si="9"/>
        <v>15</v>
      </c>
      <c r="CG66" s="8">
        <f t="shared" si="10"/>
        <v>15</v>
      </c>
      <c r="CH66" s="8">
        <v>1.31</v>
      </c>
      <c r="CI66" s="8"/>
      <c r="CJ66" s="8">
        <f t="shared" si="11"/>
        <v>1.1135000000000002</v>
      </c>
      <c r="CK66" s="8">
        <v>20</v>
      </c>
      <c r="CL66" s="9">
        <f t="shared" si="12"/>
        <v>0.22270000000000004</v>
      </c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>
        <f t="shared" si="13"/>
        <v>0</v>
      </c>
      <c r="DI66" s="8">
        <f t="shared" si="14"/>
        <v>0</v>
      </c>
      <c r="DJ66" s="8"/>
      <c r="DK66" s="8"/>
      <c r="DL66" s="8">
        <f t="shared" si="15"/>
        <v>0</v>
      </c>
      <c r="DM66" s="8"/>
      <c r="DN66" s="9">
        <f t="shared" si="16"/>
        <v>0</v>
      </c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>
        <f t="shared" si="17"/>
        <v>0</v>
      </c>
      <c r="EK66" s="8">
        <f t="shared" si="18"/>
        <v>0</v>
      </c>
      <c r="EL66" s="8"/>
      <c r="EM66" s="8"/>
      <c r="EN66" s="8">
        <f t="shared" si="19"/>
        <v>0</v>
      </c>
      <c r="EO66" s="8"/>
      <c r="EP66" s="8">
        <f t="shared" si="20"/>
        <v>0</v>
      </c>
      <c r="EQ66" s="9">
        <f t="shared" si="21"/>
        <v>0.72110000000000007</v>
      </c>
    </row>
    <row r="67" spans="1:147" ht="15.75" customHeight="1" x14ac:dyDescent="0.25">
      <c r="A67" s="7" t="s">
        <v>344</v>
      </c>
      <c r="B67" s="8"/>
      <c r="C67" s="8" t="s">
        <v>167</v>
      </c>
      <c r="D67" s="8" t="s">
        <v>168</v>
      </c>
      <c r="E67" s="8" t="s">
        <v>163</v>
      </c>
      <c r="F67" s="8" t="s">
        <v>210</v>
      </c>
      <c r="G67" s="8" t="s">
        <v>145</v>
      </c>
      <c r="H67" s="8" t="s">
        <v>146</v>
      </c>
      <c r="I67" s="8"/>
      <c r="J67" s="8"/>
      <c r="K67" s="8"/>
      <c r="L67" s="8"/>
      <c r="M67" s="8" t="s">
        <v>214</v>
      </c>
      <c r="N67" s="8"/>
      <c r="O67" s="8" t="s">
        <v>217</v>
      </c>
      <c r="P67" s="8">
        <v>60</v>
      </c>
      <c r="Q67" s="8">
        <v>40</v>
      </c>
      <c r="R67" s="8"/>
      <c r="S67" s="8"/>
      <c r="T67" s="8"/>
      <c r="U67" s="8"/>
      <c r="V67" s="8">
        <v>15</v>
      </c>
      <c r="W67" s="8"/>
      <c r="X67" s="8"/>
      <c r="Y67" s="8">
        <f t="shared" si="0"/>
        <v>15</v>
      </c>
      <c r="Z67" s="8">
        <f t="shared" si="1"/>
        <v>15</v>
      </c>
      <c r="AA67" s="8">
        <f t="shared" si="2"/>
        <v>15</v>
      </c>
      <c r="AB67" s="8">
        <v>0.75</v>
      </c>
      <c r="AC67" s="8">
        <v>1.44</v>
      </c>
      <c r="AD67" s="8"/>
      <c r="AE67" s="8">
        <f t="shared" si="3"/>
        <v>0.8721000000000001</v>
      </c>
      <c r="AF67" s="8">
        <v>40</v>
      </c>
      <c r="AG67" s="9">
        <f t="shared" si="4"/>
        <v>0.34883999999999998</v>
      </c>
      <c r="AH67" s="8"/>
      <c r="AI67" s="8"/>
      <c r="AJ67" s="8" t="s">
        <v>162</v>
      </c>
      <c r="AK67" s="8" t="s">
        <v>208</v>
      </c>
      <c r="AL67" s="8" t="s">
        <v>163</v>
      </c>
      <c r="AM67" s="8" t="s">
        <v>345</v>
      </c>
      <c r="AN67" s="8" t="s">
        <v>165</v>
      </c>
      <c r="AO67" s="8"/>
      <c r="AP67" s="8"/>
      <c r="AQ67" s="8"/>
      <c r="AR67" s="8"/>
      <c r="AS67" s="8"/>
      <c r="AT67" s="8" t="s">
        <v>212</v>
      </c>
      <c r="AU67" s="8"/>
      <c r="AV67" s="8" t="s">
        <v>188</v>
      </c>
      <c r="AW67" s="8">
        <v>100</v>
      </c>
      <c r="AX67" s="8"/>
      <c r="AY67" s="8"/>
      <c r="AZ67" s="8"/>
      <c r="BA67" s="8">
        <v>15</v>
      </c>
      <c r="BB67" s="8"/>
      <c r="BC67" s="8"/>
      <c r="BD67" s="8">
        <f t="shared" si="5"/>
        <v>15</v>
      </c>
      <c r="BE67" s="8">
        <f t="shared" si="6"/>
        <v>15</v>
      </c>
      <c r="BF67" s="8">
        <v>1.31</v>
      </c>
      <c r="BG67" s="8"/>
      <c r="BH67" s="8">
        <f t="shared" si="7"/>
        <v>1.1135000000000002</v>
      </c>
      <c r="BI67" s="8">
        <v>30</v>
      </c>
      <c r="BJ67" s="9">
        <f t="shared" si="8"/>
        <v>0.33405000000000001</v>
      </c>
      <c r="BK67" s="8"/>
      <c r="BL67" s="8"/>
      <c r="BM67" s="8" t="s">
        <v>162</v>
      </c>
      <c r="BN67" s="8" t="s">
        <v>158</v>
      </c>
      <c r="BO67" s="8" t="s">
        <v>163</v>
      </c>
      <c r="BP67" s="8" t="s">
        <v>346</v>
      </c>
      <c r="BQ67" s="11" t="s">
        <v>271</v>
      </c>
      <c r="BR67" s="8"/>
      <c r="BS67" s="8"/>
      <c r="BT67" s="8"/>
      <c r="BU67" s="8"/>
      <c r="BV67" s="8" t="s">
        <v>212</v>
      </c>
      <c r="BW67" s="8"/>
      <c r="BX67" s="8" t="s">
        <v>188</v>
      </c>
      <c r="BY67" s="8">
        <v>100</v>
      </c>
      <c r="BZ67" s="8"/>
      <c r="CA67" s="8">
        <v>50</v>
      </c>
      <c r="CB67" s="8"/>
      <c r="CC67" s="8">
        <v>15</v>
      </c>
      <c r="CD67" s="8"/>
      <c r="CE67" s="8"/>
      <c r="CF67" s="8">
        <f t="shared" si="9"/>
        <v>65</v>
      </c>
      <c r="CG67" s="8">
        <f t="shared" si="10"/>
        <v>15</v>
      </c>
      <c r="CH67" s="8">
        <v>1.31</v>
      </c>
      <c r="CI67" s="8"/>
      <c r="CJ67" s="8">
        <f t="shared" si="11"/>
        <v>0.45850000000000002</v>
      </c>
      <c r="CK67" s="8">
        <v>30</v>
      </c>
      <c r="CL67" s="9">
        <f t="shared" si="12"/>
        <v>0.13755000000000001</v>
      </c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>
        <f t="shared" si="13"/>
        <v>0</v>
      </c>
      <c r="DI67" s="8">
        <f t="shared" si="14"/>
        <v>0</v>
      </c>
      <c r="DJ67" s="8"/>
      <c r="DK67" s="8"/>
      <c r="DL67" s="8">
        <f t="shared" si="15"/>
        <v>0</v>
      </c>
      <c r="DM67" s="8"/>
      <c r="DN67" s="9">
        <f t="shared" si="16"/>
        <v>0</v>
      </c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>
        <f t="shared" si="17"/>
        <v>0</v>
      </c>
      <c r="EK67" s="8">
        <f t="shared" si="18"/>
        <v>0</v>
      </c>
      <c r="EL67" s="8"/>
      <c r="EM67" s="8"/>
      <c r="EN67" s="8">
        <f t="shared" si="19"/>
        <v>0</v>
      </c>
      <c r="EO67" s="8"/>
      <c r="EP67" s="8">
        <f t="shared" si="20"/>
        <v>0</v>
      </c>
      <c r="EQ67" s="9">
        <f t="shared" si="21"/>
        <v>0.82044000000000006</v>
      </c>
    </row>
    <row r="68" spans="1:147" ht="15.75" customHeight="1" x14ac:dyDescent="0.25">
      <c r="A68" s="7" t="s">
        <v>347</v>
      </c>
      <c r="B68" s="8"/>
      <c r="C68" s="8" t="s">
        <v>167</v>
      </c>
      <c r="D68" s="8" t="s">
        <v>168</v>
      </c>
      <c r="E68" s="8" t="s">
        <v>163</v>
      </c>
      <c r="F68" s="8" t="s">
        <v>144</v>
      </c>
      <c r="G68" s="8" t="s">
        <v>146</v>
      </c>
      <c r="H68" s="8"/>
      <c r="I68" s="8"/>
      <c r="J68" s="8"/>
      <c r="K68" s="8"/>
      <c r="L68" s="8"/>
      <c r="M68" s="8" t="s">
        <v>219</v>
      </c>
      <c r="N68" s="8" t="s">
        <v>220</v>
      </c>
      <c r="O68" s="8" t="s">
        <v>217</v>
      </c>
      <c r="P68" s="8">
        <v>100</v>
      </c>
      <c r="Q68" s="8"/>
      <c r="R68" s="8"/>
      <c r="S68" s="8"/>
      <c r="T68" s="8"/>
      <c r="U68" s="8"/>
      <c r="V68" s="8">
        <v>30</v>
      </c>
      <c r="W68" s="8">
        <v>30</v>
      </c>
      <c r="X68" s="8"/>
      <c r="Y68" s="8">
        <f t="shared" si="0"/>
        <v>60</v>
      </c>
      <c r="Z68" s="8">
        <f t="shared" si="1"/>
        <v>60</v>
      </c>
      <c r="AA68" s="8">
        <f t="shared" si="2"/>
        <v>60</v>
      </c>
      <c r="AB68" s="8">
        <v>1.44</v>
      </c>
      <c r="AC68" s="8"/>
      <c r="AD68" s="8"/>
      <c r="AE68" s="8">
        <f t="shared" si="3"/>
        <v>0.57600000000000007</v>
      </c>
      <c r="AF68" s="8">
        <v>80</v>
      </c>
      <c r="AG68" s="9">
        <f t="shared" si="4"/>
        <v>0.46080000000000004</v>
      </c>
      <c r="AH68" s="8"/>
      <c r="AI68" s="8"/>
      <c r="AJ68" s="8" t="s">
        <v>192</v>
      </c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>
        <f t="shared" si="5"/>
        <v>0</v>
      </c>
      <c r="BE68" s="8">
        <f t="shared" si="6"/>
        <v>0</v>
      </c>
      <c r="BF68" s="8"/>
      <c r="BG68" s="8"/>
      <c r="BH68" s="8">
        <f t="shared" si="7"/>
        <v>0</v>
      </c>
      <c r="BI68" s="8">
        <v>20</v>
      </c>
      <c r="BJ68" s="9">
        <f t="shared" si="8"/>
        <v>0</v>
      </c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>
        <f t="shared" si="9"/>
        <v>0</v>
      </c>
      <c r="CG68" s="8">
        <f t="shared" si="10"/>
        <v>0</v>
      </c>
      <c r="CH68" s="8"/>
      <c r="CI68" s="8"/>
      <c r="CJ68" s="8">
        <f t="shared" si="11"/>
        <v>0</v>
      </c>
      <c r="CK68" s="8"/>
      <c r="CL68" s="9">
        <f t="shared" si="12"/>
        <v>0</v>
      </c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>
        <f t="shared" si="13"/>
        <v>0</v>
      </c>
      <c r="DI68" s="8">
        <f t="shared" si="14"/>
        <v>0</v>
      </c>
      <c r="DJ68" s="8"/>
      <c r="DK68" s="8"/>
      <c r="DL68" s="8">
        <f t="shared" si="15"/>
        <v>0</v>
      </c>
      <c r="DM68" s="8"/>
      <c r="DN68" s="9">
        <f t="shared" si="16"/>
        <v>0</v>
      </c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>
        <f t="shared" si="17"/>
        <v>0</v>
      </c>
      <c r="EK68" s="8">
        <f t="shared" si="18"/>
        <v>0</v>
      </c>
      <c r="EL68" s="8"/>
      <c r="EM68" s="8"/>
      <c r="EN68" s="8">
        <f t="shared" si="19"/>
        <v>0</v>
      </c>
      <c r="EO68" s="8"/>
      <c r="EP68" s="8">
        <f t="shared" si="20"/>
        <v>0</v>
      </c>
      <c r="EQ68" s="9">
        <f t="shared" si="21"/>
        <v>0.46080000000000004</v>
      </c>
    </row>
    <row r="69" spans="1:147" ht="15.75" customHeight="1" x14ac:dyDescent="0.25">
      <c r="A69" s="7" t="s">
        <v>348</v>
      </c>
      <c r="B69" s="8"/>
      <c r="C69" s="8" t="s">
        <v>167</v>
      </c>
      <c r="D69" s="8" t="s">
        <v>168</v>
      </c>
      <c r="E69" s="8" t="s">
        <v>163</v>
      </c>
      <c r="F69" s="8" t="s">
        <v>210</v>
      </c>
      <c r="G69" s="8" t="s">
        <v>145</v>
      </c>
      <c r="H69" s="8" t="s">
        <v>146</v>
      </c>
      <c r="I69" s="8"/>
      <c r="J69" s="8"/>
      <c r="K69" s="8"/>
      <c r="L69" s="8"/>
      <c r="M69" s="8" t="s">
        <v>214</v>
      </c>
      <c r="N69" s="8"/>
      <c r="O69" s="8" t="s">
        <v>221</v>
      </c>
      <c r="P69" s="8">
        <v>60</v>
      </c>
      <c r="Q69" s="8">
        <v>40</v>
      </c>
      <c r="R69" s="8"/>
      <c r="S69" s="8"/>
      <c r="T69" s="8"/>
      <c r="U69" s="8"/>
      <c r="V69" s="8">
        <v>15</v>
      </c>
      <c r="W69" s="8"/>
      <c r="X69" s="8"/>
      <c r="Y69" s="8">
        <f t="shared" si="0"/>
        <v>15</v>
      </c>
      <c r="Z69" s="8">
        <f t="shared" si="1"/>
        <v>15</v>
      </c>
      <c r="AA69" s="8">
        <f t="shared" si="2"/>
        <v>15</v>
      </c>
      <c r="AB69" s="8">
        <v>0.75</v>
      </c>
      <c r="AC69" s="8">
        <v>1.44</v>
      </c>
      <c r="AD69" s="8"/>
      <c r="AE69" s="8">
        <f t="shared" si="3"/>
        <v>0.8721000000000001</v>
      </c>
      <c r="AF69" s="8">
        <v>80</v>
      </c>
      <c r="AG69" s="9">
        <f t="shared" si="4"/>
        <v>0.69767999999999997</v>
      </c>
      <c r="AH69" s="8"/>
      <c r="AI69" s="8"/>
      <c r="AJ69" s="8" t="s">
        <v>310</v>
      </c>
      <c r="AK69" s="8" t="s">
        <v>311</v>
      </c>
      <c r="AL69" s="8" t="s">
        <v>181</v>
      </c>
      <c r="AM69" s="8" t="s">
        <v>144</v>
      </c>
      <c r="AN69" s="8" t="s">
        <v>349</v>
      </c>
      <c r="AO69" s="8"/>
      <c r="AP69" s="8"/>
      <c r="AQ69" s="8"/>
      <c r="AR69" s="8"/>
      <c r="AS69" s="8"/>
      <c r="AT69" s="8"/>
      <c r="AU69" s="8"/>
      <c r="AV69" s="8" t="s">
        <v>188</v>
      </c>
      <c r="AW69" s="8">
        <v>100</v>
      </c>
      <c r="AX69" s="8"/>
      <c r="AY69" s="8">
        <v>15</v>
      </c>
      <c r="AZ69" s="8"/>
      <c r="BA69" s="8"/>
      <c r="BB69" s="8"/>
      <c r="BC69" s="8"/>
      <c r="BD69" s="8">
        <f t="shared" si="5"/>
        <v>15</v>
      </c>
      <c r="BE69" s="8">
        <f t="shared" si="6"/>
        <v>0</v>
      </c>
      <c r="BF69" s="8">
        <v>1.18</v>
      </c>
      <c r="BG69" s="8"/>
      <c r="BH69" s="8">
        <f t="shared" si="7"/>
        <v>1.0029999999999999</v>
      </c>
      <c r="BI69" s="8">
        <v>20</v>
      </c>
      <c r="BJ69" s="9">
        <f t="shared" si="8"/>
        <v>0.2006</v>
      </c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>
        <f t="shared" si="9"/>
        <v>0</v>
      </c>
      <c r="CG69" s="8">
        <f t="shared" si="10"/>
        <v>0</v>
      </c>
      <c r="CH69" s="8"/>
      <c r="CI69" s="8"/>
      <c r="CJ69" s="8">
        <f t="shared" si="11"/>
        <v>0</v>
      </c>
      <c r="CK69" s="8"/>
      <c r="CL69" s="9">
        <f t="shared" si="12"/>
        <v>0</v>
      </c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>
        <f t="shared" si="13"/>
        <v>0</v>
      </c>
      <c r="DI69" s="8">
        <f t="shared" si="14"/>
        <v>0</v>
      </c>
      <c r="DJ69" s="8"/>
      <c r="DK69" s="8"/>
      <c r="DL69" s="8">
        <f t="shared" si="15"/>
        <v>0</v>
      </c>
      <c r="DM69" s="8"/>
      <c r="DN69" s="9">
        <f t="shared" si="16"/>
        <v>0</v>
      </c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>
        <f t="shared" si="17"/>
        <v>0</v>
      </c>
      <c r="EK69" s="8">
        <f t="shared" si="18"/>
        <v>0</v>
      </c>
      <c r="EL69" s="8"/>
      <c r="EM69" s="8"/>
      <c r="EN69" s="8">
        <f t="shared" si="19"/>
        <v>0</v>
      </c>
      <c r="EO69" s="8"/>
      <c r="EP69" s="8">
        <f t="shared" si="20"/>
        <v>0</v>
      </c>
      <c r="EQ69" s="9">
        <f t="shared" si="21"/>
        <v>0.89827999999999997</v>
      </c>
    </row>
    <row r="70" spans="1:147" ht="15.75" customHeight="1" x14ac:dyDescent="0.25">
      <c r="A70" s="7" t="s">
        <v>350</v>
      </c>
      <c r="B70" s="8"/>
      <c r="C70" s="8" t="s">
        <v>167</v>
      </c>
      <c r="D70" s="8" t="s">
        <v>168</v>
      </c>
      <c r="E70" s="8" t="s">
        <v>163</v>
      </c>
      <c r="F70" s="8" t="s">
        <v>144</v>
      </c>
      <c r="G70" s="8" t="s">
        <v>182</v>
      </c>
      <c r="H70" s="8" t="s">
        <v>145</v>
      </c>
      <c r="I70" s="8"/>
      <c r="J70" s="8"/>
      <c r="K70" s="8"/>
      <c r="L70" s="8"/>
      <c r="M70" s="8" t="s">
        <v>219</v>
      </c>
      <c r="N70" s="8" t="s">
        <v>220</v>
      </c>
      <c r="O70" s="8" t="s">
        <v>221</v>
      </c>
      <c r="P70" s="8">
        <v>60</v>
      </c>
      <c r="Q70" s="8">
        <v>40</v>
      </c>
      <c r="R70" s="8"/>
      <c r="S70" s="8"/>
      <c r="T70" s="8"/>
      <c r="U70" s="8"/>
      <c r="V70" s="8">
        <v>30</v>
      </c>
      <c r="W70" s="8">
        <v>30</v>
      </c>
      <c r="X70" s="8"/>
      <c r="Y70" s="8">
        <f t="shared" si="0"/>
        <v>60</v>
      </c>
      <c r="Z70" s="8">
        <f t="shared" si="1"/>
        <v>60</v>
      </c>
      <c r="AA70" s="8">
        <f t="shared" si="2"/>
        <v>60</v>
      </c>
      <c r="AB70" s="8">
        <v>0.4</v>
      </c>
      <c r="AC70" s="8">
        <v>0.75</v>
      </c>
      <c r="AD70" s="8"/>
      <c r="AE70" s="8">
        <f t="shared" si="3"/>
        <v>0.21600000000000003</v>
      </c>
      <c r="AF70" s="8">
        <v>70</v>
      </c>
      <c r="AG70" s="9">
        <f t="shared" si="4"/>
        <v>0.1512</v>
      </c>
      <c r="AH70" s="8"/>
      <c r="AI70" s="8"/>
      <c r="AJ70" s="8" t="s">
        <v>162</v>
      </c>
      <c r="AK70" s="8" t="s">
        <v>158</v>
      </c>
      <c r="AL70" s="8" t="s">
        <v>163</v>
      </c>
      <c r="AM70" s="8" t="s">
        <v>230</v>
      </c>
      <c r="AN70" s="8" t="s">
        <v>257</v>
      </c>
      <c r="AO70" s="8"/>
      <c r="AP70" s="8"/>
      <c r="AQ70" s="8"/>
      <c r="AR70" s="8"/>
      <c r="AS70" s="8"/>
      <c r="AT70" s="8"/>
      <c r="AU70" s="8"/>
      <c r="AV70" s="8" t="s">
        <v>221</v>
      </c>
      <c r="AW70" s="8">
        <v>100</v>
      </c>
      <c r="AX70" s="8"/>
      <c r="AY70" s="8">
        <v>30</v>
      </c>
      <c r="AZ70" s="8"/>
      <c r="BA70" s="8"/>
      <c r="BB70" s="8"/>
      <c r="BC70" s="8"/>
      <c r="BD70" s="8">
        <f t="shared" si="5"/>
        <v>30</v>
      </c>
      <c r="BE70" s="8">
        <f t="shared" si="6"/>
        <v>0</v>
      </c>
      <c r="BF70" s="8">
        <v>1.31</v>
      </c>
      <c r="BG70" s="8"/>
      <c r="BH70" s="8">
        <f t="shared" si="7"/>
        <v>0.91700000000000004</v>
      </c>
      <c r="BI70" s="8">
        <v>30</v>
      </c>
      <c r="BJ70" s="9">
        <f t="shared" si="8"/>
        <v>0.27510000000000001</v>
      </c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>
        <f t="shared" si="9"/>
        <v>0</v>
      </c>
      <c r="CG70" s="8">
        <f t="shared" si="10"/>
        <v>0</v>
      </c>
      <c r="CH70" s="8"/>
      <c r="CI70" s="8"/>
      <c r="CJ70" s="8">
        <f t="shared" si="11"/>
        <v>0</v>
      </c>
      <c r="CK70" s="8"/>
      <c r="CL70" s="9">
        <f t="shared" si="12"/>
        <v>0</v>
      </c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>
        <f t="shared" si="13"/>
        <v>0</v>
      </c>
      <c r="DI70" s="8">
        <f t="shared" si="14"/>
        <v>0</v>
      </c>
      <c r="DJ70" s="8"/>
      <c r="DK70" s="8"/>
      <c r="DL70" s="8">
        <f t="shared" si="15"/>
        <v>0</v>
      </c>
      <c r="DM70" s="8"/>
      <c r="DN70" s="9">
        <f t="shared" si="16"/>
        <v>0</v>
      </c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>
        <f t="shared" si="17"/>
        <v>0</v>
      </c>
      <c r="EK70" s="8">
        <f t="shared" si="18"/>
        <v>0</v>
      </c>
      <c r="EL70" s="8"/>
      <c r="EM70" s="8"/>
      <c r="EN70" s="8">
        <f t="shared" si="19"/>
        <v>0</v>
      </c>
      <c r="EO70" s="8"/>
      <c r="EP70" s="8">
        <f t="shared" si="20"/>
        <v>0</v>
      </c>
      <c r="EQ70" s="9">
        <f t="shared" si="21"/>
        <v>0.42630000000000001</v>
      </c>
    </row>
    <row r="71" spans="1:147" ht="15.75" customHeight="1" x14ac:dyDescent="0.25">
      <c r="A71" s="7" t="s">
        <v>351</v>
      </c>
      <c r="B71" s="8"/>
      <c r="C71" s="8" t="s">
        <v>167</v>
      </c>
      <c r="D71" s="8" t="s">
        <v>168</v>
      </c>
      <c r="E71" s="8" t="s">
        <v>163</v>
      </c>
      <c r="F71" s="8" t="s">
        <v>210</v>
      </c>
      <c r="G71" s="8" t="s">
        <v>211</v>
      </c>
      <c r="H71" s="8" t="s">
        <v>352</v>
      </c>
      <c r="I71" s="8"/>
      <c r="J71" s="8"/>
      <c r="K71" s="8"/>
      <c r="L71" s="8"/>
      <c r="M71" s="8" t="s">
        <v>219</v>
      </c>
      <c r="N71" s="8" t="s">
        <v>220</v>
      </c>
      <c r="O71" s="8" t="s">
        <v>221</v>
      </c>
      <c r="P71" s="8">
        <v>60</v>
      </c>
      <c r="Q71" s="8">
        <v>40</v>
      </c>
      <c r="R71" s="8"/>
      <c r="S71" s="8">
        <v>30</v>
      </c>
      <c r="T71" s="8">
        <v>30</v>
      </c>
      <c r="U71" s="8"/>
      <c r="V71" s="8">
        <v>30</v>
      </c>
      <c r="W71" s="8">
        <v>30</v>
      </c>
      <c r="X71" s="8"/>
      <c r="Y71" s="8">
        <f t="shared" si="0"/>
        <v>90</v>
      </c>
      <c r="Z71" s="8">
        <f t="shared" si="1"/>
        <v>90</v>
      </c>
      <c r="AA71" s="8">
        <f t="shared" si="2"/>
        <v>60</v>
      </c>
      <c r="AB71" s="8">
        <v>0.75</v>
      </c>
      <c r="AC71" s="8">
        <v>1.44</v>
      </c>
      <c r="AD71" s="8"/>
      <c r="AE71" s="8">
        <f t="shared" si="3"/>
        <v>0.10259999999999994</v>
      </c>
      <c r="AF71" s="8">
        <v>55</v>
      </c>
      <c r="AG71" s="9">
        <f t="shared" si="4"/>
        <v>5.6429999999999973E-2</v>
      </c>
      <c r="AH71" s="8"/>
      <c r="AI71" s="8"/>
      <c r="AJ71" s="8" t="s">
        <v>162</v>
      </c>
      <c r="AK71" s="8" t="s">
        <v>208</v>
      </c>
      <c r="AL71" s="8" t="s">
        <v>163</v>
      </c>
      <c r="AM71" s="8" t="s">
        <v>230</v>
      </c>
      <c r="AN71" s="8" t="s">
        <v>165</v>
      </c>
      <c r="AO71" s="8"/>
      <c r="AP71" s="8"/>
      <c r="AQ71" s="8"/>
      <c r="AR71" s="8"/>
      <c r="AS71" s="8"/>
      <c r="AT71" s="8"/>
      <c r="AU71" s="8"/>
      <c r="AV71" s="8" t="s">
        <v>188</v>
      </c>
      <c r="AW71" s="8">
        <v>100</v>
      </c>
      <c r="AX71" s="8"/>
      <c r="AY71" s="8"/>
      <c r="AZ71" s="8"/>
      <c r="BA71" s="8"/>
      <c r="BB71" s="8"/>
      <c r="BC71" s="8"/>
      <c r="BD71" s="8">
        <f t="shared" si="5"/>
        <v>0</v>
      </c>
      <c r="BE71" s="8">
        <f t="shared" si="6"/>
        <v>0</v>
      </c>
      <c r="BF71" s="8">
        <v>1.31</v>
      </c>
      <c r="BG71" s="8"/>
      <c r="BH71" s="8">
        <f t="shared" si="7"/>
        <v>1.31</v>
      </c>
      <c r="BI71" s="8">
        <v>25</v>
      </c>
      <c r="BJ71" s="9">
        <f t="shared" si="8"/>
        <v>0.32750000000000001</v>
      </c>
      <c r="BK71" s="8"/>
      <c r="BL71" s="8"/>
      <c r="BM71" s="8" t="s">
        <v>310</v>
      </c>
      <c r="BN71" s="8" t="s">
        <v>311</v>
      </c>
      <c r="BO71" s="8" t="s">
        <v>181</v>
      </c>
      <c r="BP71" s="8" t="s">
        <v>353</v>
      </c>
      <c r="BQ71" s="8" t="s">
        <v>165</v>
      </c>
      <c r="BR71" s="8"/>
      <c r="BS71" s="8"/>
      <c r="BT71" s="8"/>
      <c r="BU71" s="8"/>
      <c r="BV71" s="8" t="s">
        <v>219</v>
      </c>
      <c r="BW71" s="8"/>
      <c r="BX71" s="8" t="s">
        <v>188</v>
      </c>
      <c r="BY71" s="8">
        <v>100</v>
      </c>
      <c r="BZ71" s="8"/>
      <c r="CA71" s="8"/>
      <c r="CB71" s="8"/>
      <c r="CC71" s="8">
        <v>30</v>
      </c>
      <c r="CD71" s="8"/>
      <c r="CE71" s="8"/>
      <c r="CF71" s="8">
        <f t="shared" si="9"/>
        <v>30</v>
      </c>
      <c r="CG71" s="8">
        <f t="shared" si="10"/>
        <v>30</v>
      </c>
      <c r="CH71" s="8">
        <v>1.51</v>
      </c>
      <c r="CI71" s="8"/>
      <c r="CJ71" s="8">
        <f t="shared" si="11"/>
        <v>1.0569999999999999</v>
      </c>
      <c r="CK71" s="8">
        <v>20</v>
      </c>
      <c r="CL71" s="9">
        <f t="shared" si="12"/>
        <v>0.2114</v>
      </c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>
        <f t="shared" si="13"/>
        <v>0</v>
      </c>
      <c r="DI71" s="8">
        <f t="shared" si="14"/>
        <v>0</v>
      </c>
      <c r="DJ71" s="8"/>
      <c r="DK71" s="8"/>
      <c r="DL71" s="8">
        <f t="shared" si="15"/>
        <v>0</v>
      </c>
      <c r="DM71" s="8"/>
      <c r="DN71" s="9">
        <f t="shared" si="16"/>
        <v>0</v>
      </c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>
        <f t="shared" si="17"/>
        <v>0</v>
      </c>
      <c r="EK71" s="8">
        <f t="shared" si="18"/>
        <v>0</v>
      </c>
      <c r="EL71" s="8"/>
      <c r="EM71" s="8"/>
      <c r="EN71" s="8">
        <f t="shared" si="19"/>
        <v>0</v>
      </c>
      <c r="EO71" s="8"/>
      <c r="EP71" s="8">
        <f t="shared" si="20"/>
        <v>0</v>
      </c>
      <c r="EQ71" s="9">
        <f t="shared" si="21"/>
        <v>0.59533000000000003</v>
      </c>
    </row>
    <row r="72" spans="1:147" ht="15.75" customHeight="1" x14ac:dyDescent="0.25">
      <c r="A72" s="7" t="s">
        <v>354</v>
      </c>
      <c r="B72" s="8"/>
      <c r="C72" s="8" t="s">
        <v>167</v>
      </c>
      <c r="D72" s="8" t="s">
        <v>168</v>
      </c>
      <c r="E72" s="8" t="s">
        <v>163</v>
      </c>
      <c r="F72" s="8" t="s">
        <v>210</v>
      </c>
      <c r="G72" s="8" t="s">
        <v>145</v>
      </c>
      <c r="H72" s="8"/>
      <c r="I72" s="8"/>
      <c r="J72" s="8"/>
      <c r="K72" s="8"/>
      <c r="L72" s="8"/>
      <c r="M72" s="8" t="s">
        <v>212</v>
      </c>
      <c r="N72" s="8"/>
      <c r="O72" s="8" t="s">
        <v>209</v>
      </c>
      <c r="P72" s="8">
        <v>100</v>
      </c>
      <c r="Q72" s="8"/>
      <c r="R72" s="8"/>
      <c r="S72" s="8"/>
      <c r="T72" s="8"/>
      <c r="U72" s="8"/>
      <c r="V72" s="8">
        <v>15</v>
      </c>
      <c r="W72" s="8"/>
      <c r="X72" s="8"/>
      <c r="Y72" s="8">
        <f t="shared" si="0"/>
        <v>15</v>
      </c>
      <c r="Z72" s="8">
        <f t="shared" si="1"/>
        <v>15</v>
      </c>
      <c r="AA72" s="8">
        <f t="shared" si="2"/>
        <v>15</v>
      </c>
      <c r="AB72" s="8">
        <v>0.75</v>
      </c>
      <c r="AC72" s="8"/>
      <c r="AD72" s="8"/>
      <c r="AE72" s="8">
        <f t="shared" si="3"/>
        <v>0.63749999999999996</v>
      </c>
      <c r="AF72" s="8">
        <v>50</v>
      </c>
      <c r="AG72" s="9">
        <f t="shared" si="4"/>
        <v>0.31874999999999998</v>
      </c>
      <c r="AH72" s="8"/>
      <c r="AI72" s="8"/>
      <c r="AJ72" s="8" t="s">
        <v>162</v>
      </c>
      <c r="AK72" s="8" t="s">
        <v>208</v>
      </c>
      <c r="AL72" s="8" t="s">
        <v>163</v>
      </c>
      <c r="AM72" s="8" t="s">
        <v>230</v>
      </c>
      <c r="AN72" s="8" t="s">
        <v>165</v>
      </c>
      <c r="AO72" s="8"/>
      <c r="AP72" s="8"/>
      <c r="AQ72" s="8"/>
      <c r="AR72" s="8"/>
      <c r="AS72" s="8"/>
      <c r="AT72" s="8" t="s">
        <v>212</v>
      </c>
      <c r="AU72" s="8"/>
      <c r="AV72" s="8" t="s">
        <v>209</v>
      </c>
      <c r="AW72" s="8">
        <v>100</v>
      </c>
      <c r="AX72" s="8"/>
      <c r="AY72" s="8"/>
      <c r="AZ72" s="8"/>
      <c r="BA72" s="8">
        <v>15</v>
      </c>
      <c r="BB72" s="8"/>
      <c r="BC72" s="8"/>
      <c r="BD72" s="8">
        <f t="shared" si="5"/>
        <v>15</v>
      </c>
      <c r="BE72" s="8">
        <f t="shared" si="6"/>
        <v>15</v>
      </c>
      <c r="BF72" s="8">
        <v>1.31</v>
      </c>
      <c r="BG72" s="8"/>
      <c r="BH72" s="8">
        <f t="shared" si="7"/>
        <v>1.1135000000000002</v>
      </c>
      <c r="BI72" s="8"/>
      <c r="BJ72" s="9">
        <f t="shared" si="8"/>
        <v>0</v>
      </c>
      <c r="BK72" s="8"/>
      <c r="BL72" s="8"/>
      <c r="BM72" s="8" t="s">
        <v>207</v>
      </c>
      <c r="BN72" s="8" t="s">
        <v>208</v>
      </c>
      <c r="BO72" s="8" t="s">
        <v>163</v>
      </c>
      <c r="BP72" s="8" t="s">
        <v>144</v>
      </c>
      <c r="BQ72" s="8" t="s">
        <v>146</v>
      </c>
      <c r="BR72" s="8"/>
      <c r="BS72" s="8"/>
      <c r="BT72" s="8"/>
      <c r="BU72" s="8"/>
      <c r="BV72" s="8" t="s">
        <v>212</v>
      </c>
      <c r="BW72" s="8"/>
      <c r="BX72" s="8" t="s">
        <v>209</v>
      </c>
      <c r="BY72" s="8">
        <v>100</v>
      </c>
      <c r="BZ72" s="8"/>
      <c r="CA72" s="8"/>
      <c r="CB72" s="8"/>
      <c r="CC72" s="8">
        <v>15</v>
      </c>
      <c r="CD72" s="8"/>
      <c r="CE72" s="8"/>
      <c r="CF72" s="8">
        <f t="shared" si="9"/>
        <v>15</v>
      </c>
      <c r="CG72" s="8">
        <f t="shared" si="10"/>
        <v>15</v>
      </c>
      <c r="CH72" s="8">
        <v>1.31</v>
      </c>
      <c r="CI72" s="8"/>
      <c r="CJ72" s="8">
        <f t="shared" si="11"/>
        <v>1.1135000000000002</v>
      </c>
      <c r="CK72" s="8">
        <v>20</v>
      </c>
      <c r="CL72" s="9">
        <f t="shared" si="12"/>
        <v>0.22270000000000004</v>
      </c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>
        <f t="shared" si="13"/>
        <v>0</v>
      </c>
      <c r="DI72" s="8">
        <f t="shared" si="14"/>
        <v>0</v>
      </c>
      <c r="DJ72" s="8"/>
      <c r="DK72" s="8"/>
      <c r="DL72" s="8">
        <f t="shared" si="15"/>
        <v>0</v>
      </c>
      <c r="DM72" s="8"/>
      <c r="DN72" s="9">
        <f t="shared" si="16"/>
        <v>0</v>
      </c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>
        <f t="shared" si="17"/>
        <v>0</v>
      </c>
      <c r="EK72" s="8">
        <f t="shared" si="18"/>
        <v>0</v>
      </c>
      <c r="EL72" s="8"/>
      <c r="EM72" s="8"/>
      <c r="EN72" s="8">
        <f t="shared" si="19"/>
        <v>0</v>
      </c>
      <c r="EO72" s="8"/>
      <c r="EP72" s="8">
        <f t="shared" si="20"/>
        <v>0</v>
      </c>
      <c r="EQ72" s="9">
        <f t="shared" si="21"/>
        <v>0.54144999999999999</v>
      </c>
    </row>
    <row r="73" spans="1:147" ht="15.75" customHeight="1" x14ac:dyDescent="0.25">
      <c r="A73" s="7" t="s">
        <v>355</v>
      </c>
      <c r="B73" s="8"/>
      <c r="C73" s="8" t="s">
        <v>167</v>
      </c>
      <c r="D73" s="8" t="s">
        <v>168</v>
      </c>
      <c r="E73" s="8" t="s">
        <v>163</v>
      </c>
      <c r="F73" s="8" t="s">
        <v>144</v>
      </c>
      <c r="G73" s="8" t="s">
        <v>145</v>
      </c>
      <c r="H73" s="11" t="s">
        <v>356</v>
      </c>
      <c r="I73" s="8"/>
      <c r="J73" s="8"/>
      <c r="K73" s="8"/>
      <c r="L73" s="8"/>
      <c r="M73" s="8" t="s">
        <v>219</v>
      </c>
      <c r="N73" s="8"/>
      <c r="O73" s="8" t="s">
        <v>221</v>
      </c>
      <c r="P73" s="8">
        <v>60</v>
      </c>
      <c r="Q73" s="8">
        <v>40</v>
      </c>
      <c r="R73" s="8"/>
      <c r="S73" s="8"/>
      <c r="T73" s="8">
        <v>30</v>
      </c>
      <c r="U73" s="8"/>
      <c r="V73" s="8">
        <v>30</v>
      </c>
      <c r="W73" s="8"/>
      <c r="X73" s="8"/>
      <c r="Y73" s="8">
        <f t="shared" si="0"/>
        <v>30</v>
      </c>
      <c r="Z73" s="8">
        <f t="shared" si="1"/>
        <v>60</v>
      </c>
      <c r="AA73" s="8">
        <f t="shared" si="2"/>
        <v>30</v>
      </c>
      <c r="AB73" s="8">
        <v>0.75</v>
      </c>
      <c r="AC73" s="8">
        <v>2.2999999999999998</v>
      </c>
      <c r="AD73" s="8"/>
      <c r="AE73" s="8">
        <f t="shared" si="3"/>
        <v>0.68299999999999994</v>
      </c>
      <c r="AF73" s="8">
        <v>60</v>
      </c>
      <c r="AG73" s="9">
        <f t="shared" si="4"/>
        <v>0.40979999999999994</v>
      </c>
      <c r="AH73" s="8"/>
      <c r="AI73" s="10" t="s">
        <v>357</v>
      </c>
      <c r="AJ73" s="14" t="s">
        <v>162</v>
      </c>
      <c r="AK73" s="14" t="s">
        <v>158</v>
      </c>
      <c r="AL73" s="14" t="s">
        <v>163</v>
      </c>
      <c r="AM73" s="14" t="s">
        <v>358</v>
      </c>
      <c r="AN73" s="14" t="s">
        <v>165</v>
      </c>
      <c r="AO73" s="8"/>
      <c r="AP73" s="8"/>
      <c r="AQ73" s="8"/>
      <c r="AR73" s="8"/>
      <c r="AS73" s="8"/>
      <c r="AT73" s="8"/>
      <c r="AU73" s="8"/>
      <c r="AV73" s="14" t="s">
        <v>221</v>
      </c>
      <c r="AW73" s="8">
        <v>100</v>
      </c>
      <c r="AX73" s="8"/>
      <c r="AY73" s="8"/>
      <c r="AZ73" s="8"/>
      <c r="BA73" s="8"/>
      <c r="BB73" s="8"/>
      <c r="BC73" s="8"/>
      <c r="BD73" s="8">
        <f t="shared" si="5"/>
        <v>0</v>
      </c>
      <c r="BE73" s="8">
        <f t="shared" si="6"/>
        <v>0</v>
      </c>
      <c r="BF73" s="8">
        <v>1.31</v>
      </c>
      <c r="BG73" s="8"/>
      <c r="BH73" s="8">
        <f t="shared" si="7"/>
        <v>1.31</v>
      </c>
      <c r="BI73" s="8">
        <v>20</v>
      </c>
      <c r="BJ73" s="9">
        <f t="shared" si="8"/>
        <v>0.26200000000000001</v>
      </c>
      <c r="BK73" s="8"/>
      <c r="BL73" s="8"/>
      <c r="BM73" s="14" t="s">
        <v>302</v>
      </c>
      <c r="BN73" s="14" t="s">
        <v>232</v>
      </c>
      <c r="BO73" s="14" t="s">
        <v>359</v>
      </c>
      <c r="BP73" s="14" t="s">
        <v>353</v>
      </c>
      <c r="BQ73" s="16" t="s">
        <v>247</v>
      </c>
      <c r="BR73" s="8"/>
      <c r="BS73" s="8"/>
      <c r="BT73" s="14"/>
      <c r="BU73" s="8"/>
      <c r="BV73" s="8"/>
      <c r="BW73" s="8"/>
      <c r="BX73" s="14" t="s">
        <v>170</v>
      </c>
      <c r="BY73" s="8">
        <v>100</v>
      </c>
      <c r="BZ73" s="8"/>
      <c r="CA73" s="8">
        <v>30</v>
      </c>
      <c r="CB73" s="8"/>
      <c r="CC73" s="8"/>
      <c r="CD73" s="8"/>
      <c r="CE73" s="8"/>
      <c r="CF73" s="8">
        <f t="shared" si="9"/>
        <v>30</v>
      </c>
      <c r="CG73" s="8">
        <f t="shared" si="10"/>
        <v>0</v>
      </c>
      <c r="CH73" s="8">
        <v>0.97</v>
      </c>
      <c r="CI73" s="8"/>
      <c r="CJ73" s="8">
        <f t="shared" si="11"/>
        <v>0.67900000000000005</v>
      </c>
      <c r="CK73" s="8">
        <v>20</v>
      </c>
      <c r="CL73" s="9">
        <f t="shared" si="12"/>
        <v>0.13580000000000003</v>
      </c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>
        <f t="shared" si="13"/>
        <v>0</v>
      </c>
      <c r="DI73" s="8">
        <f t="shared" si="14"/>
        <v>0</v>
      </c>
      <c r="DJ73" s="8"/>
      <c r="DK73" s="8"/>
      <c r="DL73" s="8">
        <f t="shared" si="15"/>
        <v>0</v>
      </c>
      <c r="DM73" s="8"/>
      <c r="DN73" s="9">
        <f t="shared" si="16"/>
        <v>0</v>
      </c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>
        <f t="shared" si="17"/>
        <v>0</v>
      </c>
      <c r="EK73" s="8">
        <f t="shared" si="18"/>
        <v>0</v>
      </c>
      <c r="EL73" s="8"/>
      <c r="EM73" s="8"/>
      <c r="EN73" s="8">
        <f t="shared" si="19"/>
        <v>0</v>
      </c>
      <c r="EO73" s="8"/>
      <c r="EP73" s="8">
        <f t="shared" si="20"/>
        <v>0</v>
      </c>
      <c r="EQ73" s="9">
        <f t="shared" si="21"/>
        <v>0.80759999999999998</v>
      </c>
    </row>
    <row r="74" spans="1:147" ht="15.75" customHeight="1" x14ac:dyDescent="0.25">
      <c r="A74" s="7" t="s">
        <v>360</v>
      </c>
      <c r="B74" s="8"/>
      <c r="C74" s="8" t="s">
        <v>167</v>
      </c>
      <c r="D74" s="8" t="s">
        <v>168</v>
      </c>
      <c r="E74" s="8" t="s">
        <v>163</v>
      </c>
      <c r="F74" s="8" t="s">
        <v>210</v>
      </c>
      <c r="G74" s="8" t="s">
        <v>182</v>
      </c>
      <c r="H74" s="8" t="s">
        <v>145</v>
      </c>
      <c r="I74" s="8"/>
      <c r="J74" s="8"/>
      <c r="K74" s="8"/>
      <c r="L74" s="8"/>
      <c r="M74" s="8" t="s">
        <v>219</v>
      </c>
      <c r="N74" s="8" t="s">
        <v>220</v>
      </c>
      <c r="O74" s="8" t="s">
        <v>221</v>
      </c>
      <c r="P74" s="8">
        <v>60</v>
      </c>
      <c r="Q74" s="8">
        <v>40</v>
      </c>
      <c r="R74" s="8"/>
      <c r="S74" s="8"/>
      <c r="T74" s="8"/>
      <c r="U74" s="8"/>
      <c r="V74" s="8">
        <v>30</v>
      </c>
      <c r="W74" s="8">
        <v>30</v>
      </c>
      <c r="X74" s="8"/>
      <c r="Y74" s="8">
        <f t="shared" si="0"/>
        <v>60</v>
      </c>
      <c r="Z74" s="8">
        <f t="shared" si="1"/>
        <v>60</v>
      </c>
      <c r="AA74" s="8">
        <f t="shared" si="2"/>
        <v>60</v>
      </c>
      <c r="AB74" s="8">
        <v>0.4</v>
      </c>
      <c r="AC74" s="8">
        <v>0.75</v>
      </c>
      <c r="AD74" s="8"/>
      <c r="AE74" s="8">
        <f t="shared" si="3"/>
        <v>0.21600000000000003</v>
      </c>
      <c r="AF74" s="8">
        <v>60</v>
      </c>
      <c r="AG74" s="9">
        <f t="shared" si="4"/>
        <v>0.12960000000000002</v>
      </c>
      <c r="AH74" s="8"/>
      <c r="AI74" s="8"/>
      <c r="AJ74" s="8" t="s">
        <v>162</v>
      </c>
      <c r="AK74" s="8" t="s">
        <v>158</v>
      </c>
      <c r="AL74" s="8" t="s">
        <v>163</v>
      </c>
      <c r="AM74" s="8" t="s">
        <v>144</v>
      </c>
      <c r="AN74" s="8" t="s">
        <v>165</v>
      </c>
      <c r="AO74" s="8"/>
      <c r="AP74" s="8"/>
      <c r="AQ74" s="8"/>
      <c r="AR74" s="8"/>
      <c r="AS74" s="8"/>
      <c r="AT74" s="8"/>
      <c r="AU74" s="8"/>
      <c r="AV74" s="8" t="s">
        <v>266</v>
      </c>
      <c r="AW74" s="8">
        <v>100</v>
      </c>
      <c r="AX74" s="8"/>
      <c r="AY74" s="8"/>
      <c r="AZ74" s="8"/>
      <c r="BA74" s="8"/>
      <c r="BB74" s="8"/>
      <c r="BC74" s="8"/>
      <c r="BD74" s="8">
        <f t="shared" si="5"/>
        <v>0</v>
      </c>
      <c r="BE74" s="8">
        <f t="shared" si="6"/>
        <v>0</v>
      </c>
      <c r="BF74" s="8">
        <v>1.31</v>
      </c>
      <c r="BG74" s="8"/>
      <c r="BH74" s="8">
        <f t="shared" si="7"/>
        <v>1.31</v>
      </c>
      <c r="BI74" s="8">
        <v>20</v>
      </c>
      <c r="BJ74" s="9">
        <f t="shared" si="8"/>
        <v>0.26200000000000001</v>
      </c>
      <c r="BK74" s="8"/>
      <c r="BL74" s="8"/>
      <c r="BM74" s="8" t="s">
        <v>192</v>
      </c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>
        <v>100</v>
      </c>
      <c r="BZ74" s="8"/>
      <c r="CA74" s="8"/>
      <c r="CB74" s="8"/>
      <c r="CC74" s="8"/>
      <c r="CD74" s="8"/>
      <c r="CE74" s="8"/>
      <c r="CF74" s="8">
        <f t="shared" si="9"/>
        <v>0</v>
      </c>
      <c r="CG74" s="8">
        <f t="shared" si="10"/>
        <v>0</v>
      </c>
      <c r="CH74" s="8">
        <v>0</v>
      </c>
      <c r="CI74" s="8"/>
      <c r="CJ74" s="8">
        <f t="shared" si="11"/>
        <v>0</v>
      </c>
      <c r="CK74" s="8">
        <v>20</v>
      </c>
      <c r="CL74" s="9">
        <f t="shared" si="12"/>
        <v>0</v>
      </c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>
        <f t="shared" si="13"/>
        <v>0</v>
      </c>
      <c r="DI74" s="8">
        <f t="shared" si="14"/>
        <v>0</v>
      </c>
      <c r="DJ74" s="8"/>
      <c r="DK74" s="8"/>
      <c r="DL74" s="8">
        <f t="shared" si="15"/>
        <v>0</v>
      </c>
      <c r="DM74" s="8"/>
      <c r="DN74" s="9">
        <f t="shared" si="16"/>
        <v>0</v>
      </c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>
        <f t="shared" si="17"/>
        <v>0</v>
      </c>
      <c r="EK74" s="8">
        <f t="shared" si="18"/>
        <v>0</v>
      </c>
      <c r="EL74" s="8"/>
      <c r="EM74" s="8"/>
      <c r="EN74" s="8">
        <f t="shared" si="19"/>
        <v>0</v>
      </c>
      <c r="EO74" s="8"/>
      <c r="EP74" s="8">
        <f t="shared" si="20"/>
        <v>0</v>
      </c>
      <c r="EQ74" s="9">
        <f t="shared" si="21"/>
        <v>0.39160000000000006</v>
      </c>
    </row>
    <row r="75" spans="1:147" ht="15.75" customHeight="1" x14ac:dyDescent="0.25">
      <c r="A75" s="7" t="s">
        <v>361</v>
      </c>
      <c r="B75" s="8"/>
      <c r="C75" s="8" t="s">
        <v>167</v>
      </c>
      <c r="D75" s="8" t="s">
        <v>168</v>
      </c>
      <c r="E75" s="8" t="s">
        <v>163</v>
      </c>
      <c r="F75" s="8" t="s">
        <v>210</v>
      </c>
      <c r="G75" s="11" t="s">
        <v>277</v>
      </c>
      <c r="H75" s="8"/>
      <c r="I75" s="8"/>
      <c r="J75" s="8"/>
      <c r="K75" s="8"/>
      <c r="L75" s="8"/>
      <c r="M75" s="8" t="s">
        <v>214</v>
      </c>
      <c r="N75" s="8"/>
      <c r="O75" s="8" t="s">
        <v>221</v>
      </c>
      <c r="P75" s="8">
        <v>100</v>
      </c>
      <c r="Q75" s="8"/>
      <c r="R75" s="8"/>
      <c r="S75" s="8">
        <v>30</v>
      </c>
      <c r="T75" s="8"/>
      <c r="U75" s="8"/>
      <c r="V75" s="8">
        <v>15</v>
      </c>
      <c r="W75" s="8"/>
      <c r="X75" s="8"/>
      <c r="Y75" s="8">
        <f t="shared" si="0"/>
        <v>45</v>
      </c>
      <c r="Z75" s="8">
        <f t="shared" si="1"/>
        <v>15</v>
      </c>
      <c r="AA75" s="8">
        <f t="shared" si="2"/>
        <v>15</v>
      </c>
      <c r="AB75" s="8">
        <v>0.75</v>
      </c>
      <c r="AC75" s="8"/>
      <c r="AD75" s="8"/>
      <c r="AE75" s="8">
        <f t="shared" si="3"/>
        <v>0.41249999999999998</v>
      </c>
      <c r="AF75" s="8">
        <v>100</v>
      </c>
      <c r="AG75" s="9">
        <f t="shared" si="4"/>
        <v>0.41249999999999998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f t="shared" si="5"/>
        <v>0</v>
      </c>
      <c r="BE75" s="8">
        <f t="shared" si="6"/>
        <v>0</v>
      </c>
      <c r="BF75" s="8"/>
      <c r="BG75" s="8"/>
      <c r="BH75" s="8">
        <f t="shared" si="7"/>
        <v>0</v>
      </c>
      <c r="BI75" s="8"/>
      <c r="BJ75" s="9">
        <f t="shared" si="8"/>
        <v>0</v>
      </c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>
        <f t="shared" si="9"/>
        <v>0</v>
      </c>
      <c r="CG75" s="8">
        <f t="shared" si="10"/>
        <v>0</v>
      </c>
      <c r="CH75" s="8"/>
      <c r="CI75" s="8"/>
      <c r="CJ75" s="8">
        <f t="shared" si="11"/>
        <v>0</v>
      </c>
      <c r="CK75" s="8"/>
      <c r="CL75" s="9">
        <f t="shared" si="12"/>
        <v>0</v>
      </c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>
        <f t="shared" si="13"/>
        <v>0</v>
      </c>
      <c r="DI75" s="8">
        <f t="shared" si="14"/>
        <v>0</v>
      </c>
      <c r="DJ75" s="8"/>
      <c r="DK75" s="8"/>
      <c r="DL75" s="8">
        <f t="shared" si="15"/>
        <v>0</v>
      </c>
      <c r="DM75" s="8"/>
      <c r="DN75" s="9">
        <f t="shared" si="16"/>
        <v>0</v>
      </c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>
        <f t="shared" si="17"/>
        <v>0</v>
      </c>
      <c r="EK75" s="8">
        <f t="shared" si="18"/>
        <v>0</v>
      </c>
      <c r="EL75" s="8"/>
      <c r="EM75" s="8"/>
      <c r="EN75" s="8">
        <f t="shared" si="19"/>
        <v>0</v>
      </c>
      <c r="EO75" s="8"/>
      <c r="EP75" s="8">
        <f t="shared" si="20"/>
        <v>0</v>
      </c>
      <c r="EQ75" s="9">
        <f t="shared" si="21"/>
        <v>0.41249999999999998</v>
      </c>
    </row>
    <row r="76" spans="1:147" ht="15.75" customHeight="1" x14ac:dyDescent="0.25">
      <c r="A76" s="7" t="s">
        <v>362</v>
      </c>
      <c r="B76" s="8"/>
      <c r="C76" s="8" t="s">
        <v>167</v>
      </c>
      <c r="D76" s="8" t="s">
        <v>168</v>
      </c>
      <c r="E76" s="8" t="s">
        <v>163</v>
      </c>
      <c r="F76" s="8" t="s">
        <v>144</v>
      </c>
      <c r="G76" s="8" t="s">
        <v>145</v>
      </c>
      <c r="H76" s="8" t="s">
        <v>363</v>
      </c>
      <c r="I76" s="8"/>
      <c r="J76" s="8"/>
      <c r="K76" s="8"/>
      <c r="L76" s="8"/>
      <c r="M76" s="8" t="s">
        <v>219</v>
      </c>
      <c r="N76" s="8"/>
      <c r="O76" s="8" t="s">
        <v>221</v>
      </c>
      <c r="P76" s="8">
        <v>60</v>
      </c>
      <c r="Q76" s="8">
        <v>40</v>
      </c>
      <c r="R76" s="8"/>
      <c r="S76" s="8"/>
      <c r="T76" s="8"/>
      <c r="U76" s="8"/>
      <c r="V76" s="8">
        <v>30</v>
      </c>
      <c r="W76" s="8"/>
      <c r="X76" s="8"/>
      <c r="Y76" s="8">
        <f t="shared" si="0"/>
        <v>30</v>
      </c>
      <c r="Z76" s="8">
        <f t="shared" si="1"/>
        <v>30</v>
      </c>
      <c r="AA76" s="8">
        <f t="shared" si="2"/>
        <v>30</v>
      </c>
      <c r="AB76" s="8">
        <v>0.75</v>
      </c>
      <c r="AC76" s="8">
        <v>2.2999999999999998</v>
      </c>
      <c r="AD76" s="8"/>
      <c r="AE76" s="8">
        <f t="shared" si="3"/>
        <v>0.95899999999999996</v>
      </c>
      <c r="AF76" s="8">
        <v>100</v>
      </c>
      <c r="AG76" s="9">
        <f t="shared" si="4"/>
        <v>0.95899999999999996</v>
      </c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f t="shared" si="5"/>
        <v>0</v>
      </c>
      <c r="BE76" s="8">
        <f t="shared" si="6"/>
        <v>0</v>
      </c>
      <c r="BF76" s="8"/>
      <c r="BG76" s="8"/>
      <c r="BH76" s="8">
        <f t="shared" si="7"/>
        <v>0</v>
      </c>
      <c r="BI76" s="8"/>
      <c r="BJ76" s="9">
        <f t="shared" si="8"/>
        <v>0</v>
      </c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>
        <f t="shared" si="9"/>
        <v>0</v>
      </c>
      <c r="CG76" s="8">
        <f t="shared" si="10"/>
        <v>0</v>
      </c>
      <c r="CH76" s="8"/>
      <c r="CI76" s="8"/>
      <c r="CJ76" s="8">
        <f t="shared" si="11"/>
        <v>0</v>
      </c>
      <c r="CK76" s="8"/>
      <c r="CL76" s="9">
        <f t="shared" si="12"/>
        <v>0</v>
      </c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>
        <f t="shared" si="13"/>
        <v>0</v>
      </c>
      <c r="DI76" s="8">
        <f t="shared" si="14"/>
        <v>0</v>
      </c>
      <c r="DJ76" s="8"/>
      <c r="DK76" s="8"/>
      <c r="DL76" s="8">
        <f t="shared" si="15"/>
        <v>0</v>
      </c>
      <c r="DM76" s="8"/>
      <c r="DN76" s="9">
        <f t="shared" si="16"/>
        <v>0</v>
      </c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>
        <f t="shared" si="17"/>
        <v>0</v>
      </c>
      <c r="EK76" s="8">
        <f t="shared" si="18"/>
        <v>0</v>
      </c>
      <c r="EL76" s="8"/>
      <c r="EM76" s="8"/>
      <c r="EN76" s="8">
        <f t="shared" si="19"/>
        <v>0</v>
      </c>
      <c r="EO76" s="8"/>
      <c r="EP76" s="8">
        <f t="shared" si="20"/>
        <v>0</v>
      </c>
      <c r="EQ76" s="9">
        <f t="shared" si="21"/>
        <v>0.95899999999999996</v>
      </c>
    </row>
    <row r="77" spans="1:147" ht="15.75" customHeight="1" x14ac:dyDescent="0.25">
      <c r="A77" s="7" t="s">
        <v>364</v>
      </c>
      <c r="B77" s="8"/>
      <c r="C77" s="8" t="s">
        <v>167</v>
      </c>
      <c r="D77" s="8" t="s">
        <v>168</v>
      </c>
      <c r="E77" s="8" t="s">
        <v>143</v>
      </c>
      <c r="F77" s="8" t="s">
        <v>319</v>
      </c>
      <c r="G77" s="8" t="s">
        <v>145</v>
      </c>
      <c r="H77" s="11" t="s">
        <v>365</v>
      </c>
      <c r="I77" s="8"/>
      <c r="J77" s="8"/>
      <c r="K77" s="8"/>
      <c r="L77" s="8"/>
      <c r="M77" s="8" t="s">
        <v>219</v>
      </c>
      <c r="N77" s="8" t="s">
        <v>220</v>
      </c>
      <c r="O77" s="8" t="s">
        <v>221</v>
      </c>
      <c r="P77" s="8">
        <v>60</v>
      </c>
      <c r="Q77" s="8">
        <v>40</v>
      </c>
      <c r="R77" s="8"/>
      <c r="S77" s="8"/>
      <c r="T77" s="8">
        <v>30</v>
      </c>
      <c r="U77" s="8"/>
      <c r="V77" s="8">
        <v>30</v>
      </c>
      <c r="W77" s="8">
        <v>30</v>
      </c>
      <c r="X77" s="8"/>
      <c r="Y77" s="8">
        <f t="shared" si="0"/>
        <v>60</v>
      </c>
      <c r="Z77" s="8">
        <f t="shared" si="1"/>
        <v>90</v>
      </c>
      <c r="AA77" s="8">
        <f t="shared" si="2"/>
        <v>60</v>
      </c>
      <c r="AB77" s="8">
        <v>0.75</v>
      </c>
      <c r="AC77" s="8">
        <v>1.44</v>
      </c>
      <c r="AD77" s="8"/>
      <c r="AE77" s="8">
        <f t="shared" si="3"/>
        <v>0.23759999999999998</v>
      </c>
      <c r="AF77" s="8">
        <v>80</v>
      </c>
      <c r="AG77" s="9">
        <f t="shared" si="4"/>
        <v>0.19008</v>
      </c>
      <c r="AH77" s="8"/>
      <c r="AI77" s="8"/>
      <c r="AJ77" s="8" t="s">
        <v>192</v>
      </c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f t="shared" si="5"/>
        <v>0</v>
      </c>
      <c r="BE77" s="8">
        <f t="shared" si="6"/>
        <v>0</v>
      </c>
      <c r="BF77" s="8"/>
      <c r="BG77" s="8"/>
      <c r="BH77" s="8">
        <f t="shared" si="7"/>
        <v>0</v>
      </c>
      <c r="BI77" s="8">
        <v>20</v>
      </c>
      <c r="BJ77" s="9">
        <f t="shared" si="8"/>
        <v>0</v>
      </c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>
        <f t="shared" si="9"/>
        <v>0</v>
      </c>
      <c r="CG77" s="8">
        <f t="shared" si="10"/>
        <v>0</v>
      </c>
      <c r="CH77" s="8"/>
      <c r="CI77" s="8"/>
      <c r="CJ77" s="8">
        <f t="shared" si="11"/>
        <v>0</v>
      </c>
      <c r="CK77" s="8"/>
      <c r="CL77" s="9">
        <f t="shared" si="12"/>
        <v>0</v>
      </c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>
        <f t="shared" si="13"/>
        <v>0</v>
      </c>
      <c r="DI77" s="8">
        <f t="shared" si="14"/>
        <v>0</v>
      </c>
      <c r="DJ77" s="8"/>
      <c r="DK77" s="8"/>
      <c r="DL77" s="8">
        <f t="shared" si="15"/>
        <v>0</v>
      </c>
      <c r="DM77" s="8"/>
      <c r="DN77" s="9">
        <f t="shared" si="16"/>
        <v>0</v>
      </c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>
        <f t="shared" si="17"/>
        <v>0</v>
      </c>
      <c r="EK77" s="8">
        <f t="shared" si="18"/>
        <v>0</v>
      </c>
      <c r="EL77" s="8"/>
      <c r="EM77" s="8"/>
      <c r="EN77" s="8">
        <f t="shared" si="19"/>
        <v>0</v>
      </c>
      <c r="EO77" s="8"/>
      <c r="EP77" s="8">
        <f t="shared" si="20"/>
        <v>0</v>
      </c>
      <c r="EQ77" s="9">
        <f t="shared" si="21"/>
        <v>0.19008</v>
      </c>
    </row>
    <row r="78" spans="1:147" ht="15.75" customHeight="1" x14ac:dyDescent="0.25">
      <c r="A78" s="7" t="s">
        <v>366</v>
      </c>
      <c r="B78" s="8"/>
      <c r="C78" s="8" t="s">
        <v>167</v>
      </c>
      <c r="D78" s="8" t="s">
        <v>168</v>
      </c>
      <c r="E78" s="8" t="s">
        <v>163</v>
      </c>
      <c r="F78" s="8" t="s">
        <v>210</v>
      </c>
      <c r="G78" s="8" t="s">
        <v>145</v>
      </c>
      <c r="H78" s="8"/>
      <c r="I78" s="8"/>
      <c r="J78" s="8"/>
      <c r="K78" s="8"/>
      <c r="L78" s="8"/>
      <c r="M78" s="8" t="s">
        <v>214</v>
      </c>
      <c r="N78" s="8"/>
      <c r="O78" s="8" t="s">
        <v>367</v>
      </c>
      <c r="P78" s="8">
        <v>100</v>
      </c>
      <c r="Q78" s="8"/>
      <c r="R78" s="8"/>
      <c r="S78" s="8"/>
      <c r="T78" s="8"/>
      <c r="U78" s="8"/>
      <c r="V78" s="8">
        <v>15</v>
      </c>
      <c r="W78" s="8"/>
      <c r="X78" s="8"/>
      <c r="Y78" s="8">
        <f t="shared" si="0"/>
        <v>15</v>
      </c>
      <c r="Z78" s="8">
        <f t="shared" si="1"/>
        <v>15</v>
      </c>
      <c r="AA78" s="8">
        <f t="shared" si="2"/>
        <v>15</v>
      </c>
      <c r="AB78" s="8">
        <v>0.75</v>
      </c>
      <c r="AC78" s="8"/>
      <c r="AD78" s="8"/>
      <c r="AE78" s="8">
        <f t="shared" si="3"/>
        <v>0.63749999999999996</v>
      </c>
      <c r="AF78" s="8">
        <v>70</v>
      </c>
      <c r="AG78" s="9">
        <f t="shared" si="4"/>
        <v>0.44624999999999998</v>
      </c>
      <c r="AH78" s="8"/>
      <c r="AI78" s="8"/>
      <c r="AJ78" s="8" t="s">
        <v>302</v>
      </c>
      <c r="AK78" s="8" t="s">
        <v>232</v>
      </c>
      <c r="AL78" s="8" t="s">
        <v>303</v>
      </c>
      <c r="AM78" s="8" t="s">
        <v>230</v>
      </c>
      <c r="AN78" s="8" t="s">
        <v>146</v>
      </c>
      <c r="AO78" s="8"/>
      <c r="AP78" s="8"/>
      <c r="AQ78" s="8"/>
      <c r="AR78" s="8"/>
      <c r="AS78" s="8"/>
      <c r="AT78" s="8"/>
      <c r="AU78" s="8"/>
      <c r="AV78" s="8" t="s">
        <v>217</v>
      </c>
      <c r="AW78" s="8">
        <v>100</v>
      </c>
      <c r="AX78" s="8"/>
      <c r="AY78" s="8"/>
      <c r="AZ78" s="8"/>
      <c r="BA78" s="8"/>
      <c r="BB78" s="8"/>
      <c r="BC78" s="8"/>
      <c r="BD78" s="8">
        <f t="shared" si="5"/>
        <v>0</v>
      </c>
      <c r="BE78" s="8">
        <f t="shared" si="6"/>
        <v>0</v>
      </c>
      <c r="BF78" s="8">
        <v>1.34</v>
      </c>
      <c r="BG78" s="8"/>
      <c r="BH78" s="8">
        <f t="shared" si="7"/>
        <v>1.34</v>
      </c>
      <c r="BI78" s="8">
        <v>30</v>
      </c>
      <c r="BJ78" s="9">
        <f t="shared" si="8"/>
        <v>0.40200000000000002</v>
      </c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>
        <f t="shared" si="9"/>
        <v>0</v>
      </c>
      <c r="CG78" s="8">
        <f t="shared" si="10"/>
        <v>0</v>
      </c>
      <c r="CH78" s="8"/>
      <c r="CI78" s="8"/>
      <c r="CJ78" s="8">
        <f t="shared" si="11"/>
        <v>0</v>
      </c>
      <c r="CK78" s="8"/>
      <c r="CL78" s="9">
        <f t="shared" si="12"/>
        <v>0</v>
      </c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>
        <f t="shared" si="13"/>
        <v>0</v>
      </c>
      <c r="DI78" s="8">
        <f t="shared" si="14"/>
        <v>0</v>
      </c>
      <c r="DJ78" s="8"/>
      <c r="DK78" s="8"/>
      <c r="DL78" s="8">
        <f t="shared" si="15"/>
        <v>0</v>
      </c>
      <c r="DM78" s="8"/>
      <c r="DN78" s="9">
        <f t="shared" si="16"/>
        <v>0</v>
      </c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>
        <f t="shared" si="17"/>
        <v>0</v>
      </c>
      <c r="EK78" s="8">
        <f t="shared" si="18"/>
        <v>0</v>
      </c>
      <c r="EL78" s="8"/>
      <c r="EM78" s="8"/>
      <c r="EN78" s="8">
        <f t="shared" si="19"/>
        <v>0</v>
      </c>
      <c r="EO78" s="8"/>
      <c r="EP78" s="8">
        <f t="shared" si="20"/>
        <v>0</v>
      </c>
      <c r="EQ78" s="9">
        <f t="shared" si="21"/>
        <v>0.84824999999999995</v>
      </c>
    </row>
    <row r="79" spans="1:147" ht="15.75" customHeight="1" x14ac:dyDescent="0.25">
      <c r="A79" s="7" t="s">
        <v>368</v>
      </c>
      <c r="B79" s="8"/>
      <c r="C79" s="8" t="s">
        <v>167</v>
      </c>
      <c r="D79" s="8" t="s">
        <v>168</v>
      </c>
      <c r="E79" s="8" t="s">
        <v>163</v>
      </c>
      <c r="F79" s="8" t="s">
        <v>144</v>
      </c>
      <c r="G79" s="8" t="s">
        <v>145</v>
      </c>
      <c r="H79" s="8" t="s">
        <v>363</v>
      </c>
      <c r="I79" s="8" t="s">
        <v>146</v>
      </c>
      <c r="J79" s="8"/>
      <c r="K79" s="8"/>
      <c r="L79" s="8" t="s">
        <v>369</v>
      </c>
      <c r="M79" s="8"/>
      <c r="N79" s="8"/>
      <c r="O79" s="8" t="s">
        <v>370</v>
      </c>
      <c r="P79" s="8">
        <v>50</v>
      </c>
      <c r="Q79" s="8">
        <v>30</v>
      </c>
      <c r="R79" s="8">
        <v>20</v>
      </c>
      <c r="S79" s="8"/>
      <c r="T79" s="8"/>
      <c r="U79" s="8"/>
      <c r="V79" s="8"/>
      <c r="W79" s="8"/>
      <c r="X79" s="8"/>
      <c r="Y79" s="8">
        <f t="shared" si="0"/>
        <v>0</v>
      </c>
      <c r="Z79" s="8">
        <f t="shared" si="1"/>
        <v>0</v>
      </c>
      <c r="AA79" s="8">
        <f t="shared" si="2"/>
        <v>0</v>
      </c>
      <c r="AB79" s="8">
        <v>0.75</v>
      </c>
      <c r="AC79" s="8">
        <v>2.2999999999999998</v>
      </c>
      <c r="AD79" s="8">
        <v>1.44</v>
      </c>
      <c r="AE79" s="8">
        <f t="shared" si="3"/>
        <v>1.3530000000000002</v>
      </c>
      <c r="AF79" s="8">
        <v>60</v>
      </c>
      <c r="AG79" s="9">
        <f t="shared" si="4"/>
        <v>0.81180000000000008</v>
      </c>
      <c r="AH79" s="8"/>
      <c r="AI79" s="8"/>
      <c r="AJ79" s="8" t="s">
        <v>162</v>
      </c>
      <c r="AK79" s="8" t="s">
        <v>158</v>
      </c>
      <c r="AL79" s="8" t="s">
        <v>163</v>
      </c>
      <c r="AM79" s="8" t="s">
        <v>230</v>
      </c>
      <c r="AN79" s="8" t="s">
        <v>165</v>
      </c>
      <c r="AO79" s="8"/>
      <c r="AP79" s="8"/>
      <c r="AQ79" s="8"/>
      <c r="AR79" s="8"/>
      <c r="AS79" s="8"/>
      <c r="AT79" s="8"/>
      <c r="AU79" s="8"/>
      <c r="AV79" s="8" t="s">
        <v>217</v>
      </c>
      <c r="AW79" s="8">
        <v>100</v>
      </c>
      <c r="AX79" s="8"/>
      <c r="AY79" s="8"/>
      <c r="AZ79" s="8"/>
      <c r="BA79" s="8"/>
      <c r="BB79" s="8"/>
      <c r="BC79" s="8"/>
      <c r="BD79" s="8">
        <f t="shared" si="5"/>
        <v>0</v>
      </c>
      <c r="BE79" s="8">
        <f t="shared" si="6"/>
        <v>0</v>
      </c>
      <c r="BF79" s="8">
        <v>1.31</v>
      </c>
      <c r="BG79" s="8"/>
      <c r="BH79" s="8">
        <f t="shared" si="7"/>
        <v>1.31</v>
      </c>
      <c r="BI79" s="8">
        <v>20</v>
      </c>
      <c r="BJ79" s="9">
        <f t="shared" si="8"/>
        <v>0.26200000000000001</v>
      </c>
      <c r="BK79" s="8"/>
      <c r="BL79" s="8"/>
      <c r="BM79" s="8" t="s">
        <v>192</v>
      </c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>
        <v>100</v>
      </c>
      <c r="BZ79" s="8"/>
      <c r="CA79" s="8"/>
      <c r="CB79" s="8"/>
      <c r="CC79" s="8"/>
      <c r="CD79" s="8"/>
      <c r="CE79" s="8"/>
      <c r="CF79" s="8">
        <f t="shared" si="9"/>
        <v>0</v>
      </c>
      <c r="CG79" s="8">
        <f t="shared" si="10"/>
        <v>0</v>
      </c>
      <c r="CH79" s="8">
        <v>0</v>
      </c>
      <c r="CI79" s="8"/>
      <c r="CJ79" s="8">
        <f t="shared" si="11"/>
        <v>0</v>
      </c>
      <c r="CK79" s="8">
        <v>20</v>
      </c>
      <c r="CL79" s="9">
        <f t="shared" si="12"/>
        <v>0</v>
      </c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>
        <f t="shared" si="13"/>
        <v>0</v>
      </c>
      <c r="DI79" s="8">
        <f t="shared" si="14"/>
        <v>0</v>
      </c>
      <c r="DJ79" s="8"/>
      <c r="DK79" s="8"/>
      <c r="DL79" s="8">
        <f t="shared" si="15"/>
        <v>0</v>
      </c>
      <c r="DM79" s="8"/>
      <c r="DN79" s="9">
        <f t="shared" si="16"/>
        <v>0</v>
      </c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>
        <f t="shared" si="17"/>
        <v>0</v>
      </c>
      <c r="EK79" s="8">
        <f t="shared" si="18"/>
        <v>0</v>
      </c>
      <c r="EL79" s="8"/>
      <c r="EM79" s="8"/>
      <c r="EN79" s="8">
        <f t="shared" si="19"/>
        <v>0</v>
      </c>
      <c r="EO79" s="8"/>
      <c r="EP79" s="8">
        <f t="shared" si="20"/>
        <v>0</v>
      </c>
      <c r="EQ79" s="9">
        <f t="shared" si="21"/>
        <v>1.0738000000000001</v>
      </c>
    </row>
    <row r="80" spans="1:147" ht="15.75" customHeight="1" x14ac:dyDescent="0.25">
      <c r="A80" s="7" t="s">
        <v>371</v>
      </c>
      <c r="B80" s="10" t="s">
        <v>372</v>
      </c>
      <c r="C80" s="8" t="s">
        <v>167</v>
      </c>
      <c r="D80" s="8" t="s">
        <v>168</v>
      </c>
      <c r="E80" s="8" t="s">
        <v>245</v>
      </c>
      <c r="F80" s="8" t="s">
        <v>144</v>
      </c>
      <c r="G80" s="8" t="s">
        <v>182</v>
      </c>
      <c r="H80" s="8" t="s">
        <v>145</v>
      </c>
      <c r="I80" s="8"/>
      <c r="J80" s="8"/>
      <c r="K80" s="8"/>
      <c r="L80" s="8"/>
      <c r="M80" s="8"/>
      <c r="N80" s="8"/>
      <c r="O80" s="8" t="s">
        <v>276</v>
      </c>
      <c r="P80" s="8">
        <v>60</v>
      </c>
      <c r="Q80" s="8">
        <v>40</v>
      </c>
      <c r="R80" s="8"/>
      <c r="S80" s="8"/>
      <c r="T80" s="8"/>
      <c r="U80" s="8"/>
      <c r="V80" s="8"/>
      <c r="W80" s="8"/>
      <c r="X80" s="8"/>
      <c r="Y80" s="8">
        <f t="shared" si="0"/>
        <v>0</v>
      </c>
      <c r="Z80" s="8">
        <f t="shared" si="1"/>
        <v>0</v>
      </c>
      <c r="AA80" s="8">
        <f t="shared" si="2"/>
        <v>0</v>
      </c>
      <c r="AB80" s="8">
        <v>0.4</v>
      </c>
      <c r="AC80" s="8">
        <v>0.75</v>
      </c>
      <c r="AD80" s="8"/>
      <c r="AE80" s="8">
        <f t="shared" si="3"/>
        <v>0.54</v>
      </c>
      <c r="AF80" s="8">
        <v>60</v>
      </c>
      <c r="AG80" s="9">
        <f t="shared" si="4"/>
        <v>0.32400000000000007</v>
      </c>
      <c r="AH80" s="8"/>
      <c r="AI80" s="10" t="s">
        <v>373</v>
      </c>
      <c r="AJ80" s="8" t="s">
        <v>162</v>
      </c>
      <c r="AK80" s="8" t="s">
        <v>158</v>
      </c>
      <c r="AL80" s="8" t="s">
        <v>245</v>
      </c>
      <c r="AM80" s="8" t="s">
        <v>230</v>
      </c>
      <c r="AN80" s="8" t="s">
        <v>190</v>
      </c>
      <c r="AO80" s="8" t="s">
        <v>342</v>
      </c>
      <c r="AP80" s="8"/>
      <c r="AQ80" s="8"/>
      <c r="AR80" s="8"/>
      <c r="AS80" s="8"/>
      <c r="AT80" s="8"/>
      <c r="AU80" s="8"/>
      <c r="AV80" s="8" t="s">
        <v>221</v>
      </c>
      <c r="AW80" s="8">
        <v>60</v>
      </c>
      <c r="AX80" s="8">
        <v>40</v>
      </c>
      <c r="AY80" s="8"/>
      <c r="AZ80" s="8">
        <v>30</v>
      </c>
      <c r="BA80" s="8"/>
      <c r="BB80" s="8"/>
      <c r="BC80" s="8"/>
      <c r="BD80" s="8">
        <f t="shared" si="5"/>
        <v>0</v>
      </c>
      <c r="BE80" s="8">
        <f t="shared" si="6"/>
        <v>30</v>
      </c>
      <c r="BF80" s="8">
        <v>0.95</v>
      </c>
      <c r="BG80" s="8">
        <v>1.3</v>
      </c>
      <c r="BH80" s="8">
        <f t="shared" si="7"/>
        <v>0.93400000000000005</v>
      </c>
      <c r="BI80" s="8">
        <v>20</v>
      </c>
      <c r="BJ80" s="9">
        <f t="shared" si="8"/>
        <v>0.18679999999999999</v>
      </c>
      <c r="BK80" s="8"/>
      <c r="BL80" s="8"/>
      <c r="BM80" s="8" t="s">
        <v>192</v>
      </c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>
        <v>100</v>
      </c>
      <c r="BZ80" s="8"/>
      <c r="CA80" s="8"/>
      <c r="CB80" s="8"/>
      <c r="CC80" s="8"/>
      <c r="CD80" s="8"/>
      <c r="CE80" s="8"/>
      <c r="CF80" s="8">
        <f t="shared" si="9"/>
        <v>0</v>
      </c>
      <c r="CG80" s="8">
        <f t="shared" si="10"/>
        <v>0</v>
      </c>
      <c r="CH80" s="8">
        <v>0</v>
      </c>
      <c r="CI80" s="8"/>
      <c r="CJ80" s="8">
        <f t="shared" si="11"/>
        <v>0</v>
      </c>
      <c r="CK80" s="8">
        <v>20</v>
      </c>
      <c r="CL80" s="9">
        <f t="shared" si="12"/>
        <v>0</v>
      </c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>
        <f t="shared" si="13"/>
        <v>0</v>
      </c>
      <c r="DI80" s="8">
        <f t="shared" si="14"/>
        <v>0</v>
      </c>
      <c r="DJ80" s="8"/>
      <c r="DK80" s="8"/>
      <c r="DL80" s="8">
        <f t="shared" si="15"/>
        <v>0</v>
      </c>
      <c r="DM80" s="8"/>
      <c r="DN80" s="9">
        <f t="shared" si="16"/>
        <v>0</v>
      </c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>
        <f t="shared" si="17"/>
        <v>0</v>
      </c>
      <c r="EK80" s="8">
        <f t="shared" si="18"/>
        <v>0</v>
      </c>
      <c r="EL80" s="8"/>
      <c r="EM80" s="8"/>
      <c r="EN80" s="8">
        <f t="shared" si="19"/>
        <v>0</v>
      </c>
      <c r="EO80" s="8"/>
      <c r="EP80" s="8">
        <f t="shared" si="20"/>
        <v>0</v>
      </c>
      <c r="EQ80" s="9">
        <f t="shared" si="21"/>
        <v>0.51080000000000003</v>
      </c>
    </row>
    <row r="81" spans="1:147" ht="15.75" customHeight="1" x14ac:dyDescent="0.25">
      <c r="A81" s="7" t="s">
        <v>374</v>
      </c>
      <c r="B81" s="8"/>
      <c r="C81" s="8" t="s">
        <v>167</v>
      </c>
      <c r="D81" s="8" t="s">
        <v>168</v>
      </c>
      <c r="E81" s="8" t="s">
        <v>163</v>
      </c>
      <c r="F81" s="8" t="s">
        <v>144</v>
      </c>
      <c r="G81" s="8" t="s">
        <v>211</v>
      </c>
      <c r="H81" s="8"/>
      <c r="I81" s="8"/>
      <c r="J81" s="8"/>
      <c r="K81" s="8"/>
      <c r="L81" s="8"/>
      <c r="M81" s="8"/>
      <c r="N81" s="8"/>
      <c r="O81" s="8" t="s">
        <v>188</v>
      </c>
      <c r="P81" s="8">
        <v>100</v>
      </c>
      <c r="Q81" s="8"/>
      <c r="R81" s="8"/>
      <c r="S81" s="8">
        <v>30</v>
      </c>
      <c r="T81" s="8"/>
      <c r="U81" s="8"/>
      <c r="V81" s="8"/>
      <c r="W81" s="8"/>
      <c r="X81" s="8"/>
      <c r="Y81" s="8">
        <f t="shared" si="0"/>
        <v>30</v>
      </c>
      <c r="Z81" s="8">
        <f t="shared" si="1"/>
        <v>0</v>
      </c>
      <c r="AA81" s="8">
        <f t="shared" si="2"/>
        <v>0</v>
      </c>
      <c r="AB81" s="8">
        <v>0.75</v>
      </c>
      <c r="AC81" s="8"/>
      <c r="AD81" s="8"/>
      <c r="AE81" s="8">
        <f t="shared" si="3"/>
        <v>0.52500000000000002</v>
      </c>
      <c r="AF81" s="8">
        <v>50</v>
      </c>
      <c r="AG81" s="9">
        <f t="shared" si="4"/>
        <v>0.26250000000000001</v>
      </c>
      <c r="AH81" s="8"/>
      <c r="AI81" s="10" t="s">
        <v>375</v>
      </c>
      <c r="AJ81" s="8" t="s">
        <v>162</v>
      </c>
      <c r="AK81" s="8" t="s">
        <v>177</v>
      </c>
      <c r="AL81" s="8" t="s">
        <v>163</v>
      </c>
      <c r="AM81" s="8" t="s">
        <v>230</v>
      </c>
      <c r="AN81" s="8" t="s">
        <v>376</v>
      </c>
      <c r="AO81" s="8"/>
      <c r="AP81" s="8"/>
      <c r="AQ81" s="8"/>
      <c r="AR81" s="8"/>
      <c r="AS81" s="8"/>
      <c r="AT81" s="8"/>
      <c r="AU81" s="8"/>
      <c r="AV81" s="8" t="s">
        <v>188</v>
      </c>
      <c r="AW81" s="8">
        <v>100</v>
      </c>
      <c r="AX81" s="8"/>
      <c r="AY81" s="8">
        <v>15</v>
      </c>
      <c r="AZ81" s="8"/>
      <c r="BA81" s="8"/>
      <c r="BB81" s="8"/>
      <c r="BC81" s="8"/>
      <c r="BD81" s="8">
        <f t="shared" si="5"/>
        <v>15</v>
      </c>
      <c r="BE81" s="8">
        <f t="shared" si="6"/>
        <v>0</v>
      </c>
      <c r="BF81" s="8">
        <v>1.31</v>
      </c>
      <c r="BG81" s="8">
        <v>1.3</v>
      </c>
      <c r="BH81" s="8">
        <f t="shared" si="7"/>
        <v>1.1135000000000002</v>
      </c>
      <c r="BI81" s="8">
        <v>25</v>
      </c>
      <c r="BJ81" s="9">
        <f t="shared" si="8"/>
        <v>0.27837500000000004</v>
      </c>
      <c r="BK81" s="8"/>
      <c r="BL81" s="8"/>
      <c r="BM81" s="8" t="s">
        <v>192</v>
      </c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>
        <v>100</v>
      </c>
      <c r="BZ81" s="8"/>
      <c r="CA81" s="8"/>
      <c r="CB81" s="8"/>
      <c r="CC81" s="8"/>
      <c r="CD81" s="8"/>
      <c r="CE81" s="8"/>
      <c r="CF81" s="8">
        <f t="shared" si="9"/>
        <v>0</v>
      </c>
      <c r="CG81" s="8">
        <f t="shared" si="10"/>
        <v>0</v>
      </c>
      <c r="CH81" s="8">
        <v>0</v>
      </c>
      <c r="CI81" s="8"/>
      <c r="CJ81" s="8">
        <f t="shared" si="11"/>
        <v>0</v>
      </c>
      <c r="CK81" s="8">
        <v>25</v>
      </c>
      <c r="CL81" s="9">
        <f t="shared" si="12"/>
        <v>0</v>
      </c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>
        <f t="shared" si="13"/>
        <v>0</v>
      </c>
      <c r="DI81" s="8">
        <f t="shared" si="14"/>
        <v>0</v>
      </c>
      <c r="DJ81" s="8"/>
      <c r="DK81" s="8"/>
      <c r="DL81" s="8">
        <f t="shared" si="15"/>
        <v>0</v>
      </c>
      <c r="DM81" s="8"/>
      <c r="DN81" s="9">
        <f t="shared" si="16"/>
        <v>0</v>
      </c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>
        <f t="shared" si="17"/>
        <v>0</v>
      </c>
      <c r="EK81" s="8">
        <f t="shared" si="18"/>
        <v>0</v>
      </c>
      <c r="EL81" s="8"/>
      <c r="EM81" s="8"/>
      <c r="EN81" s="8">
        <f t="shared" si="19"/>
        <v>0</v>
      </c>
      <c r="EO81" s="8"/>
      <c r="EP81" s="8">
        <f t="shared" si="20"/>
        <v>0</v>
      </c>
      <c r="EQ81" s="9">
        <f t="shared" si="21"/>
        <v>0.54087499999999999</v>
      </c>
    </row>
    <row r="82" spans="1:147" ht="15.75" customHeight="1" x14ac:dyDescent="0.25">
      <c r="A82" s="7" t="s">
        <v>377</v>
      </c>
      <c r="B82" s="8"/>
      <c r="C82" s="8" t="s">
        <v>167</v>
      </c>
      <c r="D82" s="8" t="s">
        <v>168</v>
      </c>
      <c r="E82" s="8" t="s">
        <v>163</v>
      </c>
      <c r="F82" s="8" t="s">
        <v>144</v>
      </c>
      <c r="G82" s="8" t="s">
        <v>211</v>
      </c>
      <c r="H82" s="8"/>
      <c r="I82" s="8"/>
      <c r="J82" s="8"/>
      <c r="K82" s="8"/>
      <c r="L82" s="8"/>
      <c r="M82" s="8"/>
      <c r="N82" s="8"/>
      <c r="O82" s="8" t="s">
        <v>188</v>
      </c>
      <c r="P82" s="8">
        <v>100</v>
      </c>
      <c r="Q82" s="8"/>
      <c r="R82" s="8"/>
      <c r="S82" s="8">
        <v>30</v>
      </c>
      <c r="T82" s="8"/>
      <c r="U82" s="8"/>
      <c r="V82" s="8"/>
      <c r="W82" s="8"/>
      <c r="X82" s="8"/>
      <c r="Y82" s="8">
        <f t="shared" si="0"/>
        <v>30</v>
      </c>
      <c r="Z82" s="8">
        <f t="shared" si="1"/>
        <v>0</v>
      </c>
      <c r="AA82" s="8">
        <f t="shared" si="2"/>
        <v>0</v>
      </c>
      <c r="AB82" s="8">
        <v>0.75</v>
      </c>
      <c r="AC82" s="8"/>
      <c r="AD82" s="8"/>
      <c r="AE82" s="8">
        <f t="shared" si="3"/>
        <v>0.52500000000000002</v>
      </c>
      <c r="AF82" s="8">
        <v>40</v>
      </c>
      <c r="AG82" s="9">
        <f t="shared" si="4"/>
        <v>0.21</v>
      </c>
      <c r="AH82" s="8"/>
      <c r="AI82" s="8"/>
      <c r="AJ82" s="14" t="s">
        <v>231</v>
      </c>
      <c r="AK82" s="14" t="s">
        <v>232</v>
      </c>
      <c r="AL82" s="14" t="s">
        <v>163</v>
      </c>
      <c r="AM82" s="14" t="s">
        <v>144</v>
      </c>
      <c r="AN82" s="14" t="s">
        <v>190</v>
      </c>
      <c r="AO82" s="14" t="s">
        <v>146</v>
      </c>
      <c r="AP82" s="8"/>
      <c r="AQ82" s="8"/>
      <c r="AR82" s="8"/>
      <c r="AS82" s="8"/>
      <c r="AT82" s="8"/>
      <c r="AU82" s="8"/>
      <c r="AV82" s="14" t="s">
        <v>188</v>
      </c>
      <c r="AW82" s="8">
        <v>60</v>
      </c>
      <c r="AX82" s="8">
        <v>40</v>
      </c>
      <c r="AY82" s="8"/>
      <c r="AZ82" s="8"/>
      <c r="BA82" s="8"/>
      <c r="BB82" s="8"/>
      <c r="BC82" s="8"/>
      <c r="BD82" s="8">
        <f t="shared" si="5"/>
        <v>0</v>
      </c>
      <c r="BE82" s="8">
        <f t="shared" si="6"/>
        <v>0</v>
      </c>
      <c r="BF82" s="8">
        <v>0.71</v>
      </c>
      <c r="BG82" s="8">
        <v>1.07</v>
      </c>
      <c r="BH82" s="8">
        <f t="shared" si="7"/>
        <v>0.85400000000000009</v>
      </c>
      <c r="BI82" s="8">
        <v>20</v>
      </c>
      <c r="BJ82" s="9">
        <f t="shared" si="8"/>
        <v>0.17080000000000001</v>
      </c>
      <c r="BK82" s="8"/>
      <c r="BL82" s="10" t="s">
        <v>378</v>
      </c>
      <c r="BM82" s="8" t="s">
        <v>379</v>
      </c>
      <c r="BN82" s="8" t="s">
        <v>177</v>
      </c>
      <c r="BO82" s="8" t="s">
        <v>380</v>
      </c>
      <c r="BP82" s="8" t="s">
        <v>230</v>
      </c>
      <c r="BQ82" s="8" t="s">
        <v>376</v>
      </c>
      <c r="BR82" s="8"/>
      <c r="BS82" s="8"/>
      <c r="BT82" s="8"/>
      <c r="BU82" s="8"/>
      <c r="BV82" s="8"/>
      <c r="BW82" s="8"/>
      <c r="BX82" s="8" t="s">
        <v>188</v>
      </c>
      <c r="BY82" s="8">
        <v>100</v>
      </c>
      <c r="BZ82" s="8"/>
      <c r="CA82" s="8">
        <v>15</v>
      </c>
      <c r="CB82" s="8"/>
      <c r="CC82" s="8"/>
      <c r="CD82" s="8"/>
      <c r="CE82" s="8"/>
      <c r="CF82" s="8">
        <f t="shared" si="9"/>
        <v>15</v>
      </c>
      <c r="CG82" s="8">
        <f t="shared" si="10"/>
        <v>0</v>
      </c>
      <c r="CH82" s="8">
        <v>1.31</v>
      </c>
      <c r="CI82" s="8"/>
      <c r="CJ82" s="8">
        <f t="shared" si="11"/>
        <v>1.1135000000000002</v>
      </c>
      <c r="CK82" s="8">
        <v>13.333</v>
      </c>
      <c r="CL82" s="9">
        <f t="shared" si="12"/>
        <v>0.14846295500000001</v>
      </c>
      <c r="CM82" s="8"/>
      <c r="CN82" s="8"/>
      <c r="CO82" s="14" t="s">
        <v>302</v>
      </c>
      <c r="CP82" s="14" t="s">
        <v>232</v>
      </c>
      <c r="CQ82" s="14" t="s">
        <v>303</v>
      </c>
      <c r="CR82" s="14" t="s">
        <v>230</v>
      </c>
      <c r="CS82" s="14" t="s">
        <v>211</v>
      </c>
      <c r="CT82" s="8"/>
      <c r="CU82" s="8"/>
      <c r="CV82" s="8"/>
      <c r="CW82" s="8"/>
      <c r="CX82" s="8"/>
      <c r="CY82" s="8"/>
      <c r="CZ82" s="14" t="s">
        <v>188</v>
      </c>
      <c r="DA82" s="8">
        <v>100</v>
      </c>
      <c r="DB82" s="8"/>
      <c r="DC82" s="8">
        <v>30</v>
      </c>
      <c r="DD82" s="8"/>
      <c r="DE82" s="8"/>
      <c r="DF82" s="8"/>
      <c r="DG82" s="8"/>
      <c r="DH82" s="8">
        <f t="shared" si="13"/>
        <v>30</v>
      </c>
      <c r="DI82" s="8">
        <f t="shared" si="14"/>
        <v>0</v>
      </c>
      <c r="DJ82" s="8">
        <v>0.97</v>
      </c>
      <c r="DK82" s="8"/>
      <c r="DL82" s="8">
        <f t="shared" si="15"/>
        <v>0.67900000000000005</v>
      </c>
      <c r="DM82" s="8">
        <v>6.6660000000000004</v>
      </c>
      <c r="DN82" s="9">
        <f t="shared" si="16"/>
        <v>4.5262140000000006E-2</v>
      </c>
      <c r="DO82" s="8"/>
      <c r="DP82" s="8"/>
      <c r="DQ82" s="14" t="s">
        <v>192</v>
      </c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>
        <v>100</v>
      </c>
      <c r="ED82" s="8"/>
      <c r="EE82" s="8"/>
      <c r="EF82" s="8"/>
      <c r="EG82" s="8"/>
      <c r="EH82" s="8"/>
      <c r="EI82" s="8"/>
      <c r="EJ82" s="8">
        <f t="shared" si="17"/>
        <v>0</v>
      </c>
      <c r="EK82" s="8">
        <f t="shared" si="18"/>
        <v>0</v>
      </c>
      <c r="EL82" s="8"/>
      <c r="EM82" s="8"/>
      <c r="EN82" s="8">
        <f t="shared" si="19"/>
        <v>0</v>
      </c>
      <c r="EO82" s="8">
        <v>20</v>
      </c>
      <c r="EP82" s="8">
        <f t="shared" si="20"/>
        <v>0</v>
      </c>
      <c r="EQ82" s="9">
        <f t="shared" si="21"/>
        <v>0.57452509500000004</v>
      </c>
    </row>
    <row r="83" spans="1:147" ht="15.75" customHeight="1" x14ac:dyDescent="0.25">
      <c r="A83" s="7" t="s">
        <v>381</v>
      </c>
      <c r="B83" s="8"/>
      <c r="C83" s="8" t="s">
        <v>167</v>
      </c>
      <c r="D83" s="8" t="s">
        <v>168</v>
      </c>
      <c r="E83" s="8" t="s">
        <v>163</v>
      </c>
      <c r="F83" s="8" t="s">
        <v>144</v>
      </c>
      <c r="G83" s="8" t="s">
        <v>211</v>
      </c>
      <c r="H83" s="8"/>
      <c r="I83" s="8"/>
      <c r="J83" s="8"/>
      <c r="K83" s="8"/>
      <c r="L83" s="8"/>
      <c r="M83" s="8"/>
      <c r="N83" s="8"/>
      <c r="O83" s="8" t="s">
        <v>297</v>
      </c>
      <c r="P83" s="8">
        <v>100</v>
      </c>
      <c r="Q83" s="8"/>
      <c r="R83" s="8"/>
      <c r="S83" s="8">
        <v>30</v>
      </c>
      <c r="T83" s="8"/>
      <c r="U83" s="8"/>
      <c r="V83" s="8"/>
      <c r="W83" s="8"/>
      <c r="X83" s="8"/>
      <c r="Y83" s="8">
        <f t="shared" si="0"/>
        <v>30</v>
      </c>
      <c r="Z83" s="8">
        <f t="shared" si="1"/>
        <v>0</v>
      </c>
      <c r="AA83" s="8">
        <f t="shared" si="2"/>
        <v>0</v>
      </c>
      <c r="AB83" s="8">
        <v>0.75</v>
      </c>
      <c r="AC83" s="8"/>
      <c r="AD83" s="8"/>
      <c r="AE83" s="8">
        <f t="shared" si="3"/>
        <v>0.52500000000000002</v>
      </c>
      <c r="AF83" s="8">
        <v>50</v>
      </c>
      <c r="AG83" s="9">
        <f t="shared" si="4"/>
        <v>0.26250000000000001</v>
      </c>
      <c r="AH83" s="8"/>
      <c r="AI83" s="10" t="s">
        <v>378</v>
      </c>
      <c r="AJ83" s="8" t="s">
        <v>379</v>
      </c>
      <c r="AK83" s="8" t="s">
        <v>177</v>
      </c>
      <c r="AL83" s="8" t="s">
        <v>380</v>
      </c>
      <c r="AM83" s="8" t="s">
        <v>230</v>
      </c>
      <c r="AN83" s="8" t="s">
        <v>376</v>
      </c>
      <c r="AO83" s="8"/>
      <c r="AP83" s="8"/>
      <c r="AQ83" s="8"/>
      <c r="AR83" s="8"/>
      <c r="AS83" s="8"/>
      <c r="AT83" s="8"/>
      <c r="AU83" s="8"/>
      <c r="AV83" s="8" t="s">
        <v>297</v>
      </c>
      <c r="AW83" s="8">
        <v>100</v>
      </c>
      <c r="AX83" s="8"/>
      <c r="AY83" s="8">
        <v>15</v>
      </c>
      <c r="AZ83" s="8"/>
      <c r="BA83" s="8"/>
      <c r="BB83" s="8"/>
      <c r="BC83" s="8"/>
      <c r="BD83" s="8">
        <f t="shared" si="5"/>
        <v>15</v>
      </c>
      <c r="BE83" s="8">
        <f t="shared" si="6"/>
        <v>0</v>
      </c>
      <c r="BF83" s="8">
        <v>1.31</v>
      </c>
      <c r="BG83" s="8"/>
      <c r="BH83" s="8">
        <f t="shared" si="7"/>
        <v>1.1135000000000002</v>
      </c>
      <c r="BI83" s="8">
        <v>13.333</v>
      </c>
      <c r="BJ83" s="9">
        <f t="shared" si="8"/>
        <v>0.14846295500000001</v>
      </c>
      <c r="BK83" s="8"/>
      <c r="BL83" s="8"/>
      <c r="BM83" s="14" t="s">
        <v>302</v>
      </c>
      <c r="BN83" s="14" t="s">
        <v>232</v>
      </c>
      <c r="BO83" s="14" t="s">
        <v>303</v>
      </c>
      <c r="BP83" s="14" t="s">
        <v>230</v>
      </c>
      <c r="BQ83" s="14" t="s">
        <v>211</v>
      </c>
      <c r="BR83" s="8"/>
      <c r="BS83" s="8"/>
      <c r="BT83" s="14"/>
      <c r="BU83" s="8"/>
      <c r="BV83" s="8"/>
      <c r="BW83" s="8"/>
      <c r="BX83" s="14" t="s">
        <v>188</v>
      </c>
      <c r="BY83" s="8">
        <v>100</v>
      </c>
      <c r="BZ83" s="8"/>
      <c r="CA83" s="8">
        <v>30</v>
      </c>
      <c r="CB83" s="8"/>
      <c r="CC83" s="8"/>
      <c r="CD83" s="8"/>
      <c r="CE83" s="8"/>
      <c r="CF83" s="8">
        <f t="shared" si="9"/>
        <v>30</v>
      </c>
      <c r="CG83" s="8">
        <f t="shared" si="10"/>
        <v>0</v>
      </c>
      <c r="CH83" s="8">
        <v>0.97</v>
      </c>
      <c r="CI83" s="8"/>
      <c r="CJ83" s="8">
        <f t="shared" si="11"/>
        <v>0.67900000000000005</v>
      </c>
      <c r="CK83" s="8">
        <v>25</v>
      </c>
      <c r="CL83" s="9">
        <f t="shared" si="12"/>
        <v>0.16975000000000001</v>
      </c>
      <c r="CM83" s="8"/>
      <c r="CN83" s="8"/>
      <c r="CO83" s="8" t="s">
        <v>233</v>
      </c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>
        <v>100</v>
      </c>
      <c r="DB83" s="8"/>
      <c r="DC83" s="8"/>
      <c r="DD83" s="8"/>
      <c r="DE83" s="8"/>
      <c r="DF83" s="8"/>
      <c r="DG83" s="8"/>
      <c r="DH83" s="8">
        <f t="shared" si="13"/>
        <v>0</v>
      </c>
      <c r="DI83" s="8">
        <f t="shared" si="14"/>
        <v>0</v>
      </c>
      <c r="DJ83" s="8">
        <v>0</v>
      </c>
      <c r="DK83" s="8"/>
      <c r="DL83" s="8">
        <f t="shared" si="15"/>
        <v>0</v>
      </c>
      <c r="DM83" s="8">
        <v>20</v>
      </c>
      <c r="DN83" s="9">
        <f t="shared" si="16"/>
        <v>0</v>
      </c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>
        <f t="shared" si="17"/>
        <v>0</v>
      </c>
      <c r="EK83" s="8">
        <f t="shared" si="18"/>
        <v>0</v>
      </c>
      <c r="EL83" s="8"/>
      <c r="EM83" s="8"/>
      <c r="EN83" s="8">
        <f t="shared" si="19"/>
        <v>0</v>
      </c>
      <c r="EO83" s="8"/>
      <c r="EP83" s="8">
        <f t="shared" si="20"/>
        <v>0</v>
      </c>
      <c r="EQ83" s="9">
        <f t="shared" si="21"/>
        <v>0.58071295500000009</v>
      </c>
    </row>
    <row r="84" spans="1:147" ht="15.75" customHeight="1" x14ac:dyDescent="0.25">
      <c r="A84" s="7" t="s">
        <v>382</v>
      </c>
      <c r="B84" s="8"/>
      <c r="C84" s="8" t="s">
        <v>167</v>
      </c>
      <c r="D84" s="8" t="s">
        <v>168</v>
      </c>
      <c r="E84" s="8" t="s">
        <v>163</v>
      </c>
      <c r="F84" s="8" t="s">
        <v>144</v>
      </c>
      <c r="G84" s="8" t="s">
        <v>145</v>
      </c>
      <c r="H84" s="11" t="s">
        <v>383</v>
      </c>
      <c r="I84" s="8"/>
      <c r="J84" s="8"/>
      <c r="K84" s="8"/>
      <c r="L84" s="8"/>
      <c r="M84" s="8" t="s">
        <v>219</v>
      </c>
      <c r="N84" s="8" t="s">
        <v>220</v>
      </c>
      <c r="O84" s="8" t="s">
        <v>266</v>
      </c>
      <c r="P84" s="8">
        <v>60</v>
      </c>
      <c r="Q84" s="8">
        <v>40</v>
      </c>
      <c r="R84" s="8"/>
      <c r="S84" s="8"/>
      <c r="T84" s="8">
        <v>30</v>
      </c>
      <c r="U84" s="8"/>
      <c r="V84" s="8">
        <v>30</v>
      </c>
      <c r="W84" s="8">
        <v>30</v>
      </c>
      <c r="X84" s="8"/>
      <c r="Y84" s="8">
        <f t="shared" si="0"/>
        <v>60</v>
      </c>
      <c r="Z84" s="8">
        <f t="shared" si="1"/>
        <v>90</v>
      </c>
      <c r="AA84" s="8">
        <f t="shared" si="2"/>
        <v>60</v>
      </c>
      <c r="AB84" s="8">
        <v>0.75</v>
      </c>
      <c r="AC84" s="8">
        <v>2.2999999999999998</v>
      </c>
      <c r="AD84" s="8"/>
      <c r="AE84" s="8">
        <f t="shared" si="3"/>
        <v>0.27200000000000002</v>
      </c>
      <c r="AF84" s="8">
        <v>100</v>
      </c>
      <c r="AG84" s="9">
        <f t="shared" si="4"/>
        <v>0.27200000000000002</v>
      </c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>
        <f t="shared" si="5"/>
        <v>0</v>
      </c>
      <c r="BE84" s="8">
        <f t="shared" si="6"/>
        <v>0</v>
      </c>
      <c r="BF84" s="8"/>
      <c r="BG84" s="8"/>
      <c r="BH84" s="8">
        <f t="shared" si="7"/>
        <v>0</v>
      </c>
      <c r="BI84" s="8"/>
      <c r="BJ84" s="9">
        <f t="shared" si="8"/>
        <v>0</v>
      </c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>
        <f t="shared" si="9"/>
        <v>0</v>
      </c>
      <c r="CG84" s="8">
        <f t="shared" si="10"/>
        <v>0</v>
      </c>
      <c r="CH84" s="8"/>
      <c r="CI84" s="8"/>
      <c r="CJ84" s="8">
        <f t="shared" si="11"/>
        <v>0</v>
      </c>
      <c r="CK84" s="8"/>
      <c r="CL84" s="9">
        <f t="shared" si="12"/>
        <v>0</v>
      </c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>
        <f t="shared" si="13"/>
        <v>0</v>
      </c>
      <c r="DI84" s="8">
        <f t="shared" si="14"/>
        <v>0</v>
      </c>
      <c r="DJ84" s="8"/>
      <c r="DK84" s="8"/>
      <c r="DL84" s="8">
        <f t="shared" si="15"/>
        <v>0</v>
      </c>
      <c r="DM84" s="8"/>
      <c r="DN84" s="9">
        <f t="shared" si="16"/>
        <v>0</v>
      </c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>
        <f t="shared" si="17"/>
        <v>0</v>
      </c>
      <c r="EK84" s="8">
        <f t="shared" si="18"/>
        <v>0</v>
      </c>
      <c r="EL84" s="8"/>
      <c r="EM84" s="8"/>
      <c r="EN84" s="8">
        <f t="shared" si="19"/>
        <v>0</v>
      </c>
      <c r="EO84" s="8"/>
      <c r="EP84" s="8">
        <f t="shared" si="20"/>
        <v>0</v>
      </c>
      <c r="EQ84" s="9">
        <f t="shared" si="21"/>
        <v>0.27200000000000002</v>
      </c>
    </row>
    <row r="85" spans="1:147" ht="15.75" customHeight="1" x14ac:dyDescent="0.25">
      <c r="A85" s="7" t="s">
        <v>384</v>
      </c>
      <c r="B85" s="8"/>
      <c r="C85" s="8" t="s">
        <v>167</v>
      </c>
      <c r="D85" s="8" t="s">
        <v>168</v>
      </c>
      <c r="E85" s="8" t="s">
        <v>163</v>
      </c>
      <c r="F85" s="8" t="s">
        <v>144</v>
      </c>
      <c r="G85" s="8" t="s">
        <v>145</v>
      </c>
      <c r="H85" s="8"/>
      <c r="I85" s="8"/>
      <c r="J85" s="8"/>
      <c r="K85" s="8"/>
      <c r="L85" s="8"/>
      <c r="M85" s="8"/>
      <c r="N85" s="8"/>
      <c r="O85" s="8" t="s">
        <v>266</v>
      </c>
      <c r="P85" s="8">
        <v>100</v>
      </c>
      <c r="Q85" s="8"/>
      <c r="R85" s="8"/>
      <c r="S85" s="8"/>
      <c r="T85" s="8"/>
      <c r="U85" s="8"/>
      <c r="V85" s="8"/>
      <c r="W85" s="8"/>
      <c r="X85" s="8"/>
      <c r="Y85" s="8">
        <f t="shared" si="0"/>
        <v>0</v>
      </c>
      <c r="Z85" s="8">
        <f t="shared" si="1"/>
        <v>0</v>
      </c>
      <c r="AA85" s="8">
        <f t="shared" si="2"/>
        <v>0</v>
      </c>
      <c r="AB85" s="8">
        <v>0.75</v>
      </c>
      <c r="AC85" s="8"/>
      <c r="AD85" s="8"/>
      <c r="AE85" s="8">
        <f t="shared" si="3"/>
        <v>0.75</v>
      </c>
      <c r="AF85" s="8">
        <v>70</v>
      </c>
      <c r="AG85" s="9">
        <f t="shared" si="4"/>
        <v>0.52500000000000002</v>
      </c>
      <c r="AH85" s="8"/>
      <c r="AI85" s="8"/>
      <c r="AJ85" s="8" t="s">
        <v>192</v>
      </c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>
        <f t="shared" si="5"/>
        <v>0</v>
      </c>
      <c r="BE85" s="8">
        <f t="shared" si="6"/>
        <v>0</v>
      </c>
      <c r="BF85" s="8"/>
      <c r="BG85" s="8"/>
      <c r="BH85" s="8">
        <f t="shared" si="7"/>
        <v>0</v>
      </c>
      <c r="BI85" s="8">
        <v>30</v>
      </c>
      <c r="BJ85" s="9">
        <f t="shared" si="8"/>
        <v>0</v>
      </c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>
        <f t="shared" si="9"/>
        <v>0</v>
      </c>
      <c r="CG85" s="8">
        <f t="shared" si="10"/>
        <v>0</v>
      </c>
      <c r="CH85" s="8"/>
      <c r="CI85" s="8"/>
      <c r="CJ85" s="8">
        <f t="shared" si="11"/>
        <v>0</v>
      </c>
      <c r="CK85" s="8"/>
      <c r="CL85" s="9">
        <f t="shared" si="12"/>
        <v>0</v>
      </c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>
        <f t="shared" si="13"/>
        <v>0</v>
      </c>
      <c r="DI85" s="8">
        <f t="shared" si="14"/>
        <v>0</v>
      </c>
      <c r="DJ85" s="8"/>
      <c r="DK85" s="8"/>
      <c r="DL85" s="8">
        <f t="shared" si="15"/>
        <v>0</v>
      </c>
      <c r="DM85" s="8"/>
      <c r="DN85" s="9">
        <f t="shared" si="16"/>
        <v>0</v>
      </c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>
        <f t="shared" si="17"/>
        <v>0</v>
      </c>
      <c r="EK85" s="8">
        <f t="shared" si="18"/>
        <v>0</v>
      </c>
      <c r="EL85" s="8"/>
      <c r="EM85" s="8"/>
      <c r="EN85" s="8">
        <f t="shared" si="19"/>
        <v>0</v>
      </c>
      <c r="EO85" s="8"/>
      <c r="EP85" s="8">
        <f t="shared" si="20"/>
        <v>0</v>
      </c>
      <c r="EQ85" s="9">
        <f t="shared" si="21"/>
        <v>0.52500000000000002</v>
      </c>
    </row>
    <row r="86" spans="1:147" ht="15.75" customHeight="1" x14ac:dyDescent="0.25">
      <c r="A86" s="7" t="s">
        <v>385</v>
      </c>
      <c r="B86" s="8"/>
      <c r="C86" s="8" t="s">
        <v>167</v>
      </c>
      <c r="D86" s="8" t="s">
        <v>168</v>
      </c>
      <c r="E86" s="8" t="s">
        <v>163</v>
      </c>
      <c r="F86" s="8" t="s">
        <v>210</v>
      </c>
      <c r="G86" s="8" t="s">
        <v>145</v>
      </c>
      <c r="H86" s="8" t="s">
        <v>182</v>
      </c>
      <c r="I86" s="8"/>
      <c r="J86" s="8"/>
      <c r="K86" s="8"/>
      <c r="L86" s="8"/>
      <c r="M86" s="8" t="s">
        <v>219</v>
      </c>
      <c r="N86" s="8" t="s">
        <v>339</v>
      </c>
      <c r="O86" s="8" t="s">
        <v>150</v>
      </c>
      <c r="P86" s="8">
        <v>60</v>
      </c>
      <c r="Q86" s="8">
        <v>40</v>
      </c>
      <c r="R86" s="8"/>
      <c r="S86" s="8"/>
      <c r="T86" s="8"/>
      <c r="U86" s="8"/>
      <c r="V86" s="8">
        <v>30</v>
      </c>
      <c r="W86" s="8">
        <v>15</v>
      </c>
      <c r="X86" s="8"/>
      <c r="Y86" s="8">
        <f t="shared" si="0"/>
        <v>45</v>
      </c>
      <c r="Z86" s="8">
        <f t="shared" si="1"/>
        <v>45</v>
      </c>
      <c r="AA86" s="8">
        <f t="shared" si="2"/>
        <v>45</v>
      </c>
      <c r="AB86" s="8">
        <v>0.75</v>
      </c>
      <c r="AC86" s="8">
        <v>0.4</v>
      </c>
      <c r="AD86" s="8"/>
      <c r="AE86" s="8">
        <f t="shared" si="3"/>
        <v>0.33549999999999996</v>
      </c>
      <c r="AF86" s="8">
        <v>75</v>
      </c>
      <c r="AG86" s="9">
        <f t="shared" si="4"/>
        <v>0.25162499999999999</v>
      </c>
      <c r="AH86" s="8"/>
      <c r="AI86" s="8"/>
      <c r="AJ86" s="8" t="s">
        <v>231</v>
      </c>
      <c r="AK86" s="8" t="s">
        <v>386</v>
      </c>
      <c r="AL86" s="8" t="s">
        <v>181</v>
      </c>
      <c r="AM86" s="8" t="s">
        <v>144</v>
      </c>
      <c r="AN86" s="8" t="s">
        <v>165</v>
      </c>
      <c r="AO86" s="8"/>
      <c r="AP86" s="8"/>
      <c r="AQ86" s="8"/>
      <c r="AR86" s="8"/>
      <c r="AS86" s="8"/>
      <c r="AT86" s="8"/>
      <c r="AU86" s="8"/>
      <c r="AV86" s="8" t="s">
        <v>155</v>
      </c>
      <c r="AW86" s="8">
        <v>100</v>
      </c>
      <c r="AX86" s="8"/>
      <c r="AY86" s="8"/>
      <c r="AZ86" s="8"/>
      <c r="BA86" s="8"/>
      <c r="BB86" s="8"/>
      <c r="BC86" s="8"/>
      <c r="BD86" s="8">
        <f t="shared" si="5"/>
        <v>0</v>
      </c>
      <c r="BE86" s="8">
        <f t="shared" si="6"/>
        <v>0</v>
      </c>
      <c r="BF86" s="8">
        <v>1.07</v>
      </c>
      <c r="BG86" s="8"/>
      <c r="BH86" s="8">
        <f t="shared" si="7"/>
        <v>1.07</v>
      </c>
      <c r="BI86" s="8">
        <v>25</v>
      </c>
      <c r="BJ86" s="9">
        <f t="shared" si="8"/>
        <v>0.26750000000000002</v>
      </c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>
        <f t="shared" si="9"/>
        <v>0</v>
      </c>
      <c r="CG86" s="8">
        <f t="shared" si="10"/>
        <v>0</v>
      </c>
      <c r="CH86" s="8"/>
      <c r="CI86" s="8"/>
      <c r="CJ86" s="8">
        <f t="shared" si="11"/>
        <v>0</v>
      </c>
      <c r="CK86" s="8"/>
      <c r="CL86" s="9">
        <f t="shared" si="12"/>
        <v>0</v>
      </c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>
        <f t="shared" si="13"/>
        <v>0</v>
      </c>
      <c r="DI86" s="8">
        <f t="shared" si="14"/>
        <v>0</v>
      </c>
      <c r="DJ86" s="8"/>
      <c r="DK86" s="8"/>
      <c r="DL86" s="8">
        <f t="shared" si="15"/>
        <v>0</v>
      </c>
      <c r="DM86" s="8"/>
      <c r="DN86" s="9">
        <f t="shared" si="16"/>
        <v>0</v>
      </c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>
        <f t="shared" si="17"/>
        <v>0</v>
      </c>
      <c r="EK86" s="8">
        <f t="shared" si="18"/>
        <v>0</v>
      </c>
      <c r="EL86" s="8"/>
      <c r="EM86" s="8"/>
      <c r="EN86" s="8">
        <f t="shared" si="19"/>
        <v>0</v>
      </c>
      <c r="EO86" s="8"/>
      <c r="EP86" s="8">
        <f t="shared" si="20"/>
        <v>0</v>
      </c>
      <c r="EQ86" s="9">
        <f t="shared" si="21"/>
        <v>0.51912500000000006</v>
      </c>
    </row>
    <row r="87" spans="1:147" ht="15.75" customHeight="1" x14ac:dyDescent="0.25">
      <c r="A87" s="7" t="s">
        <v>387</v>
      </c>
      <c r="B87" s="8"/>
      <c r="C87" s="8" t="s">
        <v>167</v>
      </c>
      <c r="D87" s="8" t="s">
        <v>168</v>
      </c>
      <c r="E87" s="8" t="s">
        <v>163</v>
      </c>
      <c r="F87" s="8" t="s">
        <v>144</v>
      </c>
      <c r="G87" s="8" t="s">
        <v>145</v>
      </c>
      <c r="H87" s="8" t="s">
        <v>388</v>
      </c>
      <c r="I87" s="8"/>
      <c r="J87" s="8"/>
      <c r="K87" s="8"/>
      <c r="L87" s="8"/>
      <c r="M87" s="8"/>
      <c r="N87" s="8"/>
      <c r="O87" s="8" t="s">
        <v>188</v>
      </c>
      <c r="P87" s="8">
        <v>60</v>
      </c>
      <c r="Q87" s="8">
        <v>40</v>
      </c>
      <c r="R87" s="8"/>
      <c r="S87" s="8"/>
      <c r="T87" s="8">
        <v>30</v>
      </c>
      <c r="U87" s="8"/>
      <c r="V87" s="8"/>
      <c r="W87" s="8"/>
      <c r="X87" s="8"/>
      <c r="Y87" s="8">
        <f t="shared" si="0"/>
        <v>0</v>
      </c>
      <c r="Z87" s="8">
        <f t="shared" si="1"/>
        <v>30</v>
      </c>
      <c r="AA87" s="8">
        <f t="shared" si="2"/>
        <v>0</v>
      </c>
      <c r="AB87" s="8">
        <v>0.75</v>
      </c>
      <c r="AC87" s="8">
        <v>2.2999999999999998</v>
      </c>
      <c r="AD87" s="8"/>
      <c r="AE87" s="8">
        <f t="shared" si="3"/>
        <v>1.0939999999999999</v>
      </c>
      <c r="AF87" s="8">
        <v>60</v>
      </c>
      <c r="AG87" s="9">
        <f t="shared" si="4"/>
        <v>0.65639999999999987</v>
      </c>
      <c r="AH87" s="8"/>
      <c r="AI87" s="8"/>
      <c r="AJ87" s="8" t="s">
        <v>162</v>
      </c>
      <c r="AK87" s="8" t="s">
        <v>158</v>
      </c>
      <c r="AL87" s="8" t="s">
        <v>163</v>
      </c>
      <c r="AM87" s="8" t="s">
        <v>230</v>
      </c>
      <c r="AN87" s="8" t="s">
        <v>190</v>
      </c>
      <c r="AO87" s="8" t="s">
        <v>389</v>
      </c>
      <c r="AP87" s="8"/>
      <c r="AQ87" s="8"/>
      <c r="AR87" s="8"/>
      <c r="AS87" s="8"/>
      <c r="AT87" s="8" t="s">
        <v>212</v>
      </c>
      <c r="AU87" s="8"/>
      <c r="AV87" s="8" t="s">
        <v>150</v>
      </c>
      <c r="AW87" s="8">
        <v>60</v>
      </c>
      <c r="AX87" s="8">
        <v>40</v>
      </c>
      <c r="AY87" s="8"/>
      <c r="AZ87" s="8">
        <v>30</v>
      </c>
      <c r="BA87" s="8">
        <v>15</v>
      </c>
      <c r="BB87" s="8"/>
      <c r="BC87" s="8"/>
      <c r="BD87" s="8">
        <f t="shared" si="5"/>
        <v>15</v>
      </c>
      <c r="BE87" s="8">
        <f t="shared" si="6"/>
        <v>45</v>
      </c>
      <c r="BF87" s="8">
        <v>0.95</v>
      </c>
      <c r="BG87" s="8">
        <v>1.3</v>
      </c>
      <c r="BH87" s="8">
        <f t="shared" si="7"/>
        <v>0.77050000000000007</v>
      </c>
      <c r="BI87" s="8">
        <v>20</v>
      </c>
      <c r="BJ87" s="9">
        <f t="shared" si="8"/>
        <v>0.15410000000000001</v>
      </c>
      <c r="BK87" s="8"/>
      <c r="BL87" s="8"/>
      <c r="BM87" s="8" t="s">
        <v>162</v>
      </c>
      <c r="BN87" s="8" t="s">
        <v>208</v>
      </c>
      <c r="BO87" s="8" t="s">
        <v>163</v>
      </c>
      <c r="BP87" s="8" t="s">
        <v>230</v>
      </c>
      <c r="BQ87" s="8" t="s">
        <v>190</v>
      </c>
      <c r="BR87" s="8" t="s">
        <v>389</v>
      </c>
      <c r="BS87" s="8"/>
      <c r="BT87" s="8"/>
      <c r="BU87" s="8"/>
      <c r="BV87" s="8" t="s">
        <v>212</v>
      </c>
      <c r="BW87" s="8"/>
      <c r="BX87" s="8" t="s">
        <v>150</v>
      </c>
      <c r="BY87" s="8">
        <v>60</v>
      </c>
      <c r="BZ87" s="8">
        <v>40</v>
      </c>
      <c r="CA87" s="8"/>
      <c r="CB87" s="8">
        <v>30</v>
      </c>
      <c r="CC87" s="8">
        <v>15</v>
      </c>
      <c r="CD87" s="8"/>
      <c r="CE87" s="8"/>
      <c r="CF87" s="8">
        <f t="shared" si="9"/>
        <v>15</v>
      </c>
      <c r="CG87" s="8">
        <f t="shared" si="10"/>
        <v>45</v>
      </c>
      <c r="CH87" s="8">
        <v>0.95</v>
      </c>
      <c r="CI87" s="8">
        <v>1.3</v>
      </c>
      <c r="CJ87" s="8">
        <f t="shared" si="11"/>
        <v>0.77050000000000007</v>
      </c>
      <c r="CK87" s="8">
        <v>20</v>
      </c>
      <c r="CL87" s="9">
        <f t="shared" si="12"/>
        <v>0.15410000000000001</v>
      </c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>
        <f t="shared" si="13"/>
        <v>0</v>
      </c>
      <c r="DI87" s="8">
        <f t="shared" si="14"/>
        <v>0</v>
      </c>
      <c r="DJ87" s="8"/>
      <c r="DK87" s="8"/>
      <c r="DL87" s="8">
        <f t="shared" si="15"/>
        <v>0</v>
      </c>
      <c r="DM87" s="8"/>
      <c r="DN87" s="9">
        <f t="shared" si="16"/>
        <v>0</v>
      </c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>
        <f t="shared" si="17"/>
        <v>0</v>
      </c>
      <c r="EK87" s="8">
        <f t="shared" si="18"/>
        <v>0</v>
      </c>
      <c r="EL87" s="8"/>
      <c r="EM87" s="8"/>
      <c r="EN87" s="8">
        <f t="shared" si="19"/>
        <v>0</v>
      </c>
      <c r="EO87" s="8"/>
      <c r="EP87" s="8">
        <f t="shared" si="20"/>
        <v>0</v>
      </c>
      <c r="EQ87" s="9">
        <f t="shared" si="21"/>
        <v>0.9645999999999999</v>
      </c>
    </row>
    <row r="88" spans="1:147" ht="15.75" customHeight="1" x14ac:dyDescent="0.25">
      <c r="A88" s="7" t="s">
        <v>390</v>
      </c>
      <c r="B88" s="8"/>
      <c r="C88" s="8" t="s">
        <v>167</v>
      </c>
      <c r="D88" s="8" t="s">
        <v>168</v>
      </c>
      <c r="E88" s="8" t="s">
        <v>163</v>
      </c>
      <c r="F88" s="8" t="s">
        <v>144</v>
      </c>
      <c r="G88" s="8" t="s">
        <v>145</v>
      </c>
      <c r="H88" s="8" t="s">
        <v>363</v>
      </c>
      <c r="I88" s="8"/>
      <c r="J88" s="8"/>
      <c r="K88" s="8"/>
      <c r="L88" s="8"/>
      <c r="M88" s="8" t="s">
        <v>219</v>
      </c>
      <c r="N88" s="8" t="s">
        <v>220</v>
      </c>
      <c r="O88" s="8" t="s">
        <v>188</v>
      </c>
      <c r="P88" s="8">
        <v>60</v>
      </c>
      <c r="Q88" s="8">
        <v>40</v>
      </c>
      <c r="R88" s="8"/>
      <c r="S88" s="8"/>
      <c r="T88" s="8"/>
      <c r="U88" s="8"/>
      <c r="V88" s="8">
        <v>30</v>
      </c>
      <c r="W88" s="8">
        <v>30</v>
      </c>
      <c r="X88" s="8"/>
      <c r="Y88" s="8">
        <f t="shared" si="0"/>
        <v>60</v>
      </c>
      <c r="Z88" s="8">
        <f t="shared" si="1"/>
        <v>60</v>
      </c>
      <c r="AA88" s="8">
        <f t="shared" si="2"/>
        <v>60</v>
      </c>
      <c r="AB88" s="8">
        <v>0.75</v>
      </c>
      <c r="AC88" s="8">
        <v>2.2999999999999998</v>
      </c>
      <c r="AD88" s="8"/>
      <c r="AE88" s="8">
        <f t="shared" si="3"/>
        <v>0.54799999999999993</v>
      </c>
      <c r="AF88" s="8">
        <v>55</v>
      </c>
      <c r="AG88" s="9">
        <f t="shared" si="4"/>
        <v>0.30139999999999995</v>
      </c>
      <c r="AH88" s="8"/>
      <c r="AI88" s="10" t="s">
        <v>391</v>
      </c>
      <c r="AJ88" s="8" t="s">
        <v>162</v>
      </c>
      <c r="AK88" s="8" t="s">
        <v>239</v>
      </c>
      <c r="AL88" s="8" t="s">
        <v>163</v>
      </c>
      <c r="AM88" s="8" t="s">
        <v>230</v>
      </c>
      <c r="AN88" s="8" t="s">
        <v>392</v>
      </c>
      <c r="AO88" s="8"/>
      <c r="AP88" s="8"/>
      <c r="AQ88" s="8"/>
      <c r="AR88" s="8"/>
      <c r="AS88" s="8"/>
      <c r="AT88" s="8" t="s">
        <v>219</v>
      </c>
      <c r="AU88" s="8"/>
      <c r="AV88" s="8" t="s">
        <v>188</v>
      </c>
      <c r="AW88" s="8">
        <v>100</v>
      </c>
      <c r="AX88" s="8"/>
      <c r="AY88" s="8">
        <v>15</v>
      </c>
      <c r="AZ88" s="8"/>
      <c r="BA88" s="8">
        <v>30</v>
      </c>
      <c r="BB88" s="8"/>
      <c r="BC88" s="8"/>
      <c r="BD88" s="8">
        <f t="shared" si="5"/>
        <v>45</v>
      </c>
      <c r="BE88" s="8">
        <f t="shared" si="6"/>
        <v>30</v>
      </c>
      <c r="BF88" s="8">
        <v>1.3</v>
      </c>
      <c r="BG88" s="8"/>
      <c r="BH88" s="8">
        <f t="shared" si="7"/>
        <v>0.71500000000000019</v>
      </c>
      <c r="BI88" s="8">
        <v>25</v>
      </c>
      <c r="BJ88" s="9">
        <f t="shared" si="8"/>
        <v>0.17875000000000005</v>
      </c>
      <c r="BK88" s="8"/>
      <c r="BL88" s="8"/>
      <c r="BM88" s="8" t="s">
        <v>310</v>
      </c>
      <c r="BN88" s="8" t="s">
        <v>311</v>
      </c>
      <c r="BO88" s="8" t="s">
        <v>181</v>
      </c>
      <c r="BP88" s="8" t="s">
        <v>144</v>
      </c>
      <c r="BQ88" s="8" t="s">
        <v>165</v>
      </c>
      <c r="BR88" s="8"/>
      <c r="BS88" s="8"/>
      <c r="BT88" s="8"/>
      <c r="BU88" s="8"/>
      <c r="BV88" s="8" t="s">
        <v>219</v>
      </c>
      <c r="BW88" s="8"/>
      <c r="BX88" s="8" t="s">
        <v>188</v>
      </c>
      <c r="BY88" s="8">
        <v>100</v>
      </c>
      <c r="BZ88" s="8"/>
      <c r="CA88" s="8"/>
      <c r="CB88" s="8"/>
      <c r="CC88" s="8">
        <v>30</v>
      </c>
      <c r="CD88" s="8"/>
      <c r="CE88" s="8"/>
      <c r="CF88" s="8">
        <f t="shared" si="9"/>
        <v>30</v>
      </c>
      <c r="CG88" s="8">
        <f t="shared" si="10"/>
        <v>30</v>
      </c>
      <c r="CH88" s="8">
        <v>1.51</v>
      </c>
      <c r="CI88" s="8"/>
      <c r="CJ88" s="8">
        <f t="shared" si="11"/>
        <v>1.0569999999999999</v>
      </c>
      <c r="CK88" s="8">
        <v>20</v>
      </c>
      <c r="CL88" s="9">
        <f t="shared" si="12"/>
        <v>0.2114</v>
      </c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>
        <f t="shared" si="13"/>
        <v>0</v>
      </c>
      <c r="DI88" s="8">
        <f t="shared" si="14"/>
        <v>0</v>
      </c>
      <c r="DJ88" s="8"/>
      <c r="DK88" s="8"/>
      <c r="DL88" s="8">
        <f t="shared" si="15"/>
        <v>0</v>
      </c>
      <c r="DM88" s="8"/>
      <c r="DN88" s="9">
        <f t="shared" si="16"/>
        <v>0</v>
      </c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>
        <f t="shared" si="17"/>
        <v>0</v>
      </c>
      <c r="EK88" s="8">
        <f t="shared" si="18"/>
        <v>0</v>
      </c>
      <c r="EL88" s="8"/>
      <c r="EM88" s="8"/>
      <c r="EN88" s="8">
        <f t="shared" si="19"/>
        <v>0</v>
      </c>
      <c r="EO88" s="8"/>
      <c r="EP88" s="8">
        <f t="shared" si="20"/>
        <v>0</v>
      </c>
      <c r="EQ88" s="9">
        <f t="shared" si="21"/>
        <v>0.69155</v>
      </c>
    </row>
    <row r="89" spans="1:147" ht="15.75" customHeight="1" x14ac:dyDescent="0.25">
      <c r="A89" s="7" t="s">
        <v>393</v>
      </c>
      <c r="B89" s="8"/>
      <c r="C89" s="8" t="s">
        <v>167</v>
      </c>
      <c r="D89" s="8" t="s">
        <v>168</v>
      </c>
      <c r="E89" s="8" t="s">
        <v>163</v>
      </c>
      <c r="F89" s="8" t="s">
        <v>210</v>
      </c>
      <c r="G89" s="8" t="s">
        <v>145</v>
      </c>
      <c r="H89" s="8" t="s">
        <v>363</v>
      </c>
      <c r="I89" s="8"/>
      <c r="J89" s="8"/>
      <c r="K89" s="8"/>
      <c r="L89" s="8"/>
      <c r="M89" s="8" t="s">
        <v>219</v>
      </c>
      <c r="N89" s="8" t="s">
        <v>220</v>
      </c>
      <c r="O89" s="8" t="s">
        <v>266</v>
      </c>
      <c r="P89" s="8">
        <v>60</v>
      </c>
      <c r="Q89" s="8">
        <v>40</v>
      </c>
      <c r="R89" s="8"/>
      <c r="S89" s="8"/>
      <c r="T89" s="8"/>
      <c r="U89" s="8"/>
      <c r="V89" s="8">
        <v>30</v>
      </c>
      <c r="W89" s="8">
        <v>30</v>
      </c>
      <c r="X89" s="8"/>
      <c r="Y89" s="8">
        <f t="shared" si="0"/>
        <v>60</v>
      </c>
      <c r="Z89" s="8">
        <f t="shared" si="1"/>
        <v>60</v>
      </c>
      <c r="AA89" s="8">
        <f t="shared" si="2"/>
        <v>60</v>
      </c>
      <c r="AB89" s="8">
        <v>0.75</v>
      </c>
      <c r="AC89" s="8">
        <v>2.2999999999999998</v>
      </c>
      <c r="AD89" s="8"/>
      <c r="AE89" s="8">
        <f t="shared" si="3"/>
        <v>0.54799999999999993</v>
      </c>
      <c r="AF89" s="8">
        <v>60</v>
      </c>
      <c r="AG89" s="9">
        <f t="shared" si="4"/>
        <v>0.32879999999999998</v>
      </c>
      <c r="AH89" s="8"/>
      <c r="AI89" s="8"/>
      <c r="AJ89" s="8" t="s">
        <v>302</v>
      </c>
      <c r="AK89" s="8" t="s">
        <v>232</v>
      </c>
      <c r="AL89" s="8" t="s">
        <v>303</v>
      </c>
      <c r="AM89" s="8" t="s">
        <v>230</v>
      </c>
      <c r="AN89" s="8" t="s">
        <v>145</v>
      </c>
      <c r="AO89" s="8"/>
      <c r="AP89" s="8"/>
      <c r="AQ89" s="8"/>
      <c r="AR89" s="8"/>
      <c r="AS89" s="8"/>
      <c r="AT89" s="8"/>
      <c r="AU89" s="8"/>
      <c r="AV89" s="8" t="s">
        <v>188</v>
      </c>
      <c r="AW89" s="8">
        <v>100</v>
      </c>
      <c r="AX89" s="8"/>
      <c r="AY89" s="8"/>
      <c r="AZ89" s="8"/>
      <c r="BA89" s="8"/>
      <c r="BB89" s="8"/>
      <c r="BC89" s="8"/>
      <c r="BD89" s="8">
        <f t="shared" si="5"/>
        <v>0</v>
      </c>
      <c r="BE89" s="8">
        <f t="shared" si="6"/>
        <v>0</v>
      </c>
      <c r="BF89" s="8">
        <v>0.97</v>
      </c>
      <c r="BG89" s="8"/>
      <c r="BH89" s="8">
        <f t="shared" si="7"/>
        <v>0.97</v>
      </c>
      <c r="BI89" s="8">
        <v>20</v>
      </c>
      <c r="BJ89" s="9">
        <f t="shared" si="8"/>
        <v>0.19399999999999998</v>
      </c>
      <c r="BK89" s="8"/>
      <c r="BL89" s="8"/>
      <c r="BM89" s="8" t="s">
        <v>310</v>
      </c>
      <c r="BN89" s="8" t="s">
        <v>311</v>
      </c>
      <c r="BO89" s="8" t="s">
        <v>181</v>
      </c>
      <c r="BP89" s="8" t="s">
        <v>353</v>
      </c>
      <c r="BQ89" s="8" t="s">
        <v>165</v>
      </c>
      <c r="BR89" s="8"/>
      <c r="BS89" s="8"/>
      <c r="BT89" s="8"/>
      <c r="BU89" s="8"/>
      <c r="BV89" s="8" t="s">
        <v>219</v>
      </c>
      <c r="BW89" s="8"/>
      <c r="BX89" s="8" t="s">
        <v>188</v>
      </c>
      <c r="BY89" s="8">
        <v>100</v>
      </c>
      <c r="BZ89" s="8"/>
      <c r="CA89" s="8"/>
      <c r="CB89" s="8"/>
      <c r="CC89" s="8">
        <v>30</v>
      </c>
      <c r="CD89" s="8"/>
      <c r="CE89" s="8"/>
      <c r="CF89" s="8">
        <f t="shared" si="9"/>
        <v>30</v>
      </c>
      <c r="CG89" s="8">
        <f t="shared" si="10"/>
        <v>30</v>
      </c>
      <c r="CH89" s="8">
        <v>1.51</v>
      </c>
      <c r="CI89" s="8"/>
      <c r="CJ89" s="8">
        <f t="shared" si="11"/>
        <v>1.0569999999999999</v>
      </c>
      <c r="CK89" s="8">
        <v>20</v>
      </c>
      <c r="CL89" s="9">
        <f t="shared" si="12"/>
        <v>0.2114</v>
      </c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>
        <f t="shared" si="13"/>
        <v>0</v>
      </c>
      <c r="DI89" s="8">
        <f t="shared" si="14"/>
        <v>0</v>
      </c>
      <c r="DJ89" s="8"/>
      <c r="DK89" s="8"/>
      <c r="DL89" s="8">
        <f t="shared" si="15"/>
        <v>0</v>
      </c>
      <c r="DM89" s="8"/>
      <c r="DN89" s="9">
        <f t="shared" si="16"/>
        <v>0</v>
      </c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>
        <f t="shared" si="17"/>
        <v>0</v>
      </c>
      <c r="EK89" s="8">
        <f t="shared" si="18"/>
        <v>0</v>
      </c>
      <c r="EL89" s="8"/>
      <c r="EM89" s="8"/>
      <c r="EN89" s="8">
        <f t="shared" si="19"/>
        <v>0</v>
      </c>
      <c r="EO89" s="8"/>
      <c r="EP89" s="8">
        <f t="shared" si="20"/>
        <v>0</v>
      </c>
      <c r="EQ89" s="9">
        <f t="shared" si="21"/>
        <v>0.73419999999999996</v>
      </c>
    </row>
    <row r="90" spans="1:147" ht="15.75" customHeight="1" x14ac:dyDescent="0.25">
      <c r="A90" s="7" t="s">
        <v>394</v>
      </c>
      <c r="B90" s="8"/>
      <c r="C90" s="8" t="s">
        <v>167</v>
      </c>
      <c r="D90" s="8" t="s">
        <v>168</v>
      </c>
      <c r="E90" s="8" t="s">
        <v>163</v>
      </c>
      <c r="F90" s="8" t="s">
        <v>144</v>
      </c>
      <c r="G90" s="8" t="s">
        <v>145</v>
      </c>
      <c r="H90" s="8" t="s">
        <v>395</v>
      </c>
      <c r="I90" s="8"/>
      <c r="J90" s="8"/>
      <c r="K90" s="8"/>
      <c r="L90" s="8"/>
      <c r="M90" s="8"/>
      <c r="N90" s="8"/>
      <c r="O90" s="8" t="s">
        <v>217</v>
      </c>
      <c r="P90" s="8">
        <v>60</v>
      </c>
      <c r="Q90" s="8">
        <v>40</v>
      </c>
      <c r="R90" s="8"/>
      <c r="S90" s="8"/>
      <c r="T90" s="8">
        <v>30</v>
      </c>
      <c r="U90" s="8"/>
      <c r="V90" s="8"/>
      <c r="W90" s="8"/>
      <c r="X90" s="8"/>
      <c r="Y90" s="8">
        <f t="shared" si="0"/>
        <v>0</v>
      </c>
      <c r="Z90" s="8">
        <f t="shared" si="1"/>
        <v>30</v>
      </c>
      <c r="AA90" s="8">
        <f t="shared" si="2"/>
        <v>0</v>
      </c>
      <c r="AB90" s="8">
        <v>0.75</v>
      </c>
      <c r="AC90" s="8">
        <v>2.2999999999999998</v>
      </c>
      <c r="AD90" s="8"/>
      <c r="AE90" s="8">
        <f t="shared" si="3"/>
        <v>1.0939999999999999</v>
      </c>
      <c r="AF90" s="8">
        <v>60</v>
      </c>
      <c r="AG90" s="9">
        <f t="shared" si="4"/>
        <v>0.65639999999999987</v>
      </c>
      <c r="AH90" s="8"/>
      <c r="AI90" s="10" t="s">
        <v>396</v>
      </c>
      <c r="AJ90" s="8" t="s">
        <v>162</v>
      </c>
      <c r="AK90" s="8" t="s">
        <v>174</v>
      </c>
      <c r="AL90" s="8" t="s">
        <v>163</v>
      </c>
      <c r="AM90" s="8" t="s">
        <v>230</v>
      </c>
      <c r="AN90" s="8" t="s">
        <v>190</v>
      </c>
      <c r="AO90" s="8" t="s">
        <v>397</v>
      </c>
      <c r="AP90" s="8"/>
      <c r="AQ90" s="8"/>
      <c r="AR90" s="8"/>
      <c r="AS90" s="8"/>
      <c r="AT90" s="8" t="s">
        <v>212</v>
      </c>
      <c r="AU90" s="8"/>
      <c r="AV90" s="8" t="s">
        <v>150</v>
      </c>
      <c r="AW90" s="8">
        <v>60</v>
      </c>
      <c r="AX90" s="8">
        <v>40</v>
      </c>
      <c r="AY90" s="8"/>
      <c r="AZ90" s="8">
        <v>30</v>
      </c>
      <c r="BA90" s="8">
        <v>15</v>
      </c>
      <c r="BB90" s="8"/>
      <c r="BC90" s="8"/>
      <c r="BD90" s="8">
        <f t="shared" si="5"/>
        <v>15</v>
      </c>
      <c r="BE90" s="8">
        <f t="shared" si="6"/>
        <v>45</v>
      </c>
      <c r="BF90" s="8">
        <v>0.95</v>
      </c>
      <c r="BG90" s="8">
        <v>1.3</v>
      </c>
      <c r="BH90" s="8">
        <f t="shared" si="7"/>
        <v>0.77050000000000007</v>
      </c>
      <c r="BI90" s="8">
        <v>40</v>
      </c>
      <c r="BJ90" s="9">
        <f t="shared" si="8"/>
        <v>0.30820000000000003</v>
      </c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>
        <f t="shared" si="9"/>
        <v>0</v>
      </c>
      <c r="CG90" s="8">
        <f t="shared" si="10"/>
        <v>0</v>
      </c>
      <c r="CH90" s="8"/>
      <c r="CI90" s="8"/>
      <c r="CJ90" s="8">
        <f t="shared" si="11"/>
        <v>0</v>
      </c>
      <c r="CK90" s="8"/>
      <c r="CL90" s="9">
        <f t="shared" si="12"/>
        <v>0</v>
      </c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>
        <f t="shared" si="13"/>
        <v>0</v>
      </c>
      <c r="DI90" s="8">
        <f t="shared" si="14"/>
        <v>0</v>
      </c>
      <c r="DJ90" s="8"/>
      <c r="DK90" s="8"/>
      <c r="DL90" s="8">
        <f t="shared" si="15"/>
        <v>0</v>
      </c>
      <c r="DM90" s="8"/>
      <c r="DN90" s="9">
        <f t="shared" si="16"/>
        <v>0</v>
      </c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>
        <f t="shared" si="17"/>
        <v>0</v>
      </c>
      <c r="EK90" s="8">
        <f t="shared" si="18"/>
        <v>0</v>
      </c>
      <c r="EL90" s="8"/>
      <c r="EM90" s="8"/>
      <c r="EN90" s="8">
        <f t="shared" si="19"/>
        <v>0</v>
      </c>
      <c r="EO90" s="8"/>
      <c r="EP90" s="8">
        <f t="shared" si="20"/>
        <v>0</v>
      </c>
      <c r="EQ90" s="9">
        <f t="shared" si="21"/>
        <v>0.9645999999999999</v>
      </c>
    </row>
    <row r="91" spans="1:147" ht="15.75" customHeight="1" x14ac:dyDescent="0.25">
      <c r="A91" s="7" t="s">
        <v>398</v>
      </c>
      <c r="B91" s="8"/>
      <c r="C91" s="8" t="s">
        <v>167</v>
      </c>
      <c r="D91" s="8" t="s">
        <v>168</v>
      </c>
      <c r="E91" s="8" t="s">
        <v>163</v>
      </c>
      <c r="F91" s="8" t="s">
        <v>210</v>
      </c>
      <c r="G91" s="8" t="s">
        <v>145</v>
      </c>
      <c r="H91" s="8"/>
      <c r="I91" s="8"/>
      <c r="J91" s="8"/>
      <c r="K91" s="8"/>
      <c r="L91" s="8"/>
      <c r="M91" s="8" t="s">
        <v>214</v>
      </c>
      <c r="N91" s="8"/>
      <c r="O91" s="8" t="s">
        <v>217</v>
      </c>
      <c r="P91" s="8">
        <v>100</v>
      </c>
      <c r="Q91" s="8"/>
      <c r="R91" s="8"/>
      <c r="S91" s="8"/>
      <c r="T91" s="8"/>
      <c r="U91" s="8"/>
      <c r="V91" s="8">
        <v>15</v>
      </c>
      <c r="W91" s="8"/>
      <c r="X91" s="8"/>
      <c r="Y91" s="8">
        <f t="shared" si="0"/>
        <v>15</v>
      </c>
      <c r="Z91" s="8">
        <f t="shared" si="1"/>
        <v>15</v>
      </c>
      <c r="AA91" s="8">
        <f t="shared" si="2"/>
        <v>15</v>
      </c>
      <c r="AB91" s="8">
        <v>0.75</v>
      </c>
      <c r="AC91" s="8"/>
      <c r="AD91" s="8"/>
      <c r="AE91" s="8">
        <f t="shared" si="3"/>
        <v>0.63749999999999996</v>
      </c>
      <c r="AF91" s="8">
        <v>65</v>
      </c>
      <c r="AG91" s="9">
        <f t="shared" si="4"/>
        <v>0.41437499999999999</v>
      </c>
      <c r="AH91" s="8"/>
      <c r="AI91" s="8"/>
      <c r="AJ91" s="8" t="s">
        <v>162</v>
      </c>
      <c r="AK91" s="8" t="s">
        <v>158</v>
      </c>
      <c r="AL91" s="8" t="s">
        <v>163</v>
      </c>
      <c r="AM91" s="8" t="s">
        <v>144</v>
      </c>
      <c r="AN91" s="11" t="s">
        <v>399</v>
      </c>
      <c r="AO91" s="8"/>
      <c r="AP91" s="8"/>
      <c r="AQ91" s="8"/>
      <c r="AR91" s="8"/>
      <c r="AS91" s="8"/>
      <c r="AT91" s="8"/>
      <c r="AU91" s="8"/>
      <c r="AV91" s="8" t="s">
        <v>217</v>
      </c>
      <c r="AW91" s="8">
        <v>100</v>
      </c>
      <c r="AX91" s="8"/>
      <c r="AY91" s="8">
        <v>25</v>
      </c>
      <c r="AZ91" s="8"/>
      <c r="BA91" s="8"/>
      <c r="BB91" s="8"/>
      <c r="BC91" s="8"/>
      <c r="BD91" s="8">
        <f t="shared" si="5"/>
        <v>25</v>
      </c>
      <c r="BE91" s="8">
        <f t="shared" si="6"/>
        <v>0</v>
      </c>
      <c r="BF91" s="8">
        <v>1.31</v>
      </c>
      <c r="BG91" s="8"/>
      <c r="BH91" s="8">
        <f t="shared" si="7"/>
        <v>0.98250000000000004</v>
      </c>
      <c r="BI91" s="8">
        <v>35</v>
      </c>
      <c r="BJ91" s="9">
        <f t="shared" si="8"/>
        <v>0.34387500000000004</v>
      </c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>
        <f t="shared" si="9"/>
        <v>0</v>
      </c>
      <c r="CG91" s="8">
        <f t="shared" si="10"/>
        <v>0</v>
      </c>
      <c r="CH91" s="8"/>
      <c r="CI91" s="8"/>
      <c r="CJ91" s="8">
        <f t="shared" si="11"/>
        <v>0</v>
      </c>
      <c r="CK91" s="8"/>
      <c r="CL91" s="9">
        <f t="shared" si="12"/>
        <v>0</v>
      </c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>
        <f t="shared" si="13"/>
        <v>0</v>
      </c>
      <c r="DI91" s="8">
        <f t="shared" si="14"/>
        <v>0</v>
      </c>
      <c r="DJ91" s="8"/>
      <c r="DK91" s="8"/>
      <c r="DL91" s="8">
        <f t="shared" si="15"/>
        <v>0</v>
      </c>
      <c r="DM91" s="8"/>
      <c r="DN91" s="9">
        <f t="shared" si="16"/>
        <v>0</v>
      </c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>
        <f t="shared" si="17"/>
        <v>0</v>
      </c>
      <c r="EK91" s="8">
        <f t="shared" si="18"/>
        <v>0</v>
      </c>
      <c r="EL91" s="8"/>
      <c r="EM91" s="8"/>
      <c r="EN91" s="8">
        <f t="shared" si="19"/>
        <v>0</v>
      </c>
      <c r="EO91" s="8"/>
      <c r="EP91" s="8">
        <f t="shared" si="20"/>
        <v>0</v>
      </c>
      <c r="EQ91" s="9">
        <f t="shared" si="21"/>
        <v>0.75825000000000009</v>
      </c>
    </row>
    <row r="92" spans="1:147" ht="15.75" customHeight="1" x14ac:dyDescent="0.25">
      <c r="A92" s="7" t="s">
        <v>400</v>
      </c>
      <c r="B92" s="8"/>
      <c r="C92" s="8" t="s">
        <v>167</v>
      </c>
      <c r="D92" s="8" t="s">
        <v>168</v>
      </c>
      <c r="E92" s="8" t="s">
        <v>163</v>
      </c>
      <c r="F92" s="8" t="s">
        <v>210</v>
      </c>
      <c r="G92" s="8" t="s">
        <v>145</v>
      </c>
      <c r="H92" s="8" t="s">
        <v>395</v>
      </c>
      <c r="I92" s="8"/>
      <c r="J92" s="8"/>
      <c r="K92" s="8"/>
      <c r="L92" s="8"/>
      <c r="M92" s="8"/>
      <c r="N92" s="8"/>
      <c r="O92" s="8" t="s">
        <v>188</v>
      </c>
      <c r="P92" s="8">
        <v>60</v>
      </c>
      <c r="Q92" s="8">
        <v>40</v>
      </c>
      <c r="R92" s="8"/>
      <c r="S92" s="8"/>
      <c r="T92" s="8">
        <v>30</v>
      </c>
      <c r="U92" s="8"/>
      <c r="V92" s="8"/>
      <c r="W92" s="8"/>
      <c r="X92" s="8"/>
      <c r="Y92" s="8">
        <f t="shared" si="0"/>
        <v>0</v>
      </c>
      <c r="Z92" s="8">
        <f t="shared" si="1"/>
        <v>30</v>
      </c>
      <c r="AA92" s="8">
        <f t="shared" si="2"/>
        <v>0</v>
      </c>
      <c r="AB92" s="8">
        <v>0.75</v>
      </c>
      <c r="AC92" s="8">
        <v>2.2999999999999998</v>
      </c>
      <c r="AD92" s="8"/>
      <c r="AE92" s="8">
        <f t="shared" si="3"/>
        <v>1.0939999999999999</v>
      </c>
      <c r="AF92" s="8">
        <v>60</v>
      </c>
      <c r="AG92" s="9">
        <f t="shared" si="4"/>
        <v>0.65639999999999987</v>
      </c>
      <c r="AH92" s="8"/>
      <c r="AI92" s="10" t="s">
        <v>401</v>
      </c>
      <c r="AJ92" s="8" t="s">
        <v>162</v>
      </c>
      <c r="AK92" s="8" t="s">
        <v>402</v>
      </c>
      <c r="AL92" s="8" t="s">
        <v>163</v>
      </c>
      <c r="AM92" s="8" t="s">
        <v>403</v>
      </c>
      <c r="AN92" s="8" t="s">
        <v>404</v>
      </c>
      <c r="AP92" s="8"/>
      <c r="AQ92" s="8"/>
      <c r="AR92" s="8"/>
      <c r="AS92" s="8"/>
      <c r="AT92" s="8" t="s">
        <v>212</v>
      </c>
      <c r="AU92" s="8"/>
      <c r="AV92" s="8" t="s">
        <v>217</v>
      </c>
      <c r="AW92" s="8">
        <v>100</v>
      </c>
      <c r="AX92" s="8"/>
      <c r="AY92" s="8">
        <v>15</v>
      </c>
      <c r="AZ92" s="8"/>
      <c r="BA92" s="8">
        <v>15</v>
      </c>
      <c r="BB92" s="8"/>
      <c r="BC92" s="8"/>
      <c r="BD92" s="8">
        <f t="shared" si="5"/>
        <v>30</v>
      </c>
      <c r="BE92" s="8">
        <f t="shared" si="6"/>
        <v>15</v>
      </c>
      <c r="BF92" s="8">
        <v>1.31</v>
      </c>
      <c r="BG92" s="8"/>
      <c r="BH92" s="8">
        <f t="shared" si="7"/>
        <v>0.91700000000000004</v>
      </c>
      <c r="BI92" s="8">
        <v>40</v>
      </c>
      <c r="BJ92" s="9">
        <f t="shared" si="8"/>
        <v>0.36680000000000001</v>
      </c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>
        <f t="shared" si="9"/>
        <v>0</v>
      </c>
      <c r="CG92" s="8">
        <f t="shared" si="10"/>
        <v>0</v>
      </c>
      <c r="CH92" s="8"/>
      <c r="CI92" s="8"/>
      <c r="CJ92" s="8">
        <f t="shared" si="11"/>
        <v>0</v>
      </c>
      <c r="CK92" s="8"/>
      <c r="CL92" s="9">
        <f t="shared" si="12"/>
        <v>0</v>
      </c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>
        <f t="shared" si="13"/>
        <v>0</v>
      </c>
      <c r="DI92" s="8">
        <f t="shared" si="14"/>
        <v>0</v>
      </c>
      <c r="DJ92" s="8"/>
      <c r="DK92" s="8"/>
      <c r="DL92" s="8">
        <f t="shared" si="15"/>
        <v>0</v>
      </c>
      <c r="DM92" s="8"/>
      <c r="DN92" s="9">
        <f t="shared" si="16"/>
        <v>0</v>
      </c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>
        <f t="shared" si="17"/>
        <v>0</v>
      </c>
      <c r="EK92" s="8">
        <f t="shared" si="18"/>
        <v>0</v>
      </c>
      <c r="EL92" s="8"/>
      <c r="EM92" s="8"/>
      <c r="EN92" s="8">
        <f t="shared" si="19"/>
        <v>0</v>
      </c>
      <c r="EO92" s="8"/>
      <c r="EP92" s="8">
        <f t="shared" si="20"/>
        <v>0</v>
      </c>
      <c r="EQ92" s="9">
        <f t="shared" si="21"/>
        <v>1.0231999999999999</v>
      </c>
    </row>
    <row r="93" spans="1:147" ht="15.75" customHeight="1" x14ac:dyDescent="0.25">
      <c r="A93" s="7" t="s">
        <v>405</v>
      </c>
      <c r="B93" s="8"/>
      <c r="C93" s="8" t="s">
        <v>167</v>
      </c>
      <c r="D93" s="8" t="s">
        <v>168</v>
      </c>
      <c r="E93" s="8" t="s">
        <v>163</v>
      </c>
      <c r="F93" s="8" t="s">
        <v>210</v>
      </c>
      <c r="G93" s="11" t="s">
        <v>277</v>
      </c>
      <c r="H93" s="8"/>
      <c r="I93" s="8"/>
      <c r="J93" s="8"/>
      <c r="K93" s="8"/>
      <c r="L93" s="8"/>
      <c r="M93" s="8" t="s">
        <v>214</v>
      </c>
      <c r="N93" s="8"/>
      <c r="O93" s="8" t="s">
        <v>221</v>
      </c>
      <c r="P93" s="8">
        <v>100</v>
      </c>
      <c r="Q93" s="8"/>
      <c r="R93" s="8"/>
      <c r="S93" s="8">
        <v>30</v>
      </c>
      <c r="T93" s="8"/>
      <c r="U93" s="8"/>
      <c r="V93" s="8">
        <v>15</v>
      </c>
      <c r="W93" s="8"/>
      <c r="X93" s="8"/>
      <c r="Y93" s="8">
        <f t="shared" si="0"/>
        <v>45</v>
      </c>
      <c r="Z93" s="8">
        <f t="shared" si="1"/>
        <v>15</v>
      </c>
      <c r="AA93" s="8">
        <f t="shared" si="2"/>
        <v>15</v>
      </c>
      <c r="AB93" s="8">
        <v>0.75</v>
      </c>
      <c r="AC93" s="8"/>
      <c r="AD93" s="8"/>
      <c r="AE93" s="8">
        <f t="shared" si="3"/>
        <v>0.41249999999999998</v>
      </c>
      <c r="AF93" s="8">
        <v>65</v>
      </c>
      <c r="AG93" s="9">
        <f t="shared" si="4"/>
        <v>0.268125</v>
      </c>
      <c r="AH93" s="8"/>
      <c r="AI93" s="8"/>
      <c r="AJ93" s="8" t="s">
        <v>310</v>
      </c>
      <c r="AK93" s="8" t="s">
        <v>311</v>
      </c>
      <c r="AL93" s="8" t="s">
        <v>181</v>
      </c>
      <c r="AM93" s="8" t="s">
        <v>144</v>
      </c>
      <c r="AN93" s="8" t="s">
        <v>376</v>
      </c>
      <c r="AO93" s="8"/>
      <c r="AP93" s="8"/>
      <c r="AQ93" s="8"/>
      <c r="AR93" s="8"/>
      <c r="AS93" s="8"/>
      <c r="AT93" s="8" t="s">
        <v>214</v>
      </c>
      <c r="AU93" s="8"/>
      <c r="AV93" s="8"/>
      <c r="AW93" s="8">
        <v>100</v>
      </c>
      <c r="AX93" s="8"/>
      <c r="AY93" s="8">
        <v>15</v>
      </c>
      <c r="AZ93" s="8"/>
      <c r="BA93" s="8">
        <v>15</v>
      </c>
      <c r="BC93" s="8"/>
      <c r="BD93" s="8">
        <f t="shared" si="5"/>
        <v>30</v>
      </c>
      <c r="BE93" s="8">
        <f t="shared" si="6"/>
        <v>15</v>
      </c>
      <c r="BF93" s="8">
        <v>1.51</v>
      </c>
      <c r="BG93" s="8"/>
      <c r="BH93" s="8">
        <f t="shared" si="7"/>
        <v>1.0569999999999999</v>
      </c>
      <c r="BI93" s="8">
        <v>35</v>
      </c>
      <c r="BJ93" s="9">
        <f t="shared" si="8"/>
        <v>0.36995</v>
      </c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>
        <f t="shared" si="9"/>
        <v>0</v>
      </c>
      <c r="CG93" s="8">
        <f t="shared" si="10"/>
        <v>0</v>
      </c>
      <c r="CH93" s="8"/>
      <c r="CI93" s="8"/>
      <c r="CJ93" s="8">
        <f t="shared" si="11"/>
        <v>0</v>
      </c>
      <c r="CK93" s="8"/>
      <c r="CL93" s="9">
        <f t="shared" si="12"/>
        <v>0</v>
      </c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>
        <f t="shared" si="13"/>
        <v>0</v>
      </c>
      <c r="DI93" s="8">
        <f t="shared" si="14"/>
        <v>0</v>
      </c>
      <c r="DJ93" s="8"/>
      <c r="DK93" s="8"/>
      <c r="DL93" s="8">
        <f t="shared" si="15"/>
        <v>0</v>
      </c>
      <c r="DM93" s="8"/>
      <c r="DN93" s="9">
        <f t="shared" si="16"/>
        <v>0</v>
      </c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>
        <f t="shared" si="17"/>
        <v>0</v>
      </c>
      <c r="EK93" s="8">
        <f t="shared" si="18"/>
        <v>0</v>
      </c>
      <c r="EL93" s="8"/>
      <c r="EM93" s="8"/>
      <c r="EN93" s="8">
        <f t="shared" si="19"/>
        <v>0</v>
      </c>
      <c r="EO93" s="8"/>
      <c r="EP93" s="8">
        <f t="shared" si="20"/>
        <v>0</v>
      </c>
      <c r="EQ93" s="9">
        <f t="shared" si="21"/>
        <v>0.63807499999999995</v>
      </c>
    </row>
    <row r="94" spans="1:147" ht="15.75" customHeight="1" x14ac:dyDescent="0.25">
      <c r="A94" s="7" t="s">
        <v>406</v>
      </c>
      <c r="B94" s="8"/>
      <c r="C94" s="8" t="s">
        <v>167</v>
      </c>
      <c r="D94" s="8" t="s">
        <v>168</v>
      </c>
      <c r="E94" s="8" t="s">
        <v>163</v>
      </c>
      <c r="F94" s="8" t="s">
        <v>319</v>
      </c>
      <c r="G94" s="8" t="s">
        <v>145</v>
      </c>
      <c r="H94" s="8" t="s">
        <v>363</v>
      </c>
      <c r="I94" s="8"/>
      <c r="J94" s="8"/>
      <c r="K94" s="8"/>
      <c r="L94" s="8"/>
      <c r="M94" s="8" t="s">
        <v>219</v>
      </c>
      <c r="N94" s="8" t="s">
        <v>339</v>
      </c>
      <c r="O94" s="8" t="s">
        <v>221</v>
      </c>
      <c r="P94" s="8">
        <v>60</v>
      </c>
      <c r="Q94" s="8">
        <v>40</v>
      </c>
      <c r="R94" s="8"/>
      <c r="S94" s="8"/>
      <c r="T94" s="8"/>
      <c r="U94" s="8"/>
      <c r="V94" s="8">
        <v>30</v>
      </c>
      <c r="W94" s="8">
        <v>15</v>
      </c>
      <c r="X94" s="8"/>
      <c r="Y94" s="8">
        <f t="shared" si="0"/>
        <v>45</v>
      </c>
      <c r="Z94" s="8">
        <f t="shared" si="1"/>
        <v>45</v>
      </c>
      <c r="AA94" s="8">
        <f t="shared" si="2"/>
        <v>45</v>
      </c>
      <c r="AB94" s="8">
        <v>0.75</v>
      </c>
      <c r="AC94" s="8">
        <v>2.2999999999999998</v>
      </c>
      <c r="AD94" s="8"/>
      <c r="AE94" s="8">
        <f t="shared" si="3"/>
        <v>0.75349999999999995</v>
      </c>
      <c r="AF94" s="8">
        <v>60</v>
      </c>
      <c r="AG94" s="9">
        <f t="shared" si="4"/>
        <v>0.45209999999999995</v>
      </c>
      <c r="AH94" s="8"/>
      <c r="AI94" s="8"/>
      <c r="AJ94" s="8" t="s">
        <v>310</v>
      </c>
      <c r="AK94" s="8" t="s">
        <v>311</v>
      </c>
      <c r="AL94" s="8" t="s">
        <v>181</v>
      </c>
      <c r="AM94" s="8" t="s">
        <v>353</v>
      </c>
      <c r="AN94" s="8" t="s">
        <v>165</v>
      </c>
      <c r="AO94" s="8"/>
      <c r="AP94" s="8"/>
      <c r="AQ94" s="8"/>
      <c r="AR94" s="8"/>
      <c r="AS94" s="8"/>
      <c r="AT94" s="8" t="s">
        <v>219</v>
      </c>
      <c r="AU94" s="8"/>
      <c r="AV94" s="8" t="s">
        <v>188</v>
      </c>
      <c r="AW94" s="8">
        <v>100</v>
      </c>
      <c r="AX94" s="8"/>
      <c r="AY94" s="8"/>
      <c r="AZ94" s="8"/>
      <c r="BA94" s="8">
        <v>30</v>
      </c>
      <c r="BB94" s="8"/>
      <c r="BC94" s="8"/>
      <c r="BD94" s="8">
        <f t="shared" si="5"/>
        <v>30</v>
      </c>
      <c r="BE94" s="8">
        <f t="shared" si="6"/>
        <v>30</v>
      </c>
      <c r="BF94" s="8">
        <v>1.51</v>
      </c>
      <c r="BG94" s="8"/>
      <c r="BH94" s="8">
        <f t="shared" si="7"/>
        <v>1.0569999999999999</v>
      </c>
      <c r="BI94" s="8">
        <v>20</v>
      </c>
      <c r="BJ94" s="9">
        <f t="shared" si="8"/>
        <v>0.2114</v>
      </c>
      <c r="BK94" s="8"/>
      <c r="BL94" s="8"/>
      <c r="BM94" s="8" t="s">
        <v>192</v>
      </c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>
        <v>100</v>
      </c>
      <c r="BZ94" s="8"/>
      <c r="CA94" s="8"/>
      <c r="CB94" s="8"/>
      <c r="CC94" s="8"/>
      <c r="CD94" s="8"/>
      <c r="CE94" s="8"/>
      <c r="CF94" s="8">
        <f t="shared" si="9"/>
        <v>0</v>
      </c>
      <c r="CG94" s="8">
        <f t="shared" si="10"/>
        <v>0</v>
      </c>
      <c r="CH94" s="8">
        <v>0</v>
      </c>
      <c r="CI94" s="8"/>
      <c r="CJ94" s="8">
        <f t="shared" si="11"/>
        <v>0</v>
      </c>
      <c r="CK94" s="8">
        <v>20</v>
      </c>
      <c r="CL94" s="9">
        <f t="shared" si="12"/>
        <v>0</v>
      </c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>
        <f t="shared" si="13"/>
        <v>0</v>
      </c>
      <c r="DI94" s="8">
        <f t="shared" si="14"/>
        <v>0</v>
      </c>
      <c r="DJ94" s="8"/>
      <c r="DK94" s="8"/>
      <c r="DL94" s="8">
        <f t="shared" si="15"/>
        <v>0</v>
      </c>
      <c r="DM94" s="8"/>
      <c r="DN94" s="9">
        <f t="shared" si="16"/>
        <v>0</v>
      </c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>
        <f t="shared" si="17"/>
        <v>0</v>
      </c>
      <c r="EK94" s="8">
        <f t="shared" si="18"/>
        <v>0</v>
      </c>
      <c r="EL94" s="8"/>
      <c r="EM94" s="8"/>
      <c r="EN94" s="8">
        <f t="shared" si="19"/>
        <v>0</v>
      </c>
      <c r="EO94" s="8"/>
      <c r="EP94" s="8">
        <f t="shared" si="20"/>
        <v>0</v>
      </c>
      <c r="EQ94" s="9">
        <f t="shared" si="21"/>
        <v>0.66349999999999998</v>
      </c>
    </row>
    <row r="95" spans="1:147" ht="15.75" customHeight="1" x14ac:dyDescent="0.25">
      <c r="A95" s="7" t="s">
        <v>407</v>
      </c>
      <c r="B95" s="8"/>
      <c r="C95" s="8" t="s">
        <v>167</v>
      </c>
      <c r="D95" s="8" t="s">
        <v>168</v>
      </c>
      <c r="E95" s="8" t="s">
        <v>163</v>
      </c>
      <c r="F95" s="8" t="s">
        <v>210</v>
      </c>
      <c r="G95" s="8" t="s">
        <v>145</v>
      </c>
      <c r="H95" s="8"/>
      <c r="I95" s="8"/>
      <c r="J95" s="8"/>
      <c r="K95" s="8"/>
      <c r="L95" s="8"/>
      <c r="M95" s="8" t="s">
        <v>214</v>
      </c>
      <c r="N95" s="8"/>
      <c r="O95" s="8" t="s">
        <v>221</v>
      </c>
      <c r="P95" s="8">
        <v>100</v>
      </c>
      <c r="Q95" s="8"/>
      <c r="R95" s="8"/>
      <c r="S95" s="8"/>
      <c r="T95" s="8"/>
      <c r="U95" s="8"/>
      <c r="V95" s="8">
        <v>15</v>
      </c>
      <c r="W95" s="8"/>
      <c r="X95" s="8"/>
      <c r="Y95" s="8">
        <f t="shared" si="0"/>
        <v>15</v>
      </c>
      <c r="Z95" s="8">
        <f t="shared" si="1"/>
        <v>15</v>
      </c>
      <c r="AA95" s="8">
        <f t="shared" si="2"/>
        <v>15</v>
      </c>
      <c r="AB95" s="8">
        <v>0.75</v>
      </c>
      <c r="AC95" s="8"/>
      <c r="AD95" s="8"/>
      <c r="AE95" s="8">
        <f t="shared" si="3"/>
        <v>0.63749999999999996</v>
      </c>
      <c r="AF95" s="8">
        <v>60</v>
      </c>
      <c r="AG95" s="9">
        <f t="shared" si="4"/>
        <v>0.38250000000000001</v>
      </c>
      <c r="AH95" s="8"/>
      <c r="AI95" s="8"/>
      <c r="AJ95" s="8" t="s">
        <v>310</v>
      </c>
      <c r="AK95" s="8" t="s">
        <v>311</v>
      </c>
      <c r="AL95" s="8" t="s">
        <v>181</v>
      </c>
      <c r="AM95" s="8" t="s">
        <v>144</v>
      </c>
      <c r="AN95" s="8" t="s">
        <v>190</v>
      </c>
      <c r="AO95" s="8"/>
      <c r="AP95" s="8"/>
      <c r="AQ95" s="8"/>
      <c r="AR95" s="8"/>
      <c r="AS95" s="8"/>
      <c r="AT95" s="8" t="s">
        <v>214</v>
      </c>
      <c r="AU95" s="8"/>
      <c r="AV95" s="8" t="s">
        <v>221</v>
      </c>
      <c r="AW95" s="8">
        <v>100</v>
      </c>
      <c r="AX95" s="8"/>
      <c r="AY95" s="8"/>
      <c r="AZ95" s="8"/>
      <c r="BA95" s="8">
        <v>15</v>
      </c>
      <c r="BC95" s="8"/>
      <c r="BD95" s="8">
        <f t="shared" si="5"/>
        <v>15</v>
      </c>
      <c r="BE95" s="8">
        <f t="shared" si="6"/>
        <v>15</v>
      </c>
      <c r="BF95" s="8">
        <v>1.18</v>
      </c>
      <c r="BG95" s="8"/>
      <c r="BH95" s="8">
        <f t="shared" si="7"/>
        <v>1.0029999999999999</v>
      </c>
      <c r="BI95" s="8">
        <v>40</v>
      </c>
      <c r="BJ95" s="9">
        <f t="shared" si="8"/>
        <v>0.4012</v>
      </c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>
        <f t="shared" si="9"/>
        <v>0</v>
      </c>
      <c r="CG95" s="8">
        <f t="shared" si="10"/>
        <v>0</v>
      </c>
      <c r="CH95" s="8"/>
      <c r="CI95" s="8"/>
      <c r="CJ95" s="8">
        <f t="shared" si="11"/>
        <v>0</v>
      </c>
      <c r="CK95" s="8"/>
      <c r="CL95" s="9">
        <f t="shared" si="12"/>
        <v>0</v>
      </c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>
        <f t="shared" si="13"/>
        <v>0</v>
      </c>
      <c r="DI95" s="8">
        <f t="shared" si="14"/>
        <v>0</v>
      </c>
      <c r="DJ95" s="8"/>
      <c r="DK95" s="8"/>
      <c r="DL95" s="8">
        <f t="shared" si="15"/>
        <v>0</v>
      </c>
      <c r="DM95" s="8"/>
      <c r="DN95" s="9">
        <f t="shared" si="16"/>
        <v>0</v>
      </c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>
        <f t="shared" si="17"/>
        <v>0</v>
      </c>
      <c r="EK95" s="8">
        <f t="shared" si="18"/>
        <v>0</v>
      </c>
      <c r="EL95" s="8"/>
      <c r="EM95" s="8"/>
      <c r="EN95" s="8">
        <f t="shared" si="19"/>
        <v>0</v>
      </c>
      <c r="EO95" s="8"/>
      <c r="EP95" s="8">
        <f t="shared" si="20"/>
        <v>0</v>
      </c>
      <c r="EQ95" s="9">
        <f t="shared" si="21"/>
        <v>0.78370000000000006</v>
      </c>
    </row>
    <row r="96" spans="1:147" ht="15.75" customHeight="1" x14ac:dyDescent="0.25">
      <c r="A96" s="7" t="s">
        <v>408</v>
      </c>
      <c r="B96" s="8"/>
      <c r="C96" s="8" t="s">
        <v>167</v>
      </c>
      <c r="D96" s="8" t="s">
        <v>168</v>
      </c>
      <c r="E96" s="8" t="s">
        <v>163</v>
      </c>
      <c r="F96" s="8" t="s">
        <v>144</v>
      </c>
      <c r="G96" s="8" t="s">
        <v>145</v>
      </c>
      <c r="H96" s="8"/>
      <c r="I96" s="8"/>
      <c r="J96" s="8"/>
      <c r="K96" s="8"/>
      <c r="L96" s="8"/>
      <c r="M96" s="8" t="s">
        <v>219</v>
      </c>
      <c r="N96" s="8" t="s">
        <v>220</v>
      </c>
      <c r="O96" s="8" t="s">
        <v>221</v>
      </c>
      <c r="P96" s="8">
        <v>100</v>
      </c>
      <c r="Q96" s="8"/>
      <c r="R96" s="8"/>
      <c r="S96" s="8"/>
      <c r="T96" s="8"/>
      <c r="U96" s="8"/>
      <c r="V96" s="8">
        <v>30</v>
      </c>
      <c r="W96" s="8">
        <v>30</v>
      </c>
      <c r="X96" s="8"/>
      <c r="Y96" s="8">
        <f t="shared" si="0"/>
        <v>60</v>
      </c>
      <c r="Z96" s="8">
        <f t="shared" si="1"/>
        <v>60</v>
      </c>
      <c r="AA96" s="8">
        <f t="shared" si="2"/>
        <v>60</v>
      </c>
      <c r="AB96" s="8">
        <v>0.75</v>
      </c>
      <c r="AC96" s="8"/>
      <c r="AD96" s="8"/>
      <c r="AE96" s="8">
        <f t="shared" si="3"/>
        <v>0.3</v>
      </c>
      <c r="AF96" s="8">
        <v>70</v>
      </c>
      <c r="AG96" s="9">
        <f t="shared" si="4"/>
        <v>0.21</v>
      </c>
      <c r="AH96" s="8"/>
      <c r="AI96" s="8"/>
      <c r="AJ96" s="8" t="s">
        <v>162</v>
      </c>
      <c r="AK96" s="8" t="s">
        <v>158</v>
      </c>
      <c r="AL96" s="8" t="s">
        <v>163</v>
      </c>
      <c r="AM96" s="8" t="s">
        <v>230</v>
      </c>
      <c r="AN96" s="8" t="s">
        <v>185</v>
      </c>
      <c r="AO96" s="8"/>
      <c r="AP96" s="8"/>
      <c r="AQ96" s="8"/>
      <c r="AR96" s="8"/>
      <c r="AS96" s="8"/>
      <c r="AT96" s="8"/>
      <c r="AU96" s="8"/>
      <c r="AV96" s="8" t="s">
        <v>221</v>
      </c>
      <c r="AW96" s="8">
        <v>100</v>
      </c>
      <c r="AX96" s="8"/>
      <c r="AY96" s="8"/>
      <c r="AZ96" s="8"/>
      <c r="BA96" s="8"/>
      <c r="BB96" s="8"/>
      <c r="BC96" s="8"/>
      <c r="BD96" s="8">
        <f t="shared" si="5"/>
        <v>0</v>
      </c>
      <c r="BE96" s="8">
        <f t="shared" si="6"/>
        <v>0</v>
      </c>
      <c r="BF96" s="8">
        <v>0.85</v>
      </c>
      <c r="BG96" s="8"/>
      <c r="BH96" s="8">
        <f t="shared" si="7"/>
        <v>0.85</v>
      </c>
      <c r="BI96" s="8">
        <v>30</v>
      </c>
      <c r="BJ96" s="9">
        <f t="shared" si="8"/>
        <v>0.255</v>
      </c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>
        <f t="shared" si="9"/>
        <v>0</v>
      </c>
      <c r="CG96" s="8">
        <f t="shared" si="10"/>
        <v>0</v>
      </c>
      <c r="CH96" s="8"/>
      <c r="CI96" s="8"/>
      <c r="CJ96" s="8">
        <f t="shared" si="11"/>
        <v>0</v>
      </c>
      <c r="CK96" s="8"/>
      <c r="CL96" s="9">
        <f t="shared" si="12"/>
        <v>0</v>
      </c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>
        <f t="shared" si="13"/>
        <v>0</v>
      </c>
      <c r="DI96" s="8">
        <f t="shared" si="14"/>
        <v>0</v>
      </c>
      <c r="DJ96" s="8"/>
      <c r="DK96" s="8"/>
      <c r="DL96" s="8">
        <f t="shared" si="15"/>
        <v>0</v>
      </c>
      <c r="DM96" s="8"/>
      <c r="DN96" s="9">
        <f t="shared" si="16"/>
        <v>0</v>
      </c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>
        <f t="shared" si="17"/>
        <v>0</v>
      </c>
      <c r="EK96" s="8">
        <f t="shared" si="18"/>
        <v>0</v>
      </c>
      <c r="EL96" s="8"/>
      <c r="EM96" s="8"/>
      <c r="EN96" s="8">
        <f t="shared" si="19"/>
        <v>0</v>
      </c>
      <c r="EO96" s="8"/>
      <c r="EP96" s="8">
        <f t="shared" si="20"/>
        <v>0</v>
      </c>
      <c r="EQ96" s="9">
        <f t="shared" si="21"/>
        <v>0.46499999999999997</v>
      </c>
    </row>
    <row r="97" spans="1:147" ht="15.75" customHeight="1" x14ac:dyDescent="0.25">
      <c r="A97" s="7" t="s">
        <v>409</v>
      </c>
      <c r="B97" s="8"/>
      <c r="C97" s="8" t="s">
        <v>167</v>
      </c>
      <c r="D97" s="8" t="s">
        <v>168</v>
      </c>
      <c r="E97" s="8" t="s">
        <v>163</v>
      </c>
      <c r="F97" s="8" t="s">
        <v>210</v>
      </c>
      <c r="G97" s="8" t="s">
        <v>145</v>
      </c>
      <c r="H97" s="8" t="s">
        <v>363</v>
      </c>
      <c r="I97" s="8"/>
      <c r="J97" s="8"/>
      <c r="K97" s="8"/>
      <c r="L97" s="8"/>
      <c r="M97" s="8" t="s">
        <v>219</v>
      </c>
      <c r="N97" s="8"/>
      <c r="O97" s="8" t="s">
        <v>221</v>
      </c>
      <c r="P97" s="8">
        <v>60</v>
      </c>
      <c r="Q97" s="8">
        <v>40</v>
      </c>
      <c r="R97" s="8"/>
      <c r="S97" s="8"/>
      <c r="T97" s="8"/>
      <c r="U97" s="8"/>
      <c r="V97" s="8">
        <v>30</v>
      </c>
      <c r="W97" s="8"/>
      <c r="X97" s="8"/>
      <c r="Y97" s="8">
        <f t="shared" si="0"/>
        <v>30</v>
      </c>
      <c r="Z97" s="8">
        <f t="shared" si="1"/>
        <v>30</v>
      </c>
      <c r="AA97" s="8">
        <f t="shared" si="2"/>
        <v>30</v>
      </c>
      <c r="AB97" s="8">
        <v>0.75</v>
      </c>
      <c r="AC97" s="8">
        <v>2.2999999999999998</v>
      </c>
      <c r="AD97" s="8"/>
      <c r="AE97" s="8">
        <f t="shared" si="3"/>
        <v>0.95899999999999996</v>
      </c>
      <c r="AF97" s="8">
        <v>80</v>
      </c>
      <c r="AG97" s="9">
        <f t="shared" si="4"/>
        <v>0.76719999999999999</v>
      </c>
      <c r="AH97" s="8"/>
      <c r="AI97" s="8"/>
      <c r="AJ97" s="8" t="s">
        <v>192</v>
      </c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>
        <f t="shared" si="5"/>
        <v>0</v>
      </c>
      <c r="BE97" s="8">
        <f t="shared" si="6"/>
        <v>0</v>
      </c>
      <c r="BF97" s="8"/>
      <c r="BG97" s="8"/>
      <c r="BH97" s="8">
        <f t="shared" si="7"/>
        <v>0</v>
      </c>
      <c r="BI97" s="8">
        <v>20</v>
      </c>
      <c r="BJ97" s="9">
        <f t="shared" si="8"/>
        <v>0</v>
      </c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>
        <f t="shared" si="9"/>
        <v>0</v>
      </c>
      <c r="CG97" s="8">
        <f t="shared" si="10"/>
        <v>0</v>
      </c>
      <c r="CH97" s="8"/>
      <c r="CI97" s="8"/>
      <c r="CJ97" s="8">
        <f t="shared" si="11"/>
        <v>0</v>
      </c>
      <c r="CK97" s="8"/>
      <c r="CL97" s="9">
        <f t="shared" si="12"/>
        <v>0</v>
      </c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>
        <f t="shared" si="13"/>
        <v>0</v>
      </c>
      <c r="DI97" s="8">
        <f t="shared" si="14"/>
        <v>0</v>
      </c>
      <c r="DJ97" s="8"/>
      <c r="DK97" s="8"/>
      <c r="DL97" s="8">
        <f t="shared" si="15"/>
        <v>0</v>
      </c>
      <c r="DM97" s="8"/>
      <c r="DN97" s="9">
        <f t="shared" si="16"/>
        <v>0</v>
      </c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>
        <f t="shared" si="17"/>
        <v>0</v>
      </c>
      <c r="EK97" s="8">
        <f t="shared" si="18"/>
        <v>0</v>
      </c>
      <c r="EL97" s="8"/>
      <c r="EM97" s="8"/>
      <c r="EN97" s="8">
        <f t="shared" si="19"/>
        <v>0</v>
      </c>
      <c r="EO97" s="8"/>
      <c r="EP97" s="8">
        <f t="shared" si="20"/>
        <v>0</v>
      </c>
      <c r="EQ97" s="9">
        <f t="shared" si="21"/>
        <v>0.76719999999999999</v>
      </c>
    </row>
    <row r="98" spans="1:147" ht="15.75" customHeight="1" x14ac:dyDescent="0.25">
      <c r="A98" s="7" t="s">
        <v>410</v>
      </c>
      <c r="B98" s="8"/>
      <c r="C98" s="8" t="s">
        <v>167</v>
      </c>
      <c r="D98" s="8" t="s">
        <v>168</v>
      </c>
      <c r="E98" s="8" t="s">
        <v>163</v>
      </c>
      <c r="F98" s="8" t="s">
        <v>210</v>
      </c>
      <c r="G98" s="8" t="s">
        <v>182</v>
      </c>
      <c r="H98" s="8" t="s">
        <v>145</v>
      </c>
      <c r="I98" s="8"/>
      <c r="J98" s="8"/>
      <c r="K98" s="8"/>
      <c r="L98" s="8"/>
      <c r="M98" s="8" t="s">
        <v>219</v>
      </c>
      <c r="N98" s="8" t="s">
        <v>220</v>
      </c>
      <c r="O98" s="8" t="s">
        <v>297</v>
      </c>
      <c r="P98" s="8">
        <v>60</v>
      </c>
      <c r="Q98" s="8">
        <v>40</v>
      </c>
      <c r="R98" s="8"/>
      <c r="S98" s="8"/>
      <c r="T98" s="8"/>
      <c r="U98" s="8"/>
      <c r="V98" s="8">
        <v>30</v>
      </c>
      <c r="W98" s="8">
        <v>30</v>
      </c>
      <c r="X98" s="8"/>
      <c r="Y98" s="8">
        <f t="shared" si="0"/>
        <v>60</v>
      </c>
      <c r="Z98" s="8">
        <f t="shared" si="1"/>
        <v>60</v>
      </c>
      <c r="AA98" s="8">
        <f t="shared" si="2"/>
        <v>60</v>
      </c>
      <c r="AB98" s="8">
        <v>0.4</v>
      </c>
      <c r="AC98" s="8">
        <v>0.75</v>
      </c>
      <c r="AD98" s="8"/>
      <c r="AE98" s="8">
        <f t="shared" si="3"/>
        <v>0.21600000000000003</v>
      </c>
      <c r="AF98" s="8">
        <v>55</v>
      </c>
      <c r="AG98" s="9">
        <f t="shared" si="4"/>
        <v>0.1188</v>
      </c>
      <c r="AH98" s="8"/>
      <c r="AI98" s="8"/>
      <c r="AJ98" s="8" t="s">
        <v>162</v>
      </c>
      <c r="AK98" s="8" t="s">
        <v>158</v>
      </c>
      <c r="AL98" s="8" t="s">
        <v>163</v>
      </c>
      <c r="AM98" s="8" t="s">
        <v>230</v>
      </c>
      <c r="AN98" s="8" t="s">
        <v>404</v>
      </c>
      <c r="AO98" s="8"/>
      <c r="AP98" s="8"/>
      <c r="AQ98" s="8"/>
      <c r="AR98" s="8"/>
      <c r="AS98" s="8"/>
      <c r="AT98" s="8"/>
      <c r="AU98" s="8"/>
      <c r="AV98" s="8" t="s">
        <v>170</v>
      </c>
      <c r="AW98" s="8">
        <v>100</v>
      </c>
      <c r="AX98" s="8"/>
      <c r="AY98" s="8">
        <v>15</v>
      </c>
      <c r="AZ98" s="8"/>
      <c r="BA98" s="8"/>
      <c r="BB98" s="8"/>
      <c r="BC98" s="8"/>
      <c r="BD98" s="8">
        <f t="shared" si="5"/>
        <v>15</v>
      </c>
      <c r="BE98" s="8">
        <f t="shared" si="6"/>
        <v>0</v>
      </c>
      <c r="BF98" s="8">
        <v>1.31</v>
      </c>
      <c r="BG98" s="8"/>
      <c r="BH98" s="8">
        <f t="shared" si="7"/>
        <v>1.1135000000000002</v>
      </c>
      <c r="BI98" s="8">
        <v>25</v>
      </c>
      <c r="BJ98" s="9">
        <f t="shared" si="8"/>
        <v>0.27837500000000004</v>
      </c>
      <c r="BK98" s="8"/>
      <c r="BL98" s="8"/>
      <c r="BM98" s="8" t="s">
        <v>192</v>
      </c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>
        <v>100</v>
      </c>
      <c r="BZ98" s="8"/>
      <c r="CA98" s="8"/>
      <c r="CB98" s="8"/>
      <c r="CC98" s="8"/>
      <c r="CD98" s="8"/>
      <c r="CE98" s="8"/>
      <c r="CF98" s="8">
        <f t="shared" si="9"/>
        <v>0</v>
      </c>
      <c r="CG98" s="8">
        <f t="shared" si="10"/>
        <v>0</v>
      </c>
      <c r="CH98" s="8">
        <v>0</v>
      </c>
      <c r="CI98" s="8"/>
      <c r="CJ98" s="8">
        <f t="shared" si="11"/>
        <v>0</v>
      </c>
      <c r="CK98" s="8">
        <v>20</v>
      </c>
      <c r="CL98" s="9">
        <f t="shared" si="12"/>
        <v>0</v>
      </c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>
        <f t="shared" si="13"/>
        <v>0</v>
      </c>
      <c r="DI98" s="8">
        <f t="shared" si="14"/>
        <v>0</v>
      </c>
      <c r="DJ98" s="8"/>
      <c r="DK98" s="8"/>
      <c r="DL98" s="8">
        <f t="shared" si="15"/>
        <v>0</v>
      </c>
      <c r="DM98" s="8"/>
      <c r="DN98" s="9">
        <f t="shared" si="16"/>
        <v>0</v>
      </c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>
        <f t="shared" si="17"/>
        <v>0</v>
      </c>
      <c r="EK98" s="8">
        <f t="shared" si="18"/>
        <v>0</v>
      </c>
      <c r="EL98" s="8"/>
      <c r="EM98" s="8"/>
      <c r="EN98" s="8">
        <f t="shared" si="19"/>
        <v>0</v>
      </c>
      <c r="EO98" s="8"/>
      <c r="EP98" s="8">
        <f t="shared" si="20"/>
        <v>0</v>
      </c>
      <c r="EQ98" s="9">
        <f t="shared" si="21"/>
        <v>0.39717500000000006</v>
      </c>
    </row>
    <row r="99" spans="1:147" ht="15.75" customHeight="1" x14ac:dyDescent="0.25">
      <c r="A99" s="7" t="s">
        <v>411</v>
      </c>
      <c r="B99" s="8"/>
      <c r="C99" s="8" t="s">
        <v>167</v>
      </c>
      <c r="D99" s="8" t="s">
        <v>168</v>
      </c>
      <c r="E99" s="8" t="s">
        <v>163</v>
      </c>
      <c r="F99" s="8" t="s">
        <v>210</v>
      </c>
      <c r="G99" s="8" t="s">
        <v>145</v>
      </c>
      <c r="H99" s="8"/>
      <c r="I99" s="8"/>
      <c r="J99" s="8"/>
      <c r="K99" s="8"/>
      <c r="L99" s="8"/>
      <c r="M99" s="8" t="s">
        <v>214</v>
      </c>
      <c r="N99" s="8"/>
      <c r="O99" s="8" t="s">
        <v>209</v>
      </c>
      <c r="P99" s="8">
        <v>100</v>
      </c>
      <c r="Q99" s="8"/>
      <c r="R99" s="8"/>
      <c r="S99" s="8"/>
      <c r="T99" s="8"/>
      <c r="U99" s="8"/>
      <c r="V99" s="8">
        <v>15</v>
      </c>
      <c r="W99" s="8"/>
      <c r="X99" s="8"/>
      <c r="Y99" s="8">
        <f t="shared" si="0"/>
        <v>15</v>
      </c>
      <c r="Z99" s="8">
        <f t="shared" si="1"/>
        <v>15</v>
      </c>
      <c r="AA99" s="8">
        <f t="shared" si="2"/>
        <v>15</v>
      </c>
      <c r="AB99" s="8">
        <v>0.75</v>
      </c>
      <c r="AC99" s="8"/>
      <c r="AD99" s="8"/>
      <c r="AE99" s="8">
        <f t="shared" si="3"/>
        <v>0.63749999999999996</v>
      </c>
      <c r="AF99" s="8">
        <v>70</v>
      </c>
      <c r="AG99" s="9">
        <f t="shared" si="4"/>
        <v>0.44624999999999998</v>
      </c>
      <c r="AH99" s="8"/>
      <c r="AI99" s="8"/>
      <c r="AJ99" s="8" t="s">
        <v>162</v>
      </c>
      <c r="AK99" s="8" t="s">
        <v>208</v>
      </c>
      <c r="AL99" s="8" t="s">
        <v>163</v>
      </c>
      <c r="AM99" s="8" t="s">
        <v>230</v>
      </c>
      <c r="AN99" s="8" t="s">
        <v>165</v>
      </c>
      <c r="AO99" s="8"/>
      <c r="AP99" s="8"/>
      <c r="AQ99" s="8"/>
      <c r="AR99" s="8"/>
      <c r="AS99" s="8"/>
      <c r="AT99" s="8" t="s">
        <v>212</v>
      </c>
      <c r="AU99" s="8"/>
      <c r="AV99" s="8" t="s">
        <v>170</v>
      </c>
      <c r="AW99" s="8">
        <v>100</v>
      </c>
      <c r="AX99" s="8"/>
      <c r="AY99" s="8"/>
      <c r="AZ99" s="8"/>
      <c r="BA99" s="8">
        <v>15</v>
      </c>
      <c r="BB99" s="8"/>
      <c r="BC99" s="8"/>
      <c r="BD99" s="8">
        <f t="shared" si="5"/>
        <v>15</v>
      </c>
      <c r="BE99" s="8">
        <f t="shared" si="6"/>
        <v>15</v>
      </c>
      <c r="BF99" s="8">
        <v>1.31</v>
      </c>
      <c r="BG99" s="8"/>
      <c r="BH99" s="8">
        <f t="shared" si="7"/>
        <v>1.1135000000000002</v>
      </c>
      <c r="BI99" s="8">
        <v>30</v>
      </c>
      <c r="BJ99" s="9">
        <f t="shared" si="8"/>
        <v>0.33405000000000001</v>
      </c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>
        <f t="shared" si="9"/>
        <v>0</v>
      </c>
      <c r="CG99" s="8">
        <f t="shared" si="10"/>
        <v>0</v>
      </c>
      <c r="CH99" s="8"/>
      <c r="CI99" s="8"/>
      <c r="CJ99" s="8">
        <f t="shared" si="11"/>
        <v>0</v>
      </c>
      <c r="CK99" s="8"/>
      <c r="CL99" s="9">
        <f t="shared" si="12"/>
        <v>0</v>
      </c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>
        <f t="shared" si="13"/>
        <v>0</v>
      </c>
      <c r="DI99" s="8">
        <f t="shared" si="14"/>
        <v>0</v>
      </c>
      <c r="DJ99" s="8"/>
      <c r="DK99" s="8"/>
      <c r="DL99" s="8">
        <f t="shared" si="15"/>
        <v>0</v>
      </c>
      <c r="DM99" s="8"/>
      <c r="DN99" s="9">
        <f t="shared" si="16"/>
        <v>0</v>
      </c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>
        <f t="shared" si="17"/>
        <v>0</v>
      </c>
      <c r="EK99" s="8">
        <f t="shared" si="18"/>
        <v>0</v>
      </c>
      <c r="EL99" s="8"/>
      <c r="EM99" s="8"/>
      <c r="EN99" s="8">
        <f t="shared" si="19"/>
        <v>0</v>
      </c>
      <c r="EO99" s="8"/>
      <c r="EP99" s="8">
        <f t="shared" si="20"/>
        <v>0</v>
      </c>
      <c r="EQ99" s="9">
        <f t="shared" si="21"/>
        <v>0.78029999999999999</v>
      </c>
    </row>
    <row r="100" spans="1:147" ht="15.75" customHeight="1" x14ac:dyDescent="0.25">
      <c r="A100" s="7" t="s">
        <v>412</v>
      </c>
      <c r="B100" s="8"/>
      <c r="C100" s="8" t="s">
        <v>167</v>
      </c>
      <c r="D100" s="8" t="s">
        <v>168</v>
      </c>
      <c r="E100" s="8" t="s">
        <v>163</v>
      </c>
      <c r="F100" s="8" t="s">
        <v>319</v>
      </c>
      <c r="G100" s="8" t="s">
        <v>145</v>
      </c>
      <c r="H100" s="8"/>
      <c r="I100" s="8"/>
      <c r="J100" s="8"/>
      <c r="K100" s="8"/>
      <c r="L100" s="8"/>
      <c r="M100" s="8" t="s">
        <v>214</v>
      </c>
      <c r="N100" s="8" t="s">
        <v>220</v>
      </c>
      <c r="O100" s="8" t="s">
        <v>209</v>
      </c>
      <c r="P100" s="8">
        <v>100</v>
      </c>
      <c r="Q100" s="8"/>
      <c r="R100" s="8"/>
      <c r="S100" s="8"/>
      <c r="T100" s="8"/>
      <c r="U100" s="8"/>
      <c r="V100" s="8">
        <v>15</v>
      </c>
      <c r="W100" s="8">
        <v>30</v>
      </c>
      <c r="X100" s="8"/>
      <c r="Y100" s="8">
        <f t="shared" si="0"/>
        <v>45</v>
      </c>
      <c r="Z100" s="8">
        <f t="shared" si="1"/>
        <v>45</v>
      </c>
      <c r="AA100" s="8">
        <f t="shared" si="2"/>
        <v>45</v>
      </c>
      <c r="AB100" s="8">
        <v>0.75</v>
      </c>
      <c r="AC100" s="8"/>
      <c r="AD100" s="8"/>
      <c r="AE100" s="8">
        <f t="shared" si="3"/>
        <v>0.41249999999999998</v>
      </c>
      <c r="AF100" s="8">
        <v>100</v>
      </c>
      <c r="AG100" s="9">
        <f t="shared" si="4"/>
        <v>0.41249999999999998</v>
      </c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>
        <f t="shared" si="5"/>
        <v>0</v>
      </c>
      <c r="BE100" s="8">
        <f t="shared" si="6"/>
        <v>0</v>
      </c>
      <c r="BF100" s="8"/>
      <c r="BG100" s="8"/>
      <c r="BH100" s="8">
        <f t="shared" si="7"/>
        <v>0</v>
      </c>
      <c r="BI100" s="8"/>
      <c r="BJ100" s="9">
        <f t="shared" si="8"/>
        <v>0</v>
      </c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>
        <f t="shared" si="9"/>
        <v>0</v>
      </c>
      <c r="CG100" s="8">
        <f t="shared" si="10"/>
        <v>0</v>
      </c>
      <c r="CH100" s="8"/>
      <c r="CI100" s="8"/>
      <c r="CJ100" s="8">
        <f t="shared" si="11"/>
        <v>0</v>
      </c>
      <c r="CK100" s="8"/>
      <c r="CL100" s="9">
        <f t="shared" si="12"/>
        <v>0</v>
      </c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>
        <f t="shared" si="13"/>
        <v>0</v>
      </c>
      <c r="DI100" s="8">
        <f t="shared" si="14"/>
        <v>0</v>
      </c>
      <c r="DJ100" s="8"/>
      <c r="DK100" s="8"/>
      <c r="DL100" s="8">
        <f t="shared" si="15"/>
        <v>0</v>
      </c>
      <c r="DM100" s="8"/>
      <c r="DN100" s="9">
        <f t="shared" si="16"/>
        <v>0</v>
      </c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>
        <f t="shared" si="17"/>
        <v>0</v>
      </c>
      <c r="EK100" s="8">
        <f t="shared" si="18"/>
        <v>0</v>
      </c>
      <c r="EL100" s="8"/>
      <c r="EM100" s="8"/>
      <c r="EN100" s="8">
        <f t="shared" si="19"/>
        <v>0</v>
      </c>
      <c r="EO100" s="8"/>
      <c r="EP100" s="8">
        <f t="shared" si="20"/>
        <v>0</v>
      </c>
      <c r="EQ100" s="9">
        <f t="shared" si="21"/>
        <v>0.41249999999999998</v>
      </c>
    </row>
    <row r="101" spans="1:147" ht="15.75" customHeight="1" x14ac:dyDescent="0.25">
      <c r="A101" s="17" t="s">
        <v>413</v>
      </c>
      <c r="B101" s="8"/>
      <c r="C101" s="8" t="s">
        <v>167</v>
      </c>
      <c r="D101" s="8" t="s">
        <v>168</v>
      </c>
      <c r="E101" s="8" t="s">
        <v>163</v>
      </c>
      <c r="F101" s="8" t="s">
        <v>144</v>
      </c>
      <c r="G101" s="8" t="s">
        <v>145</v>
      </c>
      <c r="H101" s="8"/>
      <c r="I101" s="8"/>
      <c r="J101" s="8"/>
      <c r="K101" s="8"/>
      <c r="L101" s="8"/>
      <c r="M101" s="8" t="s">
        <v>219</v>
      </c>
      <c r="N101" s="8" t="s">
        <v>220</v>
      </c>
      <c r="O101" s="8" t="s">
        <v>209</v>
      </c>
      <c r="P101" s="8">
        <v>100</v>
      </c>
      <c r="Q101" s="8"/>
      <c r="R101" s="8"/>
      <c r="S101" s="8"/>
      <c r="T101" s="8"/>
      <c r="U101" s="8"/>
      <c r="V101" s="8">
        <v>30</v>
      </c>
      <c r="W101" s="8">
        <v>30</v>
      </c>
      <c r="X101" s="8"/>
      <c r="Y101" s="8">
        <f t="shared" si="0"/>
        <v>60</v>
      </c>
      <c r="Z101" s="8">
        <f t="shared" si="1"/>
        <v>60</v>
      </c>
      <c r="AA101" s="8">
        <f t="shared" si="2"/>
        <v>60</v>
      </c>
      <c r="AB101" s="8">
        <v>0.75</v>
      </c>
      <c r="AC101" s="8"/>
      <c r="AD101" s="8"/>
      <c r="AE101" s="8">
        <f t="shared" si="3"/>
        <v>0.3</v>
      </c>
      <c r="AF101" s="8">
        <v>80</v>
      </c>
      <c r="AG101" s="9">
        <f t="shared" si="4"/>
        <v>0.24</v>
      </c>
      <c r="AH101" s="8"/>
      <c r="AI101" s="8"/>
      <c r="AJ101" s="8" t="s">
        <v>192</v>
      </c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>
        <f t="shared" si="5"/>
        <v>0</v>
      </c>
      <c r="BE101" s="8">
        <f t="shared" si="6"/>
        <v>0</v>
      </c>
      <c r="BF101" s="8">
        <v>0</v>
      </c>
      <c r="BG101" s="8"/>
      <c r="BH101" s="8">
        <f t="shared" si="7"/>
        <v>0</v>
      </c>
      <c r="BI101" s="8">
        <v>20</v>
      </c>
      <c r="BJ101" s="9">
        <f t="shared" si="8"/>
        <v>0</v>
      </c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>
        <f t="shared" si="9"/>
        <v>0</v>
      </c>
      <c r="CG101" s="8">
        <f t="shared" si="10"/>
        <v>0</v>
      </c>
      <c r="CH101" s="8"/>
      <c r="CI101" s="8"/>
      <c r="CJ101" s="8">
        <f t="shared" si="11"/>
        <v>0</v>
      </c>
      <c r="CK101" s="8"/>
      <c r="CL101" s="9">
        <f t="shared" si="12"/>
        <v>0</v>
      </c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>
        <f t="shared" si="13"/>
        <v>0</v>
      </c>
      <c r="DI101" s="8">
        <f t="shared" si="14"/>
        <v>0</v>
      </c>
      <c r="DJ101" s="8"/>
      <c r="DK101" s="8"/>
      <c r="DL101" s="8">
        <f t="shared" si="15"/>
        <v>0</v>
      </c>
      <c r="DM101" s="8"/>
      <c r="DN101" s="9">
        <f t="shared" si="16"/>
        <v>0</v>
      </c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>
        <f t="shared" si="17"/>
        <v>0</v>
      </c>
      <c r="EK101" s="8">
        <f t="shared" si="18"/>
        <v>0</v>
      </c>
      <c r="EL101" s="8"/>
      <c r="EM101" s="8"/>
      <c r="EN101" s="8">
        <f t="shared" si="19"/>
        <v>0</v>
      </c>
      <c r="EO101" s="8"/>
      <c r="EP101" s="8">
        <f t="shared" si="20"/>
        <v>0</v>
      </c>
      <c r="EQ101" s="9">
        <f t="shared" si="21"/>
        <v>0.24</v>
      </c>
    </row>
    <row r="102" spans="1:147" ht="15.75" customHeight="1" x14ac:dyDescent="0.25">
      <c r="A102" s="7" t="s">
        <v>414</v>
      </c>
      <c r="B102" s="8"/>
      <c r="C102" s="8" t="s">
        <v>167</v>
      </c>
      <c r="D102" s="8" t="s">
        <v>168</v>
      </c>
      <c r="E102" s="8" t="s">
        <v>163</v>
      </c>
      <c r="F102" s="8" t="s">
        <v>415</v>
      </c>
      <c r="G102" s="8" t="s">
        <v>145</v>
      </c>
      <c r="H102" s="8"/>
      <c r="I102" s="8"/>
      <c r="J102" s="8"/>
      <c r="K102" s="8"/>
      <c r="L102" s="8"/>
      <c r="M102" s="8" t="s">
        <v>219</v>
      </c>
      <c r="N102" s="8" t="s">
        <v>220</v>
      </c>
      <c r="O102" s="8" t="s">
        <v>209</v>
      </c>
      <c r="P102" s="8">
        <v>100</v>
      </c>
      <c r="Q102" s="8"/>
      <c r="R102" s="8"/>
      <c r="S102" s="8"/>
      <c r="T102" s="8"/>
      <c r="U102" s="8"/>
      <c r="V102" s="8">
        <v>30</v>
      </c>
      <c r="W102" s="8">
        <v>30</v>
      </c>
      <c r="X102" s="8"/>
      <c r="Y102" s="8">
        <f t="shared" si="0"/>
        <v>60</v>
      </c>
      <c r="Z102" s="8">
        <f t="shared" si="1"/>
        <v>60</v>
      </c>
      <c r="AA102" s="8">
        <f t="shared" si="2"/>
        <v>60</v>
      </c>
      <c r="AB102" s="8">
        <v>0.75</v>
      </c>
      <c r="AC102" s="8"/>
      <c r="AD102" s="8"/>
      <c r="AE102" s="8">
        <f t="shared" si="3"/>
        <v>0.3</v>
      </c>
      <c r="AF102" s="8">
        <v>80</v>
      </c>
      <c r="AG102" s="9">
        <f t="shared" si="4"/>
        <v>0.24</v>
      </c>
      <c r="AH102" s="8"/>
      <c r="AI102" s="8"/>
      <c r="AJ102" s="8" t="s">
        <v>162</v>
      </c>
      <c r="AK102" s="8" t="s">
        <v>208</v>
      </c>
      <c r="AL102" s="8" t="s">
        <v>163</v>
      </c>
      <c r="AM102" s="8" t="s">
        <v>230</v>
      </c>
      <c r="AN102" s="8" t="s">
        <v>165</v>
      </c>
      <c r="AO102" s="8"/>
      <c r="AP102" s="8"/>
      <c r="AQ102" s="8"/>
      <c r="AR102" s="8"/>
      <c r="AS102" s="8"/>
      <c r="AT102" s="8" t="s">
        <v>219</v>
      </c>
      <c r="AU102" s="8"/>
      <c r="AV102" s="8" t="s">
        <v>170</v>
      </c>
      <c r="AW102" s="8">
        <v>100</v>
      </c>
      <c r="AX102" s="8"/>
      <c r="AY102" s="8"/>
      <c r="AZ102" s="8"/>
      <c r="BA102" s="8">
        <v>30</v>
      </c>
      <c r="BB102" s="8"/>
      <c r="BC102" s="8"/>
      <c r="BD102" s="8">
        <f t="shared" si="5"/>
        <v>30</v>
      </c>
      <c r="BE102" s="8">
        <f t="shared" si="6"/>
        <v>30</v>
      </c>
      <c r="BF102" s="8">
        <v>1.31</v>
      </c>
      <c r="BG102" s="8"/>
      <c r="BH102" s="8">
        <f t="shared" si="7"/>
        <v>0.91700000000000004</v>
      </c>
      <c r="BI102" s="8">
        <v>20</v>
      </c>
      <c r="BJ102" s="9">
        <f t="shared" si="8"/>
        <v>0.18340000000000001</v>
      </c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>
        <f t="shared" si="9"/>
        <v>0</v>
      </c>
      <c r="CG102" s="8">
        <f t="shared" si="10"/>
        <v>0</v>
      </c>
      <c r="CH102" s="8"/>
      <c r="CI102" s="8"/>
      <c r="CJ102" s="8">
        <f t="shared" si="11"/>
        <v>0</v>
      </c>
      <c r="CK102" s="8"/>
      <c r="CL102" s="9">
        <f t="shared" si="12"/>
        <v>0</v>
      </c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>
        <f t="shared" si="13"/>
        <v>0</v>
      </c>
      <c r="DI102" s="8">
        <f t="shared" si="14"/>
        <v>0</v>
      </c>
      <c r="DJ102" s="8"/>
      <c r="DK102" s="8"/>
      <c r="DL102" s="8">
        <f t="shared" si="15"/>
        <v>0</v>
      </c>
      <c r="DM102" s="8"/>
      <c r="DN102" s="9">
        <f t="shared" si="16"/>
        <v>0</v>
      </c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>
        <f t="shared" si="17"/>
        <v>0</v>
      </c>
      <c r="EK102" s="8">
        <f t="shared" si="18"/>
        <v>0</v>
      </c>
      <c r="EL102" s="8"/>
      <c r="EM102" s="8"/>
      <c r="EN102" s="8">
        <f t="shared" si="19"/>
        <v>0</v>
      </c>
      <c r="EO102" s="8"/>
      <c r="EP102" s="8">
        <f t="shared" si="20"/>
        <v>0</v>
      </c>
      <c r="EQ102" s="9">
        <f t="shared" si="21"/>
        <v>0.4234</v>
      </c>
    </row>
    <row r="103" spans="1:147" ht="15.75" customHeight="1" x14ac:dyDescent="0.25">
      <c r="A103" s="7" t="s">
        <v>416</v>
      </c>
      <c r="B103" s="8"/>
      <c r="C103" s="8" t="s">
        <v>167</v>
      </c>
      <c r="D103" s="8" t="s">
        <v>180</v>
      </c>
      <c r="E103" s="8" t="s">
        <v>181</v>
      </c>
      <c r="F103" s="8" t="s">
        <v>254</v>
      </c>
      <c r="G103" s="8" t="s">
        <v>182</v>
      </c>
      <c r="H103" s="8"/>
      <c r="I103" s="8"/>
      <c r="J103" s="8"/>
      <c r="K103" s="8"/>
      <c r="L103" s="8"/>
      <c r="M103" s="8"/>
      <c r="N103" s="8"/>
      <c r="O103" s="8" t="s">
        <v>150</v>
      </c>
      <c r="P103" s="8">
        <v>100</v>
      </c>
      <c r="Q103" s="8"/>
      <c r="R103" s="8"/>
      <c r="S103" s="8"/>
      <c r="T103" s="8"/>
      <c r="U103" s="8"/>
      <c r="V103" s="8"/>
      <c r="W103" s="8"/>
      <c r="X103" s="8"/>
      <c r="Y103" s="8">
        <f t="shared" si="0"/>
        <v>0</v>
      </c>
      <c r="Z103" s="8">
        <f t="shared" si="1"/>
        <v>0</v>
      </c>
      <c r="AA103" s="8">
        <f t="shared" si="2"/>
        <v>0</v>
      </c>
      <c r="AB103" s="8">
        <v>0.56999999999999995</v>
      </c>
      <c r="AC103" s="8"/>
      <c r="AD103" s="8"/>
      <c r="AE103" s="8">
        <f t="shared" si="3"/>
        <v>0.56999999999999995</v>
      </c>
      <c r="AF103" s="8">
        <v>60</v>
      </c>
      <c r="AG103" s="9">
        <f t="shared" si="4"/>
        <v>0.34199999999999997</v>
      </c>
      <c r="AH103" s="8"/>
      <c r="AI103" s="10" t="s">
        <v>417</v>
      </c>
      <c r="AJ103" s="8" t="s">
        <v>162</v>
      </c>
      <c r="AK103" s="8" t="s">
        <v>239</v>
      </c>
      <c r="AL103" s="8" t="s">
        <v>163</v>
      </c>
      <c r="AM103" s="8" t="s">
        <v>263</v>
      </c>
      <c r="AN103" s="8" t="s">
        <v>185</v>
      </c>
      <c r="AO103" s="8"/>
      <c r="AP103" s="8"/>
      <c r="AQ103" s="8"/>
      <c r="AR103" s="8"/>
      <c r="AS103" s="8"/>
      <c r="AT103" s="8"/>
      <c r="AU103" s="8"/>
      <c r="AV103" s="8" t="s">
        <v>150</v>
      </c>
      <c r="AW103" s="8">
        <v>100</v>
      </c>
      <c r="AX103" s="8"/>
      <c r="AY103" s="8"/>
      <c r="AZ103" s="8"/>
      <c r="BA103" s="8"/>
      <c r="BB103" s="8"/>
      <c r="BC103" s="8"/>
      <c r="BD103" s="8">
        <f t="shared" si="5"/>
        <v>0</v>
      </c>
      <c r="BE103" s="8">
        <f t="shared" si="6"/>
        <v>0</v>
      </c>
      <c r="BF103" s="8">
        <v>0.85</v>
      </c>
      <c r="BG103" s="8"/>
      <c r="BH103" s="8">
        <f t="shared" si="7"/>
        <v>0.85</v>
      </c>
      <c r="BI103" s="8">
        <v>40</v>
      </c>
      <c r="BJ103" s="9">
        <f t="shared" si="8"/>
        <v>0.34</v>
      </c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>
        <f t="shared" si="9"/>
        <v>0</v>
      </c>
      <c r="CG103" s="8">
        <f t="shared" si="10"/>
        <v>0</v>
      </c>
      <c r="CH103" s="8"/>
      <c r="CI103" s="8"/>
      <c r="CJ103" s="8">
        <f t="shared" si="11"/>
        <v>0</v>
      </c>
      <c r="CK103" s="8"/>
      <c r="CL103" s="9">
        <f t="shared" si="12"/>
        <v>0</v>
      </c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>
        <f t="shared" si="13"/>
        <v>0</v>
      </c>
      <c r="DI103" s="8">
        <f t="shared" si="14"/>
        <v>0</v>
      </c>
      <c r="DJ103" s="8"/>
      <c r="DK103" s="8"/>
      <c r="DL103" s="8">
        <f t="shared" si="15"/>
        <v>0</v>
      </c>
      <c r="DM103" s="8"/>
      <c r="DN103" s="9">
        <f t="shared" si="16"/>
        <v>0</v>
      </c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>
        <f t="shared" si="17"/>
        <v>0</v>
      </c>
      <c r="EK103" s="8">
        <f t="shared" si="18"/>
        <v>0</v>
      </c>
      <c r="EL103" s="8"/>
      <c r="EM103" s="8"/>
      <c r="EN103" s="8">
        <f t="shared" si="19"/>
        <v>0</v>
      </c>
      <c r="EO103" s="8"/>
      <c r="EP103" s="8">
        <f t="shared" si="20"/>
        <v>0</v>
      </c>
      <c r="EQ103" s="9">
        <f t="shared" si="21"/>
        <v>0.68199999999999994</v>
      </c>
    </row>
    <row r="104" spans="1:147" ht="15.75" customHeight="1" x14ac:dyDescent="0.25">
      <c r="A104" s="7" t="s">
        <v>418</v>
      </c>
      <c r="B104" s="8"/>
      <c r="C104" s="8" t="s">
        <v>167</v>
      </c>
      <c r="D104" s="8" t="s">
        <v>180</v>
      </c>
      <c r="E104" s="8" t="s">
        <v>181</v>
      </c>
      <c r="F104" s="8" t="s">
        <v>144</v>
      </c>
      <c r="G104" s="8" t="s">
        <v>182</v>
      </c>
      <c r="H104" s="8"/>
      <c r="I104" s="8"/>
      <c r="J104" s="8"/>
      <c r="K104" s="8"/>
      <c r="L104" s="8"/>
      <c r="M104" s="8"/>
      <c r="N104" s="8"/>
      <c r="O104" s="8" t="s">
        <v>155</v>
      </c>
      <c r="P104" s="8">
        <v>100</v>
      </c>
      <c r="Q104" s="8"/>
      <c r="R104" s="8"/>
      <c r="S104" s="8"/>
      <c r="T104" s="8"/>
      <c r="U104" s="8"/>
      <c r="V104" s="8"/>
      <c r="W104" s="8"/>
      <c r="X104" s="8"/>
      <c r="Y104" s="8">
        <f t="shared" si="0"/>
        <v>0</v>
      </c>
      <c r="Z104" s="8">
        <f t="shared" si="1"/>
        <v>0</v>
      </c>
      <c r="AA104" s="8">
        <f t="shared" si="2"/>
        <v>0</v>
      </c>
      <c r="AB104" s="8">
        <v>0.56999999999999995</v>
      </c>
      <c r="AC104" s="8"/>
      <c r="AD104" s="8"/>
      <c r="AE104" s="8">
        <f t="shared" si="3"/>
        <v>0.56999999999999995</v>
      </c>
      <c r="AF104" s="8">
        <v>50</v>
      </c>
      <c r="AG104" s="9">
        <f t="shared" si="4"/>
        <v>0.28499999999999998</v>
      </c>
      <c r="AH104" s="8"/>
      <c r="AI104" s="8"/>
      <c r="AJ104" s="8" t="s">
        <v>167</v>
      </c>
      <c r="AK104" s="8" t="s">
        <v>168</v>
      </c>
      <c r="AL104" s="8" t="s">
        <v>143</v>
      </c>
      <c r="AM104" s="8" t="s">
        <v>144</v>
      </c>
      <c r="AN104" s="8" t="s">
        <v>182</v>
      </c>
      <c r="AO104" s="8"/>
      <c r="AP104" s="8"/>
      <c r="AQ104" s="8"/>
      <c r="AR104" s="8"/>
      <c r="AS104" s="8"/>
      <c r="AT104" s="8" t="s">
        <v>219</v>
      </c>
      <c r="AU104" s="8" t="s">
        <v>220</v>
      </c>
      <c r="AV104" s="8" t="s">
        <v>188</v>
      </c>
      <c r="AW104" s="8">
        <v>100</v>
      </c>
      <c r="AX104" s="8"/>
      <c r="AY104" s="8"/>
      <c r="AZ104" s="8"/>
      <c r="BA104" s="8">
        <v>30</v>
      </c>
      <c r="BB104" s="13">
        <v>30</v>
      </c>
      <c r="BC104" s="8"/>
      <c r="BD104" s="8">
        <f t="shared" si="5"/>
        <v>60</v>
      </c>
      <c r="BE104" s="8">
        <f t="shared" si="6"/>
        <v>60</v>
      </c>
      <c r="BF104" s="8">
        <v>0.4</v>
      </c>
      <c r="BG104" s="8"/>
      <c r="BH104" s="8">
        <f t="shared" si="7"/>
        <v>0.16000000000000003</v>
      </c>
      <c r="BI104" s="8">
        <v>30</v>
      </c>
      <c r="BJ104" s="9">
        <f t="shared" si="8"/>
        <v>4.8000000000000008E-2</v>
      </c>
      <c r="BK104" s="8"/>
      <c r="BL104" s="8"/>
      <c r="BM104" s="8" t="s">
        <v>141</v>
      </c>
      <c r="BN104" s="8" t="s">
        <v>142</v>
      </c>
      <c r="BO104" s="8" t="s">
        <v>143</v>
      </c>
      <c r="BP104" s="8" t="s">
        <v>144</v>
      </c>
      <c r="BQ104" s="8" t="s">
        <v>145</v>
      </c>
      <c r="BR104" s="8"/>
      <c r="BS104" s="8"/>
      <c r="BT104" s="8"/>
      <c r="BU104" s="8"/>
      <c r="BV104" s="8"/>
      <c r="BW104" s="8"/>
      <c r="BX104" s="8" t="s">
        <v>155</v>
      </c>
      <c r="BY104" s="8">
        <v>100</v>
      </c>
      <c r="BZ104" s="8"/>
      <c r="CA104" s="8"/>
      <c r="CB104" s="8"/>
      <c r="CC104" s="8"/>
      <c r="CD104" s="8"/>
      <c r="CE104" s="8"/>
      <c r="CF104" s="8">
        <f t="shared" si="9"/>
        <v>0</v>
      </c>
      <c r="CG104" s="8">
        <f t="shared" si="10"/>
        <v>0</v>
      </c>
      <c r="CH104" s="8">
        <v>0.91</v>
      </c>
      <c r="CI104" s="8"/>
      <c r="CJ104" s="8">
        <f t="shared" si="11"/>
        <v>0.91</v>
      </c>
      <c r="CK104" s="8">
        <v>20</v>
      </c>
      <c r="CL104" s="9">
        <f t="shared" si="12"/>
        <v>0.182</v>
      </c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>
        <f t="shared" si="13"/>
        <v>0</v>
      </c>
      <c r="DI104" s="8">
        <f t="shared" si="14"/>
        <v>0</v>
      </c>
      <c r="DJ104" s="8"/>
      <c r="DK104" s="8"/>
      <c r="DL104" s="8">
        <f t="shared" si="15"/>
        <v>0</v>
      </c>
      <c r="DM104" s="8"/>
      <c r="DN104" s="9">
        <f t="shared" si="16"/>
        <v>0</v>
      </c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>
        <f t="shared" si="17"/>
        <v>0</v>
      </c>
      <c r="EK104" s="8">
        <f t="shared" si="18"/>
        <v>0</v>
      </c>
      <c r="EL104" s="8"/>
      <c r="EM104" s="8"/>
      <c r="EN104" s="8">
        <f t="shared" si="19"/>
        <v>0</v>
      </c>
      <c r="EO104" s="8"/>
      <c r="EP104" s="8">
        <f t="shared" si="20"/>
        <v>0</v>
      </c>
      <c r="EQ104" s="9">
        <f t="shared" si="21"/>
        <v>0.5149999999999999</v>
      </c>
    </row>
    <row r="105" spans="1:147" ht="15.75" customHeight="1" x14ac:dyDescent="0.25">
      <c r="A105" s="7" t="s">
        <v>419</v>
      </c>
      <c r="B105" s="8"/>
      <c r="C105" s="8" t="s">
        <v>167</v>
      </c>
      <c r="D105" s="8" t="s">
        <v>180</v>
      </c>
      <c r="E105" s="8" t="s">
        <v>181</v>
      </c>
      <c r="F105" s="8" t="s">
        <v>144</v>
      </c>
      <c r="G105" s="8" t="s">
        <v>182</v>
      </c>
      <c r="H105" s="8"/>
      <c r="I105" s="8"/>
      <c r="J105" s="8"/>
      <c r="K105" s="8"/>
      <c r="L105" s="8"/>
      <c r="M105" s="8"/>
      <c r="N105" s="8"/>
      <c r="O105" s="8" t="s">
        <v>155</v>
      </c>
      <c r="P105" s="8">
        <v>100</v>
      </c>
      <c r="Q105" s="8"/>
      <c r="R105" s="8"/>
      <c r="S105" s="8"/>
      <c r="T105" s="8"/>
      <c r="U105" s="8"/>
      <c r="V105" s="8"/>
      <c r="W105" s="8"/>
      <c r="X105" s="8"/>
      <c r="Y105" s="8">
        <f t="shared" si="0"/>
        <v>0</v>
      </c>
      <c r="Z105" s="8">
        <f t="shared" si="1"/>
        <v>0</v>
      </c>
      <c r="AA105" s="8">
        <f t="shared" si="2"/>
        <v>0</v>
      </c>
      <c r="AB105" s="8">
        <v>0.56999999999999995</v>
      </c>
      <c r="AC105" s="8"/>
      <c r="AD105" s="8"/>
      <c r="AE105" s="8">
        <f t="shared" si="3"/>
        <v>0.56999999999999995</v>
      </c>
      <c r="AF105" s="8">
        <v>60</v>
      </c>
      <c r="AG105" s="9">
        <f t="shared" si="4"/>
        <v>0.34199999999999997</v>
      </c>
      <c r="AH105" s="8"/>
      <c r="AI105" s="8"/>
      <c r="AJ105" s="8" t="s">
        <v>141</v>
      </c>
      <c r="AK105" s="8" t="s">
        <v>142</v>
      </c>
      <c r="AL105" s="8" t="s">
        <v>143</v>
      </c>
      <c r="AM105" s="8" t="s">
        <v>144</v>
      </c>
      <c r="AN105" s="8" t="s">
        <v>145</v>
      </c>
      <c r="AO105" s="8"/>
      <c r="AP105" s="8"/>
      <c r="AQ105" s="8"/>
      <c r="AR105" s="8"/>
      <c r="AS105" s="8"/>
      <c r="AT105" s="8"/>
      <c r="AU105" s="8"/>
      <c r="AV105" s="8" t="s">
        <v>155</v>
      </c>
      <c r="AW105" s="8">
        <v>100</v>
      </c>
      <c r="AX105" s="8"/>
      <c r="AY105" s="8"/>
      <c r="AZ105" s="8"/>
      <c r="BA105" s="8"/>
      <c r="BB105" s="8"/>
      <c r="BC105" s="8"/>
      <c r="BD105" s="8">
        <f t="shared" si="5"/>
        <v>0</v>
      </c>
      <c r="BE105" s="8">
        <f t="shared" si="6"/>
        <v>0</v>
      </c>
      <c r="BF105" s="8">
        <v>0.91</v>
      </c>
      <c r="BG105" s="8"/>
      <c r="BH105" s="8">
        <f t="shared" si="7"/>
        <v>0.91</v>
      </c>
      <c r="BI105" s="8">
        <v>40</v>
      </c>
      <c r="BJ105" s="9">
        <f t="shared" si="8"/>
        <v>0.36399999999999999</v>
      </c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>
        <f t="shared" si="9"/>
        <v>0</v>
      </c>
      <c r="CG105" s="8">
        <f t="shared" si="10"/>
        <v>0</v>
      </c>
      <c r="CH105" s="8"/>
      <c r="CI105" s="8"/>
      <c r="CJ105" s="8">
        <f t="shared" si="11"/>
        <v>0</v>
      </c>
      <c r="CK105" s="8"/>
      <c r="CL105" s="9">
        <f t="shared" si="12"/>
        <v>0</v>
      </c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>
        <f t="shared" si="13"/>
        <v>0</v>
      </c>
      <c r="DI105" s="8">
        <f t="shared" si="14"/>
        <v>0</v>
      </c>
      <c r="DJ105" s="8"/>
      <c r="DK105" s="8"/>
      <c r="DL105" s="8">
        <f t="shared" si="15"/>
        <v>0</v>
      </c>
      <c r="DM105" s="8"/>
      <c r="DN105" s="9">
        <f t="shared" si="16"/>
        <v>0</v>
      </c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>
        <f t="shared" si="17"/>
        <v>0</v>
      </c>
      <c r="EK105" s="8">
        <f t="shared" si="18"/>
        <v>0</v>
      </c>
      <c r="EL105" s="8"/>
      <c r="EM105" s="8"/>
      <c r="EN105" s="8">
        <f t="shared" si="19"/>
        <v>0</v>
      </c>
      <c r="EO105" s="8"/>
      <c r="EP105" s="8">
        <f t="shared" si="20"/>
        <v>0</v>
      </c>
      <c r="EQ105" s="9">
        <f t="shared" si="21"/>
        <v>0.70599999999999996</v>
      </c>
    </row>
    <row r="106" spans="1:147" ht="15.75" customHeight="1" x14ac:dyDescent="0.25">
      <c r="A106" s="7" t="s">
        <v>420</v>
      </c>
      <c r="B106" s="8"/>
      <c r="C106" s="8" t="s">
        <v>167</v>
      </c>
      <c r="D106" s="8" t="s">
        <v>180</v>
      </c>
      <c r="E106" s="8" t="s">
        <v>181</v>
      </c>
      <c r="F106" s="8" t="s">
        <v>144</v>
      </c>
      <c r="G106" s="8" t="s">
        <v>182</v>
      </c>
      <c r="H106" s="8"/>
      <c r="I106" s="8"/>
      <c r="J106" s="8"/>
      <c r="K106" s="8"/>
      <c r="L106" s="8"/>
      <c r="M106" s="8"/>
      <c r="N106" s="8"/>
      <c r="O106" s="8" t="s">
        <v>155</v>
      </c>
      <c r="P106" s="8">
        <v>100</v>
      </c>
      <c r="Q106" s="8"/>
      <c r="R106" s="8"/>
      <c r="S106" s="8"/>
      <c r="T106" s="8"/>
      <c r="U106" s="8"/>
      <c r="V106" s="8"/>
      <c r="W106" s="8"/>
      <c r="X106" s="8"/>
      <c r="Y106" s="8">
        <f t="shared" si="0"/>
        <v>0</v>
      </c>
      <c r="Z106" s="8">
        <f t="shared" si="1"/>
        <v>0</v>
      </c>
      <c r="AA106" s="8">
        <f t="shared" si="2"/>
        <v>0</v>
      </c>
      <c r="AB106" s="8">
        <v>0.56999999999999995</v>
      </c>
      <c r="AC106" s="8"/>
      <c r="AD106" s="8"/>
      <c r="AE106" s="8">
        <f t="shared" si="3"/>
        <v>0.56999999999999995</v>
      </c>
      <c r="AF106" s="8">
        <v>100</v>
      </c>
      <c r="AG106" s="9">
        <f t="shared" si="4"/>
        <v>0.56999999999999995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>
        <f t="shared" si="5"/>
        <v>0</v>
      </c>
      <c r="BE106" s="8">
        <f t="shared" si="6"/>
        <v>0</v>
      </c>
      <c r="BF106" s="8"/>
      <c r="BG106" s="8"/>
      <c r="BH106" s="8">
        <f t="shared" si="7"/>
        <v>0</v>
      </c>
      <c r="BI106" s="8"/>
      <c r="BJ106" s="9">
        <f t="shared" si="8"/>
        <v>0</v>
      </c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>
        <f t="shared" si="9"/>
        <v>0</v>
      </c>
      <c r="CG106" s="8">
        <f t="shared" si="10"/>
        <v>0</v>
      </c>
      <c r="CH106" s="8"/>
      <c r="CI106" s="8"/>
      <c r="CJ106" s="8">
        <f t="shared" si="11"/>
        <v>0</v>
      </c>
      <c r="CK106" s="8"/>
      <c r="CL106" s="9">
        <f t="shared" si="12"/>
        <v>0</v>
      </c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>
        <f t="shared" si="13"/>
        <v>0</v>
      </c>
      <c r="DI106" s="8">
        <f t="shared" si="14"/>
        <v>0</v>
      </c>
      <c r="DJ106" s="8"/>
      <c r="DK106" s="8"/>
      <c r="DL106" s="8">
        <f t="shared" si="15"/>
        <v>0</v>
      </c>
      <c r="DM106" s="8"/>
      <c r="DN106" s="9">
        <f t="shared" si="16"/>
        <v>0</v>
      </c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>
        <f t="shared" si="17"/>
        <v>0</v>
      </c>
      <c r="EK106" s="8">
        <f t="shared" si="18"/>
        <v>0</v>
      </c>
      <c r="EL106" s="8"/>
      <c r="EM106" s="8"/>
      <c r="EN106" s="8">
        <f t="shared" si="19"/>
        <v>0</v>
      </c>
      <c r="EO106" s="8"/>
      <c r="EP106" s="8">
        <f t="shared" si="20"/>
        <v>0</v>
      </c>
      <c r="EQ106" s="9">
        <f t="shared" si="21"/>
        <v>0.56999999999999995</v>
      </c>
    </row>
    <row r="107" spans="1:147" ht="15.75" customHeight="1" x14ac:dyDescent="0.25">
      <c r="A107" s="7" t="s">
        <v>421</v>
      </c>
      <c r="B107" s="8"/>
      <c r="C107" s="8" t="s">
        <v>167</v>
      </c>
      <c r="D107" s="8" t="s">
        <v>422</v>
      </c>
      <c r="E107" s="8" t="s">
        <v>143</v>
      </c>
      <c r="F107" s="8" t="s">
        <v>423</v>
      </c>
      <c r="G107" s="8" t="s">
        <v>182</v>
      </c>
      <c r="H107" s="8" t="s">
        <v>145</v>
      </c>
      <c r="I107" s="8"/>
      <c r="J107" s="8"/>
      <c r="K107" s="8"/>
      <c r="L107" s="8"/>
      <c r="M107" s="8"/>
      <c r="N107" s="8"/>
      <c r="O107" s="8" t="s">
        <v>155</v>
      </c>
      <c r="P107" s="8">
        <v>60</v>
      </c>
      <c r="Q107" s="8">
        <v>40</v>
      </c>
      <c r="R107" s="8"/>
      <c r="S107" s="8"/>
      <c r="T107" s="8"/>
      <c r="U107" s="8"/>
      <c r="V107" s="8"/>
      <c r="W107" s="8"/>
      <c r="X107" s="8"/>
      <c r="Y107" s="8">
        <f t="shared" si="0"/>
        <v>0</v>
      </c>
      <c r="Z107" s="8">
        <f t="shared" si="1"/>
        <v>0</v>
      </c>
      <c r="AA107" s="8">
        <f t="shared" si="2"/>
        <v>0</v>
      </c>
      <c r="AB107" s="8">
        <v>0.52</v>
      </c>
      <c r="AC107" s="8">
        <v>0.84</v>
      </c>
      <c r="AD107" s="8"/>
      <c r="AE107" s="8">
        <f t="shared" si="3"/>
        <v>0.64800000000000013</v>
      </c>
      <c r="AF107" s="8">
        <v>40</v>
      </c>
      <c r="AG107" s="9">
        <f t="shared" si="4"/>
        <v>0.25920000000000004</v>
      </c>
      <c r="AH107" s="8"/>
      <c r="AI107" s="10" t="s">
        <v>424</v>
      </c>
      <c r="AJ107" s="8" t="s">
        <v>162</v>
      </c>
      <c r="AK107" s="8" t="s">
        <v>239</v>
      </c>
      <c r="AL107" s="8" t="s">
        <v>328</v>
      </c>
      <c r="AM107" s="8" t="s">
        <v>144</v>
      </c>
      <c r="AN107" s="8" t="s">
        <v>185</v>
      </c>
      <c r="AO107" s="8"/>
      <c r="AP107" s="8"/>
      <c r="AQ107" s="8"/>
      <c r="AR107" s="8"/>
      <c r="AS107" s="8"/>
      <c r="AT107" s="8"/>
      <c r="AU107" s="8"/>
      <c r="AV107" s="8" t="s">
        <v>155</v>
      </c>
      <c r="AW107" s="8">
        <v>100</v>
      </c>
      <c r="AX107" s="8"/>
      <c r="AY107" s="8"/>
      <c r="AZ107" s="8"/>
      <c r="BA107" s="8"/>
      <c r="BB107" s="8"/>
      <c r="BC107" s="8"/>
      <c r="BD107" s="8">
        <f t="shared" si="5"/>
        <v>0</v>
      </c>
      <c r="BE107" s="8">
        <f t="shared" si="6"/>
        <v>0</v>
      </c>
      <c r="BF107" s="8">
        <v>0.85</v>
      </c>
      <c r="BG107" s="8"/>
      <c r="BH107" s="8">
        <f t="shared" si="7"/>
        <v>0.85</v>
      </c>
      <c r="BI107" s="8">
        <v>40</v>
      </c>
      <c r="BJ107" s="9">
        <f t="shared" si="8"/>
        <v>0.34</v>
      </c>
      <c r="BK107" s="8"/>
      <c r="BL107" s="8"/>
      <c r="BM107" s="8" t="s">
        <v>302</v>
      </c>
      <c r="BN107" s="8" t="s">
        <v>232</v>
      </c>
      <c r="BO107" s="8" t="s">
        <v>425</v>
      </c>
      <c r="BP107" s="8" t="s">
        <v>426</v>
      </c>
      <c r="BQ107" s="8" t="s">
        <v>145</v>
      </c>
      <c r="BR107" s="8"/>
      <c r="BS107" s="8"/>
      <c r="BT107" s="8"/>
      <c r="BU107" s="8"/>
      <c r="BV107" s="8"/>
      <c r="BW107" s="8"/>
      <c r="BX107" s="8" t="s">
        <v>155</v>
      </c>
      <c r="BY107" s="8">
        <v>100</v>
      </c>
      <c r="BZ107" s="8"/>
      <c r="CA107" s="8"/>
      <c r="CB107" s="8"/>
      <c r="CC107" s="8"/>
      <c r="CD107" s="8"/>
      <c r="CE107" s="8"/>
      <c r="CF107" s="8">
        <f t="shared" si="9"/>
        <v>0</v>
      </c>
      <c r="CG107" s="8">
        <f t="shared" si="10"/>
        <v>0</v>
      </c>
      <c r="CH107" s="8">
        <v>0.97</v>
      </c>
      <c r="CI107" s="8"/>
      <c r="CJ107" s="8">
        <f t="shared" si="11"/>
        <v>0.97</v>
      </c>
      <c r="CK107" s="8">
        <v>20</v>
      </c>
      <c r="CL107" s="9">
        <f t="shared" si="12"/>
        <v>0.19399999999999998</v>
      </c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>
        <f t="shared" si="13"/>
        <v>0</v>
      </c>
      <c r="DI107" s="8">
        <f t="shared" si="14"/>
        <v>0</v>
      </c>
      <c r="DJ107" s="8"/>
      <c r="DK107" s="8"/>
      <c r="DL107" s="8">
        <f t="shared" si="15"/>
        <v>0</v>
      </c>
      <c r="DM107" s="8"/>
      <c r="DN107" s="9">
        <f t="shared" si="16"/>
        <v>0</v>
      </c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>
        <f t="shared" si="17"/>
        <v>0</v>
      </c>
      <c r="EK107" s="8">
        <f t="shared" si="18"/>
        <v>0</v>
      </c>
      <c r="EL107" s="8"/>
      <c r="EM107" s="8"/>
      <c r="EN107" s="8">
        <f t="shared" si="19"/>
        <v>0</v>
      </c>
      <c r="EO107" s="8"/>
      <c r="EP107" s="8">
        <f t="shared" si="20"/>
        <v>0</v>
      </c>
      <c r="EQ107" s="9">
        <f t="shared" si="21"/>
        <v>0.79320000000000002</v>
      </c>
    </row>
    <row r="108" spans="1:147" ht="15.75" customHeight="1" x14ac:dyDescent="0.25">
      <c r="A108" s="7" t="s">
        <v>427</v>
      </c>
      <c r="B108" s="8"/>
      <c r="C108" s="8" t="s">
        <v>167</v>
      </c>
      <c r="D108" s="8" t="s">
        <v>422</v>
      </c>
      <c r="E108" s="8" t="s">
        <v>163</v>
      </c>
      <c r="F108" s="8" t="s">
        <v>345</v>
      </c>
      <c r="G108" s="8" t="s">
        <v>182</v>
      </c>
      <c r="H108" s="8" t="s">
        <v>145</v>
      </c>
      <c r="I108" s="8"/>
      <c r="J108" s="8"/>
      <c r="K108" s="8"/>
      <c r="L108" s="8"/>
      <c r="M108" s="8"/>
      <c r="N108" s="8"/>
      <c r="O108" s="8" t="s">
        <v>155</v>
      </c>
      <c r="P108" s="8">
        <v>60</v>
      </c>
      <c r="Q108" s="8">
        <v>40</v>
      </c>
      <c r="R108" s="8"/>
      <c r="S108" s="8"/>
      <c r="T108" s="8"/>
      <c r="U108" s="8"/>
      <c r="V108" s="8"/>
      <c r="W108" s="8"/>
      <c r="X108" s="8"/>
      <c r="Y108" s="8">
        <f t="shared" si="0"/>
        <v>0</v>
      </c>
      <c r="Z108" s="8">
        <f t="shared" si="1"/>
        <v>0</v>
      </c>
      <c r="AA108" s="8">
        <f t="shared" si="2"/>
        <v>0</v>
      </c>
      <c r="AB108" s="8">
        <v>0.52</v>
      </c>
      <c r="AC108" s="8">
        <v>0.84</v>
      </c>
      <c r="AD108" s="8"/>
      <c r="AE108" s="8">
        <f t="shared" si="3"/>
        <v>0.64800000000000013</v>
      </c>
      <c r="AF108" s="8">
        <v>30</v>
      </c>
      <c r="AG108" s="9">
        <f t="shared" si="4"/>
        <v>0.19440000000000004</v>
      </c>
      <c r="AH108" s="8"/>
      <c r="AI108" s="8"/>
      <c r="AJ108" s="8" t="s">
        <v>162</v>
      </c>
      <c r="AK108" s="8" t="s">
        <v>142</v>
      </c>
      <c r="AL108" s="8" t="s">
        <v>163</v>
      </c>
      <c r="AM108" s="8" t="s">
        <v>428</v>
      </c>
      <c r="AN108" s="8" t="s">
        <v>185</v>
      </c>
      <c r="AO108" s="8"/>
      <c r="AP108" s="8"/>
      <c r="AQ108" s="8"/>
      <c r="AR108" s="8"/>
      <c r="AS108" s="8"/>
      <c r="AT108" s="8"/>
      <c r="AU108" s="8"/>
      <c r="AV108" s="8" t="s">
        <v>155</v>
      </c>
      <c r="AW108" s="8">
        <v>100</v>
      </c>
      <c r="AX108" s="8"/>
      <c r="AY108" s="8"/>
      <c r="AZ108" s="8"/>
      <c r="BA108" s="8"/>
      <c r="BB108" s="8"/>
      <c r="BC108" s="8"/>
      <c r="BD108" s="8">
        <f t="shared" si="5"/>
        <v>0</v>
      </c>
      <c r="BE108" s="8">
        <f t="shared" si="6"/>
        <v>0</v>
      </c>
      <c r="BF108" s="8">
        <v>0.85</v>
      </c>
      <c r="BG108" s="8"/>
      <c r="BH108" s="8">
        <f t="shared" si="7"/>
        <v>0.85</v>
      </c>
      <c r="BI108" s="8">
        <v>25</v>
      </c>
      <c r="BJ108" s="9">
        <f t="shared" si="8"/>
        <v>0.21249999999999999</v>
      </c>
      <c r="BK108" s="8"/>
      <c r="BL108" s="8"/>
      <c r="BM108" s="8" t="s">
        <v>162</v>
      </c>
      <c r="BN108" s="8" t="s">
        <v>142</v>
      </c>
      <c r="BO108" s="8" t="s">
        <v>163</v>
      </c>
      <c r="BP108" s="8" t="s">
        <v>428</v>
      </c>
      <c r="BQ108" s="8" t="s">
        <v>185</v>
      </c>
      <c r="BR108" s="8"/>
      <c r="BS108" s="8"/>
      <c r="BT108" s="8"/>
      <c r="BU108" s="8"/>
      <c r="BV108" s="8"/>
      <c r="BW108" s="8"/>
      <c r="BX108" s="8" t="s">
        <v>155</v>
      </c>
      <c r="BY108" s="8">
        <v>100</v>
      </c>
      <c r="BZ108" s="8"/>
      <c r="CA108" s="8"/>
      <c r="CB108" s="8"/>
      <c r="CC108" s="8"/>
      <c r="CD108" s="8"/>
      <c r="CE108" s="8"/>
      <c r="CF108" s="8">
        <f t="shared" si="9"/>
        <v>0</v>
      </c>
      <c r="CG108" s="8">
        <f t="shared" si="10"/>
        <v>0</v>
      </c>
      <c r="CH108" s="8">
        <v>0.85</v>
      </c>
      <c r="CI108" s="8"/>
      <c r="CJ108" s="8">
        <f t="shared" si="11"/>
        <v>0.85</v>
      </c>
      <c r="CK108" s="8">
        <v>25</v>
      </c>
      <c r="CL108" s="9">
        <f t="shared" si="12"/>
        <v>0.21249999999999999</v>
      </c>
      <c r="CM108" s="8"/>
      <c r="CN108" s="8"/>
      <c r="CO108" s="8" t="s">
        <v>233</v>
      </c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>
        <v>100</v>
      </c>
      <c r="DB108" s="8"/>
      <c r="DC108" s="8"/>
      <c r="DD108" s="8"/>
      <c r="DE108" s="8"/>
      <c r="DF108" s="8"/>
      <c r="DG108" s="8"/>
      <c r="DH108" s="8">
        <f t="shared" si="13"/>
        <v>0</v>
      </c>
      <c r="DI108" s="8">
        <f t="shared" si="14"/>
        <v>0</v>
      </c>
      <c r="DJ108" s="8">
        <v>0</v>
      </c>
      <c r="DK108" s="8"/>
      <c r="DL108" s="8">
        <f t="shared" si="15"/>
        <v>0</v>
      </c>
      <c r="DM108" s="8">
        <v>20</v>
      </c>
      <c r="DN108" s="9">
        <f t="shared" si="16"/>
        <v>0</v>
      </c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>
        <f t="shared" si="17"/>
        <v>0</v>
      </c>
      <c r="EK108" s="8">
        <f t="shared" si="18"/>
        <v>0</v>
      </c>
      <c r="EL108" s="8"/>
      <c r="EM108" s="8"/>
      <c r="EN108" s="8">
        <f t="shared" si="19"/>
        <v>0</v>
      </c>
      <c r="EO108" s="8"/>
      <c r="EP108" s="8">
        <f t="shared" si="20"/>
        <v>0</v>
      </c>
      <c r="EQ108" s="9">
        <f t="shared" si="21"/>
        <v>0.61940000000000006</v>
      </c>
    </row>
    <row r="109" spans="1:147" ht="15.75" customHeight="1" x14ac:dyDescent="0.25">
      <c r="A109" s="7" t="s">
        <v>429</v>
      </c>
      <c r="B109" s="11" t="s">
        <v>430</v>
      </c>
      <c r="C109" s="14" t="s">
        <v>167</v>
      </c>
      <c r="D109" s="14" t="s">
        <v>431</v>
      </c>
      <c r="E109" s="14" t="s">
        <v>432</v>
      </c>
      <c r="F109" s="14" t="s">
        <v>433</v>
      </c>
      <c r="G109" s="14" t="s">
        <v>146</v>
      </c>
      <c r="H109" s="8"/>
      <c r="I109" s="8"/>
      <c r="J109" s="8"/>
      <c r="K109" s="8"/>
      <c r="L109" s="8"/>
      <c r="M109" s="8"/>
      <c r="N109" s="8"/>
      <c r="O109" s="8" t="s">
        <v>147</v>
      </c>
      <c r="P109" s="8">
        <v>100</v>
      </c>
      <c r="Q109" s="8"/>
      <c r="R109" s="8"/>
      <c r="S109" s="8"/>
      <c r="T109" s="8"/>
      <c r="U109" s="8"/>
      <c r="V109" s="8"/>
      <c r="W109" s="8"/>
      <c r="X109" s="8"/>
      <c r="Y109" s="8">
        <f t="shared" si="0"/>
        <v>0</v>
      </c>
      <c r="Z109" s="8">
        <f t="shared" si="1"/>
        <v>0</v>
      </c>
      <c r="AA109" s="8">
        <f t="shared" si="2"/>
        <v>0</v>
      </c>
      <c r="AB109" s="8">
        <v>1.53</v>
      </c>
      <c r="AC109" s="8"/>
      <c r="AD109" s="8"/>
      <c r="AE109" s="8">
        <f t="shared" si="3"/>
        <v>1.53</v>
      </c>
      <c r="AF109" s="8">
        <v>42</v>
      </c>
      <c r="AG109" s="9">
        <f t="shared" si="4"/>
        <v>0.64260000000000006</v>
      </c>
      <c r="AH109" s="8"/>
      <c r="AI109" s="8"/>
      <c r="AJ109" s="14" t="s">
        <v>248</v>
      </c>
      <c r="AK109" s="14" t="s">
        <v>232</v>
      </c>
      <c r="AL109" s="14" t="s">
        <v>181</v>
      </c>
      <c r="AM109" s="14" t="s">
        <v>434</v>
      </c>
      <c r="AN109" s="14" t="s">
        <v>249</v>
      </c>
      <c r="AO109" s="8"/>
      <c r="AP109" s="8"/>
      <c r="AQ109" s="8"/>
      <c r="AR109" s="8"/>
      <c r="AS109" s="8"/>
      <c r="AT109" s="8"/>
      <c r="AU109" s="8"/>
      <c r="AV109" s="8" t="s">
        <v>147</v>
      </c>
      <c r="AW109" s="8">
        <v>100</v>
      </c>
      <c r="AX109" s="8"/>
      <c r="AY109" s="8"/>
      <c r="AZ109" s="8"/>
      <c r="BA109" s="8"/>
      <c r="BB109" s="8"/>
      <c r="BC109" s="8"/>
      <c r="BD109" s="8">
        <f t="shared" si="5"/>
        <v>0</v>
      </c>
      <c r="BE109" s="8">
        <f t="shared" si="6"/>
        <v>0</v>
      </c>
      <c r="BF109" s="8">
        <v>1.41</v>
      </c>
      <c r="BG109" s="8"/>
      <c r="BH109" s="8">
        <f t="shared" si="7"/>
        <v>1.41</v>
      </c>
      <c r="BI109" s="8">
        <v>28</v>
      </c>
      <c r="BJ109" s="9">
        <f t="shared" si="8"/>
        <v>0.39479999999999998</v>
      </c>
      <c r="BK109" s="8"/>
      <c r="BL109" s="8"/>
      <c r="BM109" s="14" t="s">
        <v>231</v>
      </c>
      <c r="BN109" s="14" t="s">
        <v>386</v>
      </c>
      <c r="BO109" s="14" t="s">
        <v>181</v>
      </c>
      <c r="BP109" s="14" t="s">
        <v>144</v>
      </c>
      <c r="BQ109" s="14" t="s">
        <v>165</v>
      </c>
      <c r="BR109" s="8"/>
      <c r="BS109" s="8"/>
      <c r="BT109" s="8"/>
      <c r="BU109" s="8"/>
      <c r="BV109" s="8"/>
      <c r="BW109" s="8"/>
      <c r="BX109" s="14" t="s">
        <v>147</v>
      </c>
      <c r="BY109" s="8">
        <v>100</v>
      </c>
      <c r="BZ109" s="8"/>
      <c r="CA109" s="8"/>
      <c r="CB109" s="8"/>
      <c r="CC109" s="8"/>
      <c r="CD109" s="8"/>
      <c r="CE109" s="8"/>
      <c r="CF109" s="8">
        <f t="shared" si="9"/>
        <v>0</v>
      </c>
      <c r="CG109" s="8">
        <f t="shared" si="10"/>
        <v>0</v>
      </c>
      <c r="CH109" s="8">
        <v>1.07</v>
      </c>
      <c r="CI109" s="8"/>
      <c r="CJ109" s="8">
        <f t="shared" si="11"/>
        <v>1.07</v>
      </c>
      <c r="CK109" s="8">
        <v>30</v>
      </c>
      <c r="CL109" s="9">
        <f t="shared" si="12"/>
        <v>0.32100000000000001</v>
      </c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>
        <f t="shared" si="13"/>
        <v>0</v>
      </c>
      <c r="DI109" s="8">
        <f t="shared" si="14"/>
        <v>0</v>
      </c>
      <c r="DJ109" s="8"/>
      <c r="DK109" s="8"/>
      <c r="DL109" s="8">
        <f t="shared" si="15"/>
        <v>0</v>
      </c>
      <c r="DM109" s="8"/>
      <c r="DN109" s="9">
        <f t="shared" si="16"/>
        <v>0</v>
      </c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>
        <f t="shared" si="17"/>
        <v>0</v>
      </c>
      <c r="EK109" s="8">
        <f t="shared" si="18"/>
        <v>0</v>
      </c>
      <c r="EL109" s="8"/>
      <c r="EM109" s="8"/>
      <c r="EN109" s="8">
        <f t="shared" si="19"/>
        <v>0</v>
      </c>
      <c r="EO109" s="8"/>
      <c r="EP109" s="8">
        <f t="shared" si="20"/>
        <v>0</v>
      </c>
      <c r="EQ109" s="9">
        <f t="shared" si="21"/>
        <v>1.3584000000000001</v>
      </c>
    </row>
    <row r="110" spans="1:147" ht="15.75" customHeight="1" x14ac:dyDescent="0.25">
      <c r="A110" s="7" t="s">
        <v>435</v>
      </c>
      <c r="B110" s="8"/>
      <c r="C110" s="8" t="s">
        <v>167</v>
      </c>
      <c r="D110" s="8" t="s">
        <v>431</v>
      </c>
      <c r="E110" s="8" t="s">
        <v>436</v>
      </c>
      <c r="F110" s="8" t="s">
        <v>437</v>
      </c>
      <c r="G110" s="8" t="s">
        <v>438</v>
      </c>
      <c r="H110" s="8"/>
      <c r="I110" s="8"/>
      <c r="J110" s="8"/>
      <c r="K110" s="8"/>
      <c r="L110" s="8"/>
      <c r="M110" s="8"/>
      <c r="N110" s="8"/>
      <c r="O110" s="8" t="s">
        <v>147</v>
      </c>
      <c r="P110" s="8">
        <v>100</v>
      </c>
      <c r="Q110" s="8"/>
      <c r="R110" s="8"/>
      <c r="S110" s="8"/>
      <c r="T110" s="8"/>
      <c r="U110" s="8"/>
      <c r="V110" s="8"/>
      <c r="W110" s="8"/>
      <c r="X110" s="8"/>
      <c r="Y110" s="8">
        <f t="shared" si="0"/>
        <v>0</v>
      </c>
      <c r="Z110" s="8">
        <f t="shared" si="1"/>
        <v>0</v>
      </c>
      <c r="AA110" s="8">
        <f t="shared" si="2"/>
        <v>0</v>
      </c>
      <c r="AB110" s="8">
        <v>0.76</v>
      </c>
      <c r="AC110" s="8"/>
      <c r="AD110" s="8"/>
      <c r="AE110" s="8">
        <f t="shared" si="3"/>
        <v>0.76</v>
      </c>
      <c r="AF110" s="8">
        <v>70</v>
      </c>
      <c r="AG110" s="9">
        <f t="shared" si="4"/>
        <v>0.53200000000000003</v>
      </c>
      <c r="AH110" s="8"/>
      <c r="AI110" s="8"/>
      <c r="AJ110" s="8" t="s">
        <v>248</v>
      </c>
      <c r="AK110" s="8" t="s">
        <v>232</v>
      </c>
      <c r="AL110" s="8" t="s">
        <v>181</v>
      </c>
      <c r="AM110" s="8" t="s">
        <v>144</v>
      </c>
      <c r="AN110" s="8" t="s">
        <v>146</v>
      </c>
      <c r="AO110" s="8"/>
      <c r="AP110" s="8"/>
      <c r="AQ110" s="8"/>
      <c r="AR110" s="8"/>
      <c r="AS110" s="8"/>
      <c r="AT110" s="8"/>
      <c r="AU110" s="8"/>
      <c r="AV110" s="8" t="s">
        <v>147</v>
      </c>
      <c r="AW110" s="8">
        <v>100</v>
      </c>
      <c r="AX110" s="8"/>
      <c r="AY110" s="8"/>
      <c r="AZ110" s="8"/>
      <c r="BA110" s="8"/>
      <c r="BB110" s="8"/>
      <c r="BC110" s="8"/>
      <c r="BD110" s="8">
        <f t="shared" si="5"/>
        <v>0</v>
      </c>
      <c r="BE110" s="8">
        <f t="shared" si="6"/>
        <v>0</v>
      </c>
      <c r="BF110" s="8">
        <v>1.41</v>
      </c>
      <c r="BG110" s="8"/>
      <c r="BH110" s="8">
        <f t="shared" si="7"/>
        <v>1.41</v>
      </c>
      <c r="BI110" s="8">
        <v>30</v>
      </c>
      <c r="BJ110" s="9">
        <f t="shared" si="8"/>
        <v>0.42299999999999999</v>
      </c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>
        <f t="shared" si="9"/>
        <v>0</v>
      </c>
      <c r="CG110" s="8">
        <f t="shared" si="10"/>
        <v>0</v>
      </c>
      <c r="CH110" s="8"/>
      <c r="CI110" s="8"/>
      <c r="CJ110" s="8">
        <f t="shared" si="11"/>
        <v>0</v>
      </c>
      <c r="CK110" s="8"/>
      <c r="CL110" s="9">
        <f t="shared" si="12"/>
        <v>0</v>
      </c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>
        <f t="shared" si="13"/>
        <v>0</v>
      </c>
      <c r="DI110" s="8">
        <f t="shared" si="14"/>
        <v>0</v>
      </c>
      <c r="DJ110" s="8"/>
      <c r="DK110" s="8"/>
      <c r="DL110" s="8">
        <f t="shared" si="15"/>
        <v>0</v>
      </c>
      <c r="DM110" s="8"/>
      <c r="DN110" s="9">
        <f t="shared" si="16"/>
        <v>0</v>
      </c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>
        <f t="shared" si="17"/>
        <v>0</v>
      </c>
      <c r="EK110" s="8">
        <f t="shared" si="18"/>
        <v>0</v>
      </c>
      <c r="EL110" s="8"/>
      <c r="EM110" s="8"/>
      <c r="EN110" s="8">
        <f t="shared" si="19"/>
        <v>0</v>
      </c>
      <c r="EO110" s="8"/>
      <c r="EP110" s="8">
        <f t="shared" si="20"/>
        <v>0</v>
      </c>
      <c r="EQ110" s="9">
        <f t="shared" si="21"/>
        <v>0.95500000000000007</v>
      </c>
    </row>
    <row r="111" spans="1:147" ht="15.75" customHeight="1" x14ac:dyDescent="0.25">
      <c r="A111" s="7" t="s">
        <v>439</v>
      </c>
      <c r="B111" s="10" t="s">
        <v>440</v>
      </c>
      <c r="C111" s="8" t="s">
        <v>167</v>
      </c>
      <c r="D111" s="8" t="s">
        <v>431</v>
      </c>
      <c r="E111" s="8" t="s">
        <v>441</v>
      </c>
      <c r="F111" s="8" t="s">
        <v>442</v>
      </c>
      <c r="G111" s="11" t="s">
        <v>185</v>
      </c>
      <c r="H111" s="8" t="s">
        <v>145</v>
      </c>
      <c r="I111" s="8" t="s">
        <v>146</v>
      </c>
      <c r="J111" s="8"/>
      <c r="K111" s="8"/>
      <c r="L111" s="8"/>
      <c r="M111" s="8"/>
      <c r="N111" s="8"/>
      <c r="O111" s="8" t="s">
        <v>147</v>
      </c>
      <c r="P111" s="8">
        <v>50</v>
      </c>
      <c r="Q111" s="8">
        <v>30</v>
      </c>
      <c r="R111" s="8">
        <v>20</v>
      </c>
      <c r="S111" s="8"/>
      <c r="T111" s="8"/>
      <c r="U111" s="8"/>
      <c r="V111" s="8"/>
      <c r="W111" s="8"/>
      <c r="X111" s="8"/>
      <c r="Y111" s="8">
        <f t="shared" si="0"/>
        <v>0</v>
      </c>
      <c r="Z111" s="8">
        <f t="shared" si="1"/>
        <v>0</v>
      </c>
      <c r="AA111" s="8">
        <f t="shared" si="2"/>
        <v>0</v>
      </c>
      <c r="AB111" s="8">
        <v>0.76</v>
      </c>
      <c r="AC111" s="8">
        <v>1.07</v>
      </c>
      <c r="AD111" s="8">
        <v>1.53</v>
      </c>
      <c r="AE111" s="8">
        <f t="shared" si="3"/>
        <v>1.0069999999999999</v>
      </c>
      <c r="AF111" s="8">
        <v>65</v>
      </c>
      <c r="AG111" s="9">
        <f t="shared" si="4"/>
        <v>0.65454999999999997</v>
      </c>
      <c r="AH111" s="8"/>
      <c r="AI111" s="8"/>
      <c r="AJ111" s="8" t="s">
        <v>248</v>
      </c>
      <c r="AK111" s="8" t="s">
        <v>232</v>
      </c>
      <c r="AL111" s="8" t="s">
        <v>181</v>
      </c>
      <c r="AM111" s="8" t="s">
        <v>144</v>
      </c>
      <c r="AN111" s="8" t="s">
        <v>146</v>
      </c>
      <c r="AO111" s="8"/>
      <c r="AP111" s="8"/>
      <c r="AQ111" s="8"/>
      <c r="AR111" s="8"/>
      <c r="AS111" s="8"/>
      <c r="AT111" s="8"/>
      <c r="AU111" s="8"/>
      <c r="AV111" s="8" t="s">
        <v>147</v>
      </c>
      <c r="AW111" s="8">
        <v>100</v>
      </c>
      <c r="AX111" s="8"/>
      <c r="AY111" s="8"/>
      <c r="AZ111" s="8"/>
      <c r="BA111" s="8"/>
      <c r="BB111" s="8"/>
      <c r="BC111" s="8"/>
      <c r="BD111" s="8">
        <f t="shared" si="5"/>
        <v>0</v>
      </c>
      <c r="BE111" s="8">
        <f t="shared" si="6"/>
        <v>0</v>
      </c>
      <c r="BF111" s="8">
        <v>1.41</v>
      </c>
      <c r="BG111" s="8"/>
      <c r="BH111" s="8">
        <f t="shared" si="7"/>
        <v>1.41</v>
      </c>
      <c r="BI111" s="8">
        <v>35</v>
      </c>
      <c r="BJ111" s="9">
        <f t="shared" si="8"/>
        <v>0.49349999999999994</v>
      </c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>
        <f t="shared" si="9"/>
        <v>0</v>
      </c>
      <c r="CG111" s="8">
        <f t="shared" si="10"/>
        <v>0</v>
      </c>
      <c r="CH111" s="8"/>
      <c r="CI111" s="8"/>
      <c r="CJ111" s="8">
        <f t="shared" si="11"/>
        <v>0</v>
      </c>
      <c r="CK111" s="8"/>
      <c r="CL111" s="9">
        <f t="shared" si="12"/>
        <v>0</v>
      </c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>
        <f t="shared" si="13"/>
        <v>0</v>
      </c>
      <c r="DI111" s="8">
        <f t="shared" si="14"/>
        <v>0</v>
      </c>
      <c r="DJ111" s="8"/>
      <c r="DK111" s="8"/>
      <c r="DL111" s="8">
        <f t="shared" si="15"/>
        <v>0</v>
      </c>
      <c r="DM111" s="8"/>
      <c r="DN111" s="9">
        <f t="shared" si="16"/>
        <v>0</v>
      </c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>
        <f t="shared" si="17"/>
        <v>0</v>
      </c>
      <c r="EK111" s="8">
        <f t="shared" si="18"/>
        <v>0</v>
      </c>
      <c r="EL111" s="8"/>
      <c r="EM111" s="8"/>
      <c r="EN111" s="8">
        <f t="shared" si="19"/>
        <v>0</v>
      </c>
      <c r="EO111" s="8"/>
      <c r="EP111" s="8">
        <f t="shared" si="20"/>
        <v>0</v>
      </c>
      <c r="EQ111" s="9">
        <f t="shared" si="21"/>
        <v>1.14805</v>
      </c>
    </row>
    <row r="112" spans="1:147" ht="15.75" customHeight="1" x14ac:dyDescent="0.25">
      <c r="A112" s="7" t="s">
        <v>443</v>
      </c>
      <c r="B112" s="10" t="s">
        <v>444</v>
      </c>
      <c r="C112" s="8" t="s">
        <v>167</v>
      </c>
      <c r="D112" s="8" t="s">
        <v>431</v>
      </c>
      <c r="E112" s="8" t="s">
        <v>445</v>
      </c>
      <c r="F112" s="8" t="s">
        <v>144</v>
      </c>
      <c r="G112" s="11" t="s">
        <v>185</v>
      </c>
      <c r="H112" s="8" t="s">
        <v>145</v>
      </c>
      <c r="I112" s="8"/>
      <c r="J112" s="8"/>
      <c r="K112" s="8"/>
      <c r="L112" s="8"/>
      <c r="M112" s="8"/>
      <c r="N112" s="8"/>
      <c r="O112" s="8" t="s">
        <v>147</v>
      </c>
      <c r="P112" s="8">
        <v>60</v>
      </c>
      <c r="Q112" s="8">
        <v>40</v>
      </c>
      <c r="R112" s="8"/>
      <c r="S112" s="8"/>
      <c r="T112" s="8"/>
      <c r="U112" s="8"/>
      <c r="V112" s="8"/>
      <c r="W112" s="8"/>
      <c r="X112" s="8"/>
      <c r="Y112" s="8">
        <f t="shared" si="0"/>
        <v>0</v>
      </c>
      <c r="Z112" s="8">
        <f t="shared" si="1"/>
        <v>0</v>
      </c>
      <c r="AA112" s="8">
        <f t="shared" si="2"/>
        <v>0</v>
      </c>
      <c r="AB112" s="8">
        <v>0.76</v>
      </c>
      <c r="AC112" s="8">
        <v>1.07</v>
      </c>
      <c r="AD112" s="8"/>
      <c r="AE112" s="8">
        <f t="shared" si="3"/>
        <v>0.88400000000000001</v>
      </c>
      <c r="AF112" s="8">
        <v>80</v>
      </c>
      <c r="AG112" s="9">
        <f t="shared" si="4"/>
        <v>0.70719999999999994</v>
      </c>
      <c r="AH112" s="8"/>
      <c r="AI112" s="8"/>
      <c r="AJ112" s="8" t="s">
        <v>302</v>
      </c>
      <c r="AK112" s="8" t="s">
        <v>431</v>
      </c>
      <c r="AL112" s="8" t="s">
        <v>432</v>
      </c>
      <c r="AM112" s="8" t="s">
        <v>144</v>
      </c>
      <c r="AN112" s="8" t="s">
        <v>165</v>
      </c>
      <c r="AO112" s="8"/>
      <c r="AP112" s="8"/>
      <c r="AQ112" s="8"/>
      <c r="AR112" s="8"/>
      <c r="AS112" s="8"/>
      <c r="AT112" s="8"/>
      <c r="AU112" s="8"/>
      <c r="AV112" s="8" t="s">
        <v>150</v>
      </c>
      <c r="AW112" s="8">
        <v>100</v>
      </c>
      <c r="AX112" s="8"/>
      <c r="AY112" s="8"/>
      <c r="AZ112" s="8"/>
      <c r="BA112" s="8"/>
      <c r="BB112" s="8"/>
      <c r="BC112" s="8"/>
      <c r="BD112" s="8">
        <f t="shared" si="5"/>
        <v>0</v>
      </c>
      <c r="BE112" s="8">
        <f t="shared" si="6"/>
        <v>0</v>
      </c>
      <c r="BF112" s="8">
        <v>1.48</v>
      </c>
      <c r="BG112" s="8"/>
      <c r="BH112" s="8">
        <f t="shared" si="7"/>
        <v>1.48</v>
      </c>
      <c r="BI112" s="8">
        <v>20</v>
      </c>
      <c r="BJ112" s="9">
        <f t="shared" si="8"/>
        <v>0.29600000000000004</v>
      </c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>
        <f t="shared" si="9"/>
        <v>0</v>
      </c>
      <c r="CG112" s="8">
        <f t="shared" si="10"/>
        <v>0</v>
      </c>
      <c r="CH112" s="8"/>
      <c r="CI112" s="8"/>
      <c r="CJ112" s="8">
        <f t="shared" si="11"/>
        <v>0</v>
      </c>
      <c r="CK112" s="8"/>
      <c r="CL112" s="9">
        <f t="shared" si="12"/>
        <v>0</v>
      </c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>
        <f t="shared" si="13"/>
        <v>0</v>
      </c>
      <c r="DI112" s="8">
        <f t="shared" si="14"/>
        <v>0</v>
      </c>
      <c r="DJ112" s="8"/>
      <c r="DK112" s="8"/>
      <c r="DL112" s="8">
        <f t="shared" si="15"/>
        <v>0</v>
      </c>
      <c r="DM112" s="8"/>
      <c r="DN112" s="9">
        <f t="shared" si="16"/>
        <v>0</v>
      </c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>
        <f t="shared" si="17"/>
        <v>0</v>
      </c>
      <c r="EK112" s="8">
        <f t="shared" si="18"/>
        <v>0</v>
      </c>
      <c r="EL112" s="8"/>
      <c r="EM112" s="8"/>
      <c r="EN112" s="8">
        <f t="shared" si="19"/>
        <v>0</v>
      </c>
      <c r="EO112" s="8"/>
      <c r="EP112" s="8">
        <f t="shared" si="20"/>
        <v>0</v>
      </c>
      <c r="EQ112" s="9">
        <f t="shared" si="21"/>
        <v>1.0032000000000001</v>
      </c>
    </row>
    <row r="113" spans="1:147" ht="15.75" customHeight="1" x14ac:dyDescent="0.25">
      <c r="A113" s="7" t="s">
        <v>446</v>
      </c>
      <c r="B113" s="11" t="s">
        <v>447</v>
      </c>
      <c r="C113" s="14" t="s">
        <v>167</v>
      </c>
      <c r="D113" s="14" t="s">
        <v>431</v>
      </c>
      <c r="E113" s="14" t="s">
        <v>359</v>
      </c>
      <c r="F113" s="14" t="s">
        <v>437</v>
      </c>
      <c r="G113" s="14" t="s">
        <v>165</v>
      </c>
      <c r="H113" s="14" t="s">
        <v>438</v>
      </c>
      <c r="I113" s="8"/>
      <c r="J113" s="8"/>
      <c r="K113" s="8"/>
      <c r="L113" s="8"/>
      <c r="M113" s="8"/>
      <c r="N113" s="8"/>
      <c r="O113" s="14" t="s">
        <v>147</v>
      </c>
      <c r="P113" s="8">
        <v>60</v>
      </c>
      <c r="Q113" s="8">
        <v>40</v>
      </c>
      <c r="R113" s="8"/>
      <c r="S113" s="8"/>
      <c r="T113" s="8"/>
      <c r="U113" s="8"/>
      <c r="V113" s="8"/>
      <c r="W113" s="8"/>
      <c r="X113" s="8"/>
      <c r="Y113" s="8">
        <f t="shared" si="0"/>
        <v>0</v>
      </c>
      <c r="Z113" s="8">
        <f t="shared" si="1"/>
        <v>0</v>
      </c>
      <c r="AA113" s="8">
        <f t="shared" si="2"/>
        <v>0</v>
      </c>
      <c r="AB113" s="8">
        <v>1.51</v>
      </c>
      <c r="AC113" s="8">
        <v>0.76</v>
      </c>
      <c r="AD113" s="8"/>
      <c r="AE113" s="8">
        <f t="shared" si="3"/>
        <v>1.21</v>
      </c>
      <c r="AF113" s="8">
        <v>50</v>
      </c>
      <c r="AG113" s="9">
        <f t="shared" si="4"/>
        <v>0.60499999999999998</v>
      </c>
      <c r="AH113" s="8"/>
      <c r="AI113" s="8"/>
      <c r="AJ113" s="14" t="s">
        <v>167</v>
      </c>
      <c r="AK113" s="14" t="s">
        <v>431</v>
      </c>
      <c r="AL113" s="14" t="s">
        <v>303</v>
      </c>
      <c r="AM113" s="14" t="s">
        <v>437</v>
      </c>
      <c r="AN113" s="14" t="s">
        <v>165</v>
      </c>
      <c r="AO113" s="14" t="s">
        <v>438</v>
      </c>
      <c r="AP113" s="8"/>
      <c r="AQ113" s="8"/>
      <c r="AR113" s="8"/>
      <c r="AS113" s="8"/>
      <c r="AT113" s="8"/>
      <c r="AU113" s="8"/>
      <c r="AV113" s="14" t="s">
        <v>147</v>
      </c>
      <c r="AW113" s="8">
        <v>60</v>
      </c>
      <c r="AX113" s="8">
        <v>40</v>
      </c>
      <c r="AY113" s="8"/>
      <c r="AZ113" s="8"/>
      <c r="BA113" s="8"/>
      <c r="BB113" s="8"/>
      <c r="BC113" s="8"/>
      <c r="BD113" s="8">
        <f t="shared" si="5"/>
        <v>0</v>
      </c>
      <c r="BE113" s="8">
        <f t="shared" si="6"/>
        <v>0</v>
      </c>
      <c r="BF113" s="8">
        <v>1.51</v>
      </c>
      <c r="BG113" s="8">
        <v>0.76</v>
      </c>
      <c r="BH113" s="8">
        <f t="shared" si="7"/>
        <v>1.21</v>
      </c>
      <c r="BI113" s="8">
        <v>30</v>
      </c>
      <c r="BJ113" s="9">
        <f t="shared" si="8"/>
        <v>0.36299999999999999</v>
      </c>
      <c r="BK113" s="8"/>
      <c r="BL113" s="8"/>
      <c r="BM113" s="14" t="s">
        <v>248</v>
      </c>
      <c r="BN113" s="14" t="s">
        <v>232</v>
      </c>
      <c r="BO113" s="14" t="s">
        <v>181</v>
      </c>
      <c r="BP113" s="14" t="s">
        <v>144</v>
      </c>
      <c r="BQ113" s="14" t="s">
        <v>146</v>
      </c>
      <c r="BR113" s="8"/>
      <c r="BS113" s="8"/>
      <c r="BT113" s="8"/>
      <c r="BU113" s="8"/>
      <c r="BV113" s="8"/>
      <c r="BW113" s="8"/>
      <c r="BX113" s="14" t="s">
        <v>150</v>
      </c>
      <c r="BY113" s="8">
        <v>100</v>
      </c>
      <c r="BZ113" s="8"/>
      <c r="CA113" s="8"/>
      <c r="CB113" s="8"/>
      <c r="CC113" s="8"/>
      <c r="CD113" s="8"/>
      <c r="CE113" s="8"/>
      <c r="CF113" s="8">
        <f t="shared" si="9"/>
        <v>0</v>
      </c>
      <c r="CG113" s="8">
        <f t="shared" si="10"/>
        <v>0</v>
      </c>
      <c r="CH113" s="8">
        <v>1.41</v>
      </c>
      <c r="CI113" s="8"/>
      <c r="CJ113" s="8">
        <f t="shared" si="11"/>
        <v>1.41</v>
      </c>
      <c r="CK113" s="8">
        <v>20</v>
      </c>
      <c r="CL113" s="9">
        <f t="shared" si="12"/>
        <v>0.28199999999999997</v>
      </c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>
        <f t="shared" si="13"/>
        <v>0</v>
      </c>
      <c r="DI113" s="8">
        <f t="shared" si="14"/>
        <v>0</v>
      </c>
      <c r="DJ113" s="8"/>
      <c r="DK113" s="8"/>
      <c r="DL113" s="8">
        <f t="shared" si="15"/>
        <v>0</v>
      </c>
      <c r="DM113" s="8"/>
      <c r="DN113" s="9">
        <f t="shared" si="16"/>
        <v>0</v>
      </c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>
        <f t="shared" si="17"/>
        <v>0</v>
      </c>
      <c r="EK113" s="8">
        <f t="shared" si="18"/>
        <v>0</v>
      </c>
      <c r="EL113" s="8"/>
      <c r="EM113" s="8"/>
      <c r="EN113" s="8">
        <f t="shared" si="19"/>
        <v>0</v>
      </c>
      <c r="EO113" s="8"/>
      <c r="EP113" s="8">
        <f t="shared" si="20"/>
        <v>0</v>
      </c>
      <c r="EQ113" s="9">
        <f t="shared" si="21"/>
        <v>1.25</v>
      </c>
    </row>
    <row r="114" spans="1:147" ht="15.75" customHeight="1" x14ac:dyDescent="0.25">
      <c r="A114" s="7" t="s">
        <v>448</v>
      </c>
      <c r="B114" s="8"/>
      <c r="C114" s="8" t="s">
        <v>231</v>
      </c>
      <c r="D114" s="8" t="s">
        <v>386</v>
      </c>
      <c r="E114" s="8" t="s">
        <v>181</v>
      </c>
      <c r="F114" s="8" t="s">
        <v>144</v>
      </c>
      <c r="G114" s="8" t="s">
        <v>165</v>
      </c>
      <c r="H114" s="8"/>
      <c r="I114" s="8"/>
      <c r="J114" s="8"/>
      <c r="K114" s="8"/>
      <c r="L114" s="8"/>
      <c r="M114" s="8" t="s">
        <v>219</v>
      </c>
      <c r="N114" s="8"/>
      <c r="O114" s="8" t="s">
        <v>155</v>
      </c>
      <c r="P114" s="8">
        <v>100</v>
      </c>
      <c r="Q114" s="8"/>
      <c r="R114" s="8"/>
      <c r="S114" s="8"/>
      <c r="T114" s="8"/>
      <c r="U114" s="8"/>
      <c r="V114" s="8">
        <v>30</v>
      </c>
      <c r="W114" s="8"/>
      <c r="X114" s="8"/>
      <c r="Y114" s="8">
        <f t="shared" si="0"/>
        <v>30</v>
      </c>
      <c r="Z114" s="8">
        <f t="shared" si="1"/>
        <v>30</v>
      </c>
      <c r="AA114" s="8">
        <f t="shared" si="2"/>
        <v>30</v>
      </c>
      <c r="AB114" s="8">
        <v>1.07</v>
      </c>
      <c r="AC114" s="8"/>
      <c r="AD114" s="8"/>
      <c r="AE114" s="8">
        <f t="shared" si="3"/>
        <v>0.74900000000000011</v>
      </c>
      <c r="AF114" s="8">
        <v>40</v>
      </c>
      <c r="AG114" s="9">
        <f t="shared" si="4"/>
        <v>0.29960000000000003</v>
      </c>
      <c r="AH114" s="8"/>
      <c r="AI114" s="8"/>
      <c r="AJ114" s="8" t="s">
        <v>167</v>
      </c>
      <c r="AK114" s="8" t="s">
        <v>168</v>
      </c>
      <c r="AL114" s="8" t="s">
        <v>163</v>
      </c>
      <c r="AM114" s="8" t="s">
        <v>144</v>
      </c>
      <c r="AN114" s="8" t="s">
        <v>211</v>
      </c>
      <c r="AO114" s="8"/>
      <c r="AP114" s="8"/>
      <c r="AQ114" s="8"/>
      <c r="AR114" s="8"/>
      <c r="AS114" s="8"/>
      <c r="AT114" s="8" t="s">
        <v>219</v>
      </c>
      <c r="AU114" s="8" t="s">
        <v>220</v>
      </c>
      <c r="AV114" s="8" t="s">
        <v>155</v>
      </c>
      <c r="AW114" s="8">
        <v>100</v>
      </c>
      <c r="AX114" s="8"/>
      <c r="AY114" s="8">
        <v>30</v>
      </c>
      <c r="AZ114" s="8"/>
      <c r="BA114" s="8">
        <v>30</v>
      </c>
      <c r="BB114" s="13">
        <v>30</v>
      </c>
      <c r="BC114" s="8"/>
      <c r="BD114" s="8">
        <f t="shared" si="5"/>
        <v>90</v>
      </c>
      <c r="BE114" s="8">
        <f t="shared" si="6"/>
        <v>60</v>
      </c>
      <c r="BF114" s="8">
        <v>0.75</v>
      </c>
      <c r="BG114" s="8"/>
      <c r="BH114" s="8">
        <f t="shared" si="7"/>
        <v>7.4999999999999956E-2</v>
      </c>
      <c r="BI114" s="8">
        <v>40</v>
      </c>
      <c r="BJ114" s="9">
        <f t="shared" si="8"/>
        <v>2.9999999999999982E-2</v>
      </c>
      <c r="BK114" s="8"/>
      <c r="BL114" s="10" t="s">
        <v>449</v>
      </c>
      <c r="BM114" s="8" t="s">
        <v>162</v>
      </c>
      <c r="BN114" s="8" t="s">
        <v>177</v>
      </c>
      <c r="BO114" s="8" t="s">
        <v>163</v>
      </c>
      <c r="BP114" s="8" t="s">
        <v>450</v>
      </c>
      <c r="BQ114" s="8" t="s">
        <v>376</v>
      </c>
      <c r="BR114" s="8"/>
      <c r="BS114" s="8"/>
      <c r="BT114" s="8"/>
      <c r="BU114" s="8"/>
      <c r="BV114" s="8"/>
      <c r="BW114" s="8"/>
      <c r="BX114" s="8" t="s">
        <v>155</v>
      </c>
      <c r="BY114" s="8">
        <v>100</v>
      </c>
      <c r="BZ114" s="8"/>
      <c r="CA114" s="8">
        <v>15</v>
      </c>
      <c r="CB114" s="8"/>
      <c r="CC114" s="8"/>
      <c r="CD114" s="8"/>
      <c r="CE114" s="8"/>
      <c r="CF114" s="8">
        <f t="shared" si="9"/>
        <v>15</v>
      </c>
      <c r="CG114" s="8">
        <f t="shared" si="10"/>
        <v>0</v>
      </c>
      <c r="CH114" s="8">
        <v>1.31</v>
      </c>
      <c r="CI114" s="8"/>
      <c r="CJ114" s="8">
        <f t="shared" si="11"/>
        <v>1.1135000000000002</v>
      </c>
      <c r="CK114" s="8">
        <v>20</v>
      </c>
      <c r="CL114" s="9">
        <f t="shared" si="12"/>
        <v>0.22270000000000004</v>
      </c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>
        <f t="shared" si="13"/>
        <v>0</v>
      </c>
      <c r="DI114" s="8">
        <f t="shared" si="14"/>
        <v>0</v>
      </c>
      <c r="DJ114" s="8"/>
      <c r="DK114" s="8"/>
      <c r="DL114" s="8">
        <f t="shared" si="15"/>
        <v>0</v>
      </c>
      <c r="DM114" s="8"/>
      <c r="DN114" s="9">
        <f t="shared" si="16"/>
        <v>0</v>
      </c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>
        <f t="shared" si="17"/>
        <v>0</v>
      </c>
      <c r="EK114" s="8">
        <f t="shared" si="18"/>
        <v>0</v>
      </c>
      <c r="EL114" s="8"/>
      <c r="EM114" s="8"/>
      <c r="EN114" s="8">
        <f t="shared" si="19"/>
        <v>0</v>
      </c>
      <c r="EO114" s="8"/>
      <c r="EP114" s="8">
        <f t="shared" si="20"/>
        <v>0</v>
      </c>
      <c r="EQ114" s="9">
        <f t="shared" si="21"/>
        <v>0.55230000000000001</v>
      </c>
    </row>
    <row r="115" spans="1:147" ht="15.75" customHeight="1" x14ac:dyDescent="0.25">
      <c r="A115" s="12" t="s">
        <v>451</v>
      </c>
      <c r="B115" s="8"/>
      <c r="C115" s="8" t="s">
        <v>231</v>
      </c>
      <c r="D115" s="8" t="s">
        <v>232</v>
      </c>
      <c r="E115" s="8" t="s">
        <v>163</v>
      </c>
      <c r="F115" s="8" t="s">
        <v>144</v>
      </c>
      <c r="G115" s="8" t="s">
        <v>190</v>
      </c>
      <c r="H115" s="8" t="s">
        <v>165</v>
      </c>
      <c r="I115" s="8"/>
      <c r="J115" s="8"/>
      <c r="K115" s="8"/>
      <c r="L115" s="8"/>
      <c r="M115" s="8"/>
      <c r="N115" s="8"/>
      <c r="O115" s="8" t="s">
        <v>155</v>
      </c>
      <c r="P115" s="8">
        <v>60</v>
      </c>
      <c r="Q115" s="8">
        <v>40</v>
      </c>
      <c r="R115" s="8"/>
      <c r="S115" s="8"/>
      <c r="T115" s="8"/>
      <c r="U115" s="8"/>
      <c r="V115" s="8"/>
      <c r="W115" s="8"/>
      <c r="X115" s="8"/>
      <c r="Y115" s="8">
        <f t="shared" si="0"/>
        <v>0</v>
      </c>
      <c r="Z115" s="8">
        <f t="shared" si="1"/>
        <v>0</v>
      </c>
      <c r="AA115" s="8">
        <f t="shared" si="2"/>
        <v>0</v>
      </c>
      <c r="AB115" s="8">
        <v>1.07</v>
      </c>
      <c r="AC115" s="8">
        <v>1.07</v>
      </c>
      <c r="AD115" s="8"/>
      <c r="AE115" s="8">
        <f t="shared" si="3"/>
        <v>1.07</v>
      </c>
      <c r="AF115" s="8">
        <v>50</v>
      </c>
      <c r="AG115" s="9">
        <f t="shared" si="4"/>
        <v>0.53500000000000003</v>
      </c>
      <c r="AH115" s="8"/>
      <c r="AI115" s="8"/>
      <c r="AJ115" s="8" t="s">
        <v>167</v>
      </c>
      <c r="AK115" s="8" t="s">
        <v>168</v>
      </c>
      <c r="AL115" s="8" t="s">
        <v>163</v>
      </c>
      <c r="AM115" s="8" t="s">
        <v>144</v>
      </c>
      <c r="AN115" s="8" t="s">
        <v>211</v>
      </c>
      <c r="AO115" s="8"/>
      <c r="AP115" s="8"/>
      <c r="AQ115" s="8"/>
      <c r="AR115" s="8"/>
      <c r="AS115" s="8"/>
      <c r="AT115" s="8"/>
      <c r="AU115" s="8"/>
      <c r="AV115" s="8" t="s">
        <v>155</v>
      </c>
      <c r="AW115" s="8">
        <v>100</v>
      </c>
      <c r="AX115" s="8"/>
      <c r="AY115" s="8">
        <v>30</v>
      </c>
      <c r="AZ115" s="8"/>
      <c r="BA115" s="8"/>
      <c r="BB115" s="8"/>
      <c r="BC115" s="8"/>
      <c r="BD115" s="8">
        <f t="shared" si="5"/>
        <v>30</v>
      </c>
      <c r="BE115" s="8">
        <f t="shared" si="6"/>
        <v>0</v>
      </c>
      <c r="BF115" s="8">
        <v>0.75</v>
      </c>
      <c r="BG115" s="8"/>
      <c r="BH115" s="8">
        <f t="shared" si="7"/>
        <v>0.52500000000000002</v>
      </c>
      <c r="BI115" s="8">
        <v>30</v>
      </c>
      <c r="BJ115" s="9">
        <f t="shared" si="8"/>
        <v>0.1575</v>
      </c>
      <c r="BK115" s="8"/>
      <c r="BL115" s="8"/>
      <c r="BM115" s="8" t="s">
        <v>192</v>
      </c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>
        <v>100</v>
      </c>
      <c r="BZ115" s="8"/>
      <c r="CA115" s="8"/>
      <c r="CB115" s="8"/>
      <c r="CC115" s="8"/>
      <c r="CD115" s="8"/>
      <c r="CE115" s="8"/>
      <c r="CF115" s="8">
        <f t="shared" si="9"/>
        <v>0</v>
      </c>
      <c r="CG115" s="8">
        <f t="shared" si="10"/>
        <v>0</v>
      </c>
      <c r="CH115" s="8">
        <v>0</v>
      </c>
      <c r="CI115" s="8"/>
      <c r="CJ115" s="8">
        <f t="shared" si="11"/>
        <v>0</v>
      </c>
      <c r="CK115" s="8"/>
      <c r="CL115" s="9">
        <f t="shared" si="12"/>
        <v>0</v>
      </c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>
        <f t="shared" si="13"/>
        <v>0</v>
      </c>
      <c r="DI115" s="8">
        <f t="shared" si="14"/>
        <v>0</v>
      </c>
      <c r="DJ115" s="8"/>
      <c r="DK115" s="8"/>
      <c r="DL115" s="8">
        <f t="shared" si="15"/>
        <v>0</v>
      </c>
      <c r="DM115" s="8"/>
      <c r="DN115" s="9">
        <f t="shared" si="16"/>
        <v>0</v>
      </c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>
        <f t="shared" si="17"/>
        <v>0</v>
      </c>
      <c r="EK115" s="8">
        <f t="shared" si="18"/>
        <v>0</v>
      </c>
      <c r="EL115" s="8"/>
      <c r="EM115" s="8"/>
      <c r="EN115" s="8">
        <f t="shared" si="19"/>
        <v>0</v>
      </c>
      <c r="EO115" s="8"/>
      <c r="EP115" s="8">
        <f t="shared" si="20"/>
        <v>0</v>
      </c>
      <c r="EQ115" s="9">
        <f t="shared" si="21"/>
        <v>0.6925</v>
      </c>
    </row>
    <row r="116" spans="1:147" ht="15.75" customHeight="1" x14ac:dyDescent="0.25">
      <c r="A116" s="7" t="s">
        <v>452</v>
      </c>
      <c r="B116" s="8"/>
      <c r="C116" s="8" t="s">
        <v>310</v>
      </c>
      <c r="D116" s="8" t="s">
        <v>311</v>
      </c>
      <c r="E116" s="8" t="s">
        <v>181</v>
      </c>
      <c r="F116" s="8" t="s">
        <v>353</v>
      </c>
      <c r="G116" s="8" t="s">
        <v>165</v>
      </c>
      <c r="H116" s="8"/>
      <c r="I116" s="8"/>
      <c r="J116" s="8"/>
      <c r="K116" s="8"/>
      <c r="L116" s="8"/>
      <c r="M116" s="8"/>
      <c r="N116" s="8"/>
      <c r="O116" s="8" t="s">
        <v>150</v>
      </c>
      <c r="P116" s="8">
        <v>100</v>
      </c>
      <c r="Q116" s="8"/>
      <c r="R116" s="8"/>
      <c r="S116" s="8"/>
      <c r="T116" s="8"/>
      <c r="U116" s="8"/>
      <c r="V116" s="8"/>
      <c r="W116" s="8"/>
      <c r="X116" s="8"/>
      <c r="Y116" s="8">
        <f t="shared" si="0"/>
        <v>0</v>
      </c>
      <c r="Z116" s="8">
        <f t="shared" si="1"/>
        <v>0</v>
      </c>
      <c r="AA116" s="8">
        <f t="shared" si="2"/>
        <v>0</v>
      </c>
      <c r="AB116" s="8">
        <v>1.51</v>
      </c>
      <c r="AC116" s="8"/>
      <c r="AD116" s="8"/>
      <c r="AE116" s="8">
        <f t="shared" si="3"/>
        <v>1.51</v>
      </c>
      <c r="AF116" s="8">
        <v>40</v>
      </c>
      <c r="AG116" s="9">
        <f t="shared" si="4"/>
        <v>0.60399999999999998</v>
      </c>
      <c r="AH116" s="8"/>
      <c r="AI116" s="8"/>
      <c r="AJ116" s="8" t="s">
        <v>167</v>
      </c>
      <c r="AK116" s="8" t="s">
        <v>168</v>
      </c>
      <c r="AL116" s="8" t="s">
        <v>163</v>
      </c>
      <c r="AM116" s="8" t="s">
        <v>144</v>
      </c>
      <c r="AN116" s="8" t="s">
        <v>145</v>
      </c>
      <c r="AO116" s="8" t="s">
        <v>146</v>
      </c>
      <c r="AP116" s="8"/>
      <c r="AQ116" s="8"/>
      <c r="AR116" s="8"/>
      <c r="AS116" s="8"/>
      <c r="AT116" s="8"/>
      <c r="AU116" s="8"/>
      <c r="AV116" s="8" t="s">
        <v>188</v>
      </c>
      <c r="AW116" s="8">
        <v>60</v>
      </c>
      <c r="AX116" s="8">
        <v>40</v>
      </c>
      <c r="AY116" s="8"/>
      <c r="AZ116" s="8"/>
      <c r="BA116" s="8"/>
      <c r="BB116" s="8"/>
      <c r="BC116" s="8"/>
      <c r="BD116" s="8">
        <f t="shared" si="5"/>
        <v>0</v>
      </c>
      <c r="BE116" s="8">
        <f t="shared" si="6"/>
        <v>0</v>
      </c>
      <c r="BF116" s="8">
        <v>0.75</v>
      </c>
      <c r="BG116" s="8">
        <v>1.44</v>
      </c>
      <c r="BH116" s="8">
        <f t="shared" si="7"/>
        <v>1.026</v>
      </c>
      <c r="BI116" s="8">
        <v>20</v>
      </c>
      <c r="BJ116" s="9">
        <f t="shared" si="8"/>
        <v>0.20519999999999999</v>
      </c>
      <c r="BK116" s="8"/>
      <c r="BL116" s="8"/>
      <c r="BM116" s="8" t="s">
        <v>310</v>
      </c>
      <c r="BN116" s="8" t="s">
        <v>311</v>
      </c>
      <c r="BO116" s="8" t="s">
        <v>181</v>
      </c>
      <c r="BP116" s="8" t="s">
        <v>453</v>
      </c>
      <c r="BQ116" s="8" t="s">
        <v>165</v>
      </c>
      <c r="BR116" s="8"/>
      <c r="BS116" s="8"/>
      <c r="BT116" s="8"/>
      <c r="BU116" s="8"/>
      <c r="BV116" s="8"/>
      <c r="BW116" s="8"/>
      <c r="BX116" s="8" t="s">
        <v>150</v>
      </c>
      <c r="BY116" s="8">
        <v>100</v>
      </c>
      <c r="BZ116" s="8"/>
      <c r="CA116" s="8"/>
      <c r="CB116" s="8"/>
      <c r="CC116" s="8"/>
      <c r="CD116" s="8"/>
      <c r="CE116" s="8"/>
      <c r="CF116" s="8">
        <f t="shared" si="9"/>
        <v>0</v>
      </c>
      <c r="CG116" s="8">
        <f t="shared" si="10"/>
        <v>0</v>
      </c>
      <c r="CH116" s="8">
        <v>1.51</v>
      </c>
      <c r="CI116" s="8"/>
      <c r="CJ116" s="8">
        <f t="shared" si="11"/>
        <v>1.51</v>
      </c>
      <c r="CK116" s="8">
        <v>20</v>
      </c>
      <c r="CL116" s="9">
        <f t="shared" si="12"/>
        <v>0.30199999999999999</v>
      </c>
      <c r="CM116" s="8"/>
      <c r="CN116" s="8"/>
      <c r="CO116" s="8" t="s">
        <v>302</v>
      </c>
      <c r="CP116" s="8" t="s">
        <v>232</v>
      </c>
      <c r="CQ116" s="8" t="s">
        <v>303</v>
      </c>
      <c r="CR116" s="8" t="s">
        <v>230</v>
      </c>
      <c r="CS116" s="8" t="s">
        <v>145</v>
      </c>
      <c r="CT116" s="8"/>
      <c r="CU116" s="8"/>
      <c r="CV116" s="8"/>
      <c r="CW116" s="8"/>
      <c r="CX116" s="8" t="s">
        <v>219</v>
      </c>
      <c r="CY116" s="8"/>
      <c r="CZ116" s="8" t="s">
        <v>150</v>
      </c>
      <c r="DA116" s="8">
        <v>100</v>
      </c>
      <c r="DB116" s="8"/>
      <c r="DC116" s="8"/>
      <c r="DD116" s="8"/>
      <c r="DE116" s="8">
        <v>30</v>
      </c>
      <c r="DF116" s="8"/>
      <c r="DG116" s="8"/>
      <c r="DH116" s="8">
        <f t="shared" si="13"/>
        <v>30</v>
      </c>
      <c r="DI116" s="8">
        <f t="shared" si="14"/>
        <v>30</v>
      </c>
      <c r="DJ116" s="8">
        <v>0.97</v>
      </c>
      <c r="DK116" s="8"/>
      <c r="DL116" s="8">
        <f t="shared" si="15"/>
        <v>0.67900000000000005</v>
      </c>
      <c r="DM116" s="8">
        <v>20</v>
      </c>
      <c r="DN116" s="9">
        <f t="shared" si="16"/>
        <v>0.13580000000000003</v>
      </c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>
        <f t="shared" si="17"/>
        <v>0</v>
      </c>
      <c r="EK116" s="8">
        <f t="shared" si="18"/>
        <v>0</v>
      </c>
      <c r="EL116" s="8"/>
      <c r="EM116" s="8"/>
      <c r="EN116" s="8">
        <f t="shared" si="19"/>
        <v>0</v>
      </c>
      <c r="EO116" s="8"/>
      <c r="EP116" s="8">
        <f t="shared" si="20"/>
        <v>0</v>
      </c>
      <c r="EQ116" s="9">
        <f t="shared" si="21"/>
        <v>1.2469999999999999</v>
      </c>
    </row>
    <row r="117" spans="1:147" ht="15.75" customHeight="1" x14ac:dyDescent="0.25">
      <c r="A117" s="7" t="s">
        <v>454</v>
      </c>
      <c r="B117" s="8"/>
      <c r="C117" s="8" t="s">
        <v>310</v>
      </c>
      <c r="D117" s="8" t="s">
        <v>311</v>
      </c>
      <c r="E117" s="8" t="s">
        <v>181</v>
      </c>
      <c r="F117" s="8" t="s">
        <v>453</v>
      </c>
      <c r="G117" s="8" t="s">
        <v>165</v>
      </c>
      <c r="H117" s="8"/>
      <c r="I117" s="8"/>
      <c r="J117" s="8"/>
      <c r="K117" s="8"/>
      <c r="L117" s="8"/>
      <c r="M117" s="8"/>
      <c r="N117" s="8"/>
      <c r="O117" s="8" t="s">
        <v>155</v>
      </c>
      <c r="P117" s="8">
        <v>100</v>
      </c>
      <c r="Q117" s="8"/>
      <c r="R117" s="8"/>
      <c r="S117" s="8"/>
      <c r="T117" s="8"/>
      <c r="U117" s="8"/>
      <c r="V117" s="8"/>
      <c r="W117" s="8"/>
      <c r="X117" s="8"/>
      <c r="Y117" s="8">
        <f t="shared" si="0"/>
        <v>0</v>
      </c>
      <c r="Z117" s="8">
        <f t="shared" si="1"/>
        <v>0</v>
      </c>
      <c r="AA117" s="8">
        <f t="shared" si="2"/>
        <v>0</v>
      </c>
      <c r="AB117" s="8">
        <v>1.51</v>
      </c>
      <c r="AC117" s="8"/>
      <c r="AD117" s="8"/>
      <c r="AE117" s="8">
        <f t="shared" si="3"/>
        <v>1.51</v>
      </c>
      <c r="AF117" s="8">
        <v>55</v>
      </c>
      <c r="AG117" s="9">
        <f t="shared" si="4"/>
        <v>0.83050000000000002</v>
      </c>
      <c r="AH117" s="8"/>
      <c r="AI117" s="8"/>
      <c r="AJ117" s="8" t="s">
        <v>162</v>
      </c>
      <c r="AK117" s="8" t="s">
        <v>158</v>
      </c>
      <c r="AL117" s="8" t="s">
        <v>163</v>
      </c>
      <c r="AM117" s="8" t="s">
        <v>144</v>
      </c>
      <c r="AN117" s="8" t="s">
        <v>165</v>
      </c>
      <c r="AO117" s="8"/>
      <c r="AP117" s="8"/>
      <c r="AQ117" s="8"/>
      <c r="AR117" s="8"/>
      <c r="AS117" s="8"/>
      <c r="AT117" s="8"/>
      <c r="AU117" s="8"/>
      <c r="AV117" s="8" t="s">
        <v>150</v>
      </c>
      <c r="AW117" s="8">
        <v>100</v>
      </c>
      <c r="AX117" s="8"/>
      <c r="AY117" s="8"/>
      <c r="AZ117" s="8"/>
      <c r="BA117" s="8"/>
      <c r="BB117" s="8"/>
      <c r="BC117" s="8"/>
      <c r="BD117" s="8">
        <f t="shared" si="5"/>
        <v>0</v>
      </c>
      <c r="BE117" s="8">
        <f t="shared" si="6"/>
        <v>0</v>
      </c>
      <c r="BF117" s="8">
        <v>1.31</v>
      </c>
      <c r="BG117" s="8"/>
      <c r="BH117" s="8">
        <f t="shared" si="7"/>
        <v>1.31</v>
      </c>
      <c r="BI117" s="8">
        <v>25</v>
      </c>
      <c r="BJ117" s="9">
        <f t="shared" si="8"/>
        <v>0.32750000000000001</v>
      </c>
      <c r="BK117" s="8"/>
      <c r="BL117" s="8"/>
      <c r="BM117" s="8" t="s">
        <v>162</v>
      </c>
      <c r="BN117" s="8" t="s">
        <v>158</v>
      </c>
      <c r="BO117" s="8" t="s">
        <v>163</v>
      </c>
      <c r="BP117" s="8" t="s">
        <v>321</v>
      </c>
      <c r="BQ117" s="8" t="s">
        <v>185</v>
      </c>
      <c r="BR117" s="8"/>
      <c r="BS117" s="8"/>
      <c r="BT117" s="8"/>
      <c r="BU117" s="8"/>
      <c r="BV117" s="8"/>
      <c r="BW117" s="8"/>
      <c r="BX117" s="8" t="s">
        <v>150</v>
      </c>
      <c r="BY117" s="8">
        <v>100</v>
      </c>
      <c r="BZ117" s="8"/>
      <c r="CA117" s="8"/>
      <c r="CB117" s="8"/>
      <c r="CC117" s="8"/>
      <c r="CD117" s="8"/>
      <c r="CE117" s="8"/>
      <c r="CF117" s="8">
        <f t="shared" si="9"/>
        <v>0</v>
      </c>
      <c r="CG117" s="8">
        <f t="shared" si="10"/>
        <v>0</v>
      </c>
      <c r="CH117" s="8">
        <v>0.85</v>
      </c>
      <c r="CI117" s="8"/>
      <c r="CJ117" s="8">
        <f t="shared" si="11"/>
        <v>0.85</v>
      </c>
      <c r="CK117" s="8">
        <v>20</v>
      </c>
      <c r="CL117" s="9">
        <f t="shared" si="12"/>
        <v>0.17</v>
      </c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>
        <f t="shared" si="13"/>
        <v>0</v>
      </c>
      <c r="DI117" s="8">
        <f t="shared" si="14"/>
        <v>0</v>
      </c>
      <c r="DJ117" s="8"/>
      <c r="DK117" s="8"/>
      <c r="DL117" s="8">
        <f t="shared" si="15"/>
        <v>0</v>
      </c>
      <c r="DM117" s="8"/>
      <c r="DN117" s="9">
        <f t="shared" si="16"/>
        <v>0</v>
      </c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>
        <f t="shared" si="17"/>
        <v>0</v>
      </c>
      <c r="EK117" s="8">
        <f t="shared" si="18"/>
        <v>0</v>
      </c>
      <c r="EL117" s="8"/>
      <c r="EM117" s="8"/>
      <c r="EN117" s="8">
        <f t="shared" si="19"/>
        <v>0</v>
      </c>
      <c r="EO117" s="8"/>
      <c r="EP117" s="8">
        <f t="shared" si="20"/>
        <v>0</v>
      </c>
      <c r="EQ117" s="9">
        <f t="shared" si="21"/>
        <v>1.3279999999999998</v>
      </c>
    </row>
    <row r="118" spans="1:147" ht="15.75" customHeight="1" x14ac:dyDescent="0.25">
      <c r="A118" s="7" t="s">
        <v>455</v>
      </c>
      <c r="B118" s="8"/>
      <c r="C118" s="8" t="s">
        <v>310</v>
      </c>
      <c r="D118" s="8" t="s">
        <v>311</v>
      </c>
      <c r="E118" s="8" t="s">
        <v>456</v>
      </c>
      <c r="F118" s="8" t="s">
        <v>453</v>
      </c>
      <c r="G118" s="8" t="s">
        <v>165</v>
      </c>
      <c r="H118" s="8"/>
      <c r="I118" s="8"/>
      <c r="J118" s="8"/>
      <c r="K118" s="8"/>
      <c r="L118" s="8"/>
      <c r="M118" s="8"/>
      <c r="N118" s="8"/>
      <c r="O118" s="8" t="s">
        <v>457</v>
      </c>
      <c r="P118" s="8">
        <v>100</v>
      </c>
      <c r="Q118" s="8"/>
      <c r="R118" s="8"/>
      <c r="S118" s="8"/>
      <c r="T118" s="8"/>
      <c r="U118" s="8"/>
      <c r="V118" s="8"/>
      <c r="W118" s="8"/>
      <c r="X118" s="8"/>
      <c r="Y118" s="8">
        <f t="shared" si="0"/>
        <v>0</v>
      </c>
      <c r="Z118" s="8">
        <f t="shared" si="1"/>
        <v>0</v>
      </c>
      <c r="AA118" s="8">
        <f t="shared" si="2"/>
        <v>0</v>
      </c>
      <c r="AB118" s="8">
        <v>1.51</v>
      </c>
      <c r="AC118" s="8"/>
      <c r="AD118" s="8"/>
      <c r="AE118" s="8">
        <f t="shared" si="3"/>
        <v>1.51</v>
      </c>
      <c r="AF118" s="8">
        <v>60</v>
      </c>
      <c r="AG118" s="9">
        <f t="shared" si="4"/>
        <v>0.90599999999999992</v>
      </c>
      <c r="AH118" s="8"/>
      <c r="AI118" s="8"/>
      <c r="AJ118" s="8" t="s">
        <v>248</v>
      </c>
      <c r="AK118" s="8" t="s">
        <v>232</v>
      </c>
      <c r="AL118" s="8" t="s">
        <v>181</v>
      </c>
      <c r="AM118" s="8" t="s">
        <v>458</v>
      </c>
      <c r="AN118" s="8" t="s">
        <v>146</v>
      </c>
      <c r="AO118" s="8"/>
      <c r="AP118" s="8"/>
      <c r="AQ118" s="8"/>
      <c r="AR118" s="8"/>
      <c r="AS118" s="8"/>
      <c r="AT118" s="8"/>
      <c r="AU118" s="8"/>
      <c r="AV118" s="8" t="s">
        <v>155</v>
      </c>
      <c r="AW118" s="8">
        <v>100</v>
      </c>
      <c r="AX118" s="8"/>
      <c r="AY118" s="8"/>
      <c r="AZ118" s="8"/>
      <c r="BA118" s="8"/>
      <c r="BB118" s="8"/>
      <c r="BC118" s="8"/>
      <c r="BD118" s="8">
        <f t="shared" si="5"/>
        <v>0</v>
      </c>
      <c r="BE118" s="8">
        <f t="shared" si="6"/>
        <v>0</v>
      </c>
      <c r="BF118" s="8">
        <v>1.41</v>
      </c>
      <c r="BG118" s="8"/>
      <c r="BH118" s="8">
        <f t="shared" si="7"/>
        <v>1.41</v>
      </c>
      <c r="BI118" s="8">
        <v>20</v>
      </c>
      <c r="BJ118" s="9">
        <f t="shared" si="8"/>
        <v>0.28199999999999997</v>
      </c>
      <c r="BK118" s="8"/>
      <c r="BL118" s="8"/>
      <c r="BM118" s="8" t="s">
        <v>162</v>
      </c>
      <c r="BN118" s="8" t="s">
        <v>158</v>
      </c>
      <c r="BO118" s="8" t="s">
        <v>163</v>
      </c>
      <c r="BP118" s="8" t="s">
        <v>144</v>
      </c>
      <c r="BQ118" s="8" t="s">
        <v>185</v>
      </c>
      <c r="BR118" s="8"/>
      <c r="BS118" s="8"/>
      <c r="BT118" s="8"/>
      <c r="BU118" s="8"/>
      <c r="BV118" s="8"/>
      <c r="BW118" s="8"/>
      <c r="BX118" s="8" t="s">
        <v>150</v>
      </c>
      <c r="BY118" s="8">
        <v>100</v>
      </c>
      <c r="BZ118" s="8"/>
      <c r="CA118" s="8"/>
      <c r="CB118" s="8"/>
      <c r="CC118" s="8"/>
      <c r="CD118" s="8"/>
      <c r="CE118" s="8"/>
      <c r="CF118" s="8">
        <f t="shared" si="9"/>
        <v>0</v>
      </c>
      <c r="CG118" s="8">
        <f t="shared" si="10"/>
        <v>0</v>
      </c>
      <c r="CH118" s="8">
        <v>0.85</v>
      </c>
      <c r="CI118" s="8"/>
      <c r="CJ118" s="8">
        <f t="shared" si="11"/>
        <v>0.85</v>
      </c>
      <c r="CK118" s="8">
        <v>20</v>
      </c>
      <c r="CL118" s="9">
        <f t="shared" si="12"/>
        <v>0.17</v>
      </c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>
        <f t="shared" si="13"/>
        <v>0</v>
      </c>
      <c r="DI118" s="8">
        <f t="shared" si="14"/>
        <v>0</v>
      </c>
      <c r="DJ118" s="8"/>
      <c r="DK118" s="8"/>
      <c r="DL118" s="8">
        <f t="shared" si="15"/>
        <v>0</v>
      </c>
      <c r="DM118" s="8"/>
      <c r="DN118" s="9">
        <f t="shared" si="16"/>
        <v>0</v>
      </c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>
        <f t="shared" si="17"/>
        <v>0</v>
      </c>
      <c r="EK118" s="8">
        <f t="shared" si="18"/>
        <v>0</v>
      </c>
      <c r="EL118" s="8"/>
      <c r="EM118" s="8"/>
      <c r="EN118" s="8">
        <f t="shared" si="19"/>
        <v>0</v>
      </c>
      <c r="EO118" s="8"/>
      <c r="EP118" s="8">
        <f t="shared" si="20"/>
        <v>0</v>
      </c>
      <c r="EQ118" s="9">
        <f t="shared" si="21"/>
        <v>1.3579999999999999</v>
      </c>
    </row>
    <row r="119" spans="1:147" ht="15.75" customHeight="1" x14ac:dyDescent="0.25">
      <c r="A119" s="7" t="s">
        <v>459</v>
      </c>
      <c r="B119" s="8"/>
      <c r="C119" s="8" t="s">
        <v>310</v>
      </c>
      <c r="D119" s="8" t="s">
        <v>311</v>
      </c>
      <c r="E119" s="8" t="s">
        <v>181</v>
      </c>
      <c r="F119" s="8" t="s">
        <v>144</v>
      </c>
      <c r="G119" s="11" t="s">
        <v>460</v>
      </c>
      <c r="H119" s="8"/>
      <c r="I119" s="8"/>
      <c r="J119" s="8"/>
      <c r="K119" s="8"/>
      <c r="L119" s="8"/>
      <c r="M119" s="8" t="s">
        <v>214</v>
      </c>
      <c r="N119" s="8"/>
      <c r="O119" s="8" t="s">
        <v>188</v>
      </c>
      <c r="P119" s="8">
        <v>100</v>
      </c>
      <c r="Q119" s="8"/>
      <c r="R119" s="8"/>
      <c r="S119" s="8">
        <v>50</v>
      </c>
      <c r="T119" s="8"/>
      <c r="U119" s="8"/>
      <c r="V119" s="8">
        <v>15</v>
      </c>
      <c r="W119" s="8"/>
      <c r="X119" s="8"/>
      <c r="Y119" s="8">
        <f t="shared" si="0"/>
        <v>65</v>
      </c>
      <c r="Z119" s="8">
        <f t="shared" si="1"/>
        <v>15</v>
      </c>
      <c r="AA119" s="8">
        <f t="shared" si="2"/>
        <v>15</v>
      </c>
      <c r="AB119" s="8">
        <v>1.18</v>
      </c>
      <c r="AC119" s="8"/>
      <c r="AD119" s="8"/>
      <c r="AE119" s="8">
        <f t="shared" si="3"/>
        <v>0.41299999999999992</v>
      </c>
      <c r="AF119" s="8">
        <v>60</v>
      </c>
      <c r="AG119" s="9">
        <f t="shared" si="4"/>
        <v>0.24779999999999994</v>
      </c>
      <c r="AH119" s="8"/>
      <c r="AI119" s="8"/>
      <c r="AJ119" s="8" t="s">
        <v>167</v>
      </c>
      <c r="AK119" s="8" t="s">
        <v>168</v>
      </c>
      <c r="AL119" s="8" t="s">
        <v>163</v>
      </c>
      <c r="AM119" s="8" t="s">
        <v>210</v>
      </c>
      <c r="AN119" s="8" t="s">
        <v>145</v>
      </c>
      <c r="AO119" s="8"/>
      <c r="AP119" s="8"/>
      <c r="AQ119" s="8"/>
      <c r="AR119" s="8"/>
      <c r="AS119" s="8"/>
      <c r="AT119" s="8" t="s">
        <v>214</v>
      </c>
      <c r="AU119" s="8"/>
      <c r="AV119" s="8" t="s">
        <v>188</v>
      </c>
      <c r="AW119" s="8">
        <v>100</v>
      </c>
      <c r="AX119" s="8"/>
      <c r="AY119" s="8"/>
      <c r="AZ119" s="8"/>
      <c r="BA119" s="8">
        <v>15</v>
      </c>
      <c r="BC119" s="8"/>
      <c r="BD119" s="8">
        <f t="shared" si="5"/>
        <v>15</v>
      </c>
      <c r="BE119" s="8">
        <f t="shared" si="6"/>
        <v>15</v>
      </c>
      <c r="BF119" s="8">
        <v>0.75</v>
      </c>
      <c r="BG119" s="8"/>
      <c r="BH119" s="8">
        <f t="shared" si="7"/>
        <v>0.63749999999999996</v>
      </c>
      <c r="BI119" s="8">
        <v>40</v>
      </c>
      <c r="BJ119" s="9">
        <f t="shared" si="8"/>
        <v>0.255</v>
      </c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>
        <f t="shared" si="9"/>
        <v>0</v>
      </c>
      <c r="CG119" s="8">
        <f t="shared" si="10"/>
        <v>0</v>
      </c>
      <c r="CH119" s="8"/>
      <c r="CI119" s="8"/>
      <c r="CJ119" s="8">
        <f t="shared" si="11"/>
        <v>0</v>
      </c>
      <c r="CK119" s="8"/>
      <c r="CL119" s="9">
        <f t="shared" si="12"/>
        <v>0</v>
      </c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>
        <f t="shared" si="13"/>
        <v>0</v>
      </c>
      <c r="DI119" s="8">
        <f t="shared" si="14"/>
        <v>0</v>
      </c>
      <c r="DJ119" s="8"/>
      <c r="DK119" s="8"/>
      <c r="DL119" s="8">
        <f t="shared" si="15"/>
        <v>0</v>
      </c>
      <c r="DM119" s="8"/>
      <c r="DN119" s="9">
        <f t="shared" si="16"/>
        <v>0</v>
      </c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>
        <f t="shared" si="17"/>
        <v>0</v>
      </c>
      <c r="EK119" s="8">
        <f t="shared" si="18"/>
        <v>0</v>
      </c>
      <c r="EL119" s="8"/>
      <c r="EM119" s="8"/>
      <c r="EN119" s="8">
        <f t="shared" si="19"/>
        <v>0</v>
      </c>
      <c r="EO119" s="8"/>
      <c r="EP119" s="8">
        <f t="shared" si="20"/>
        <v>0</v>
      </c>
      <c r="EQ119" s="9">
        <f t="shared" si="21"/>
        <v>0.50279999999999991</v>
      </c>
    </row>
    <row r="120" spans="1:147" ht="15.75" customHeight="1" x14ac:dyDescent="0.25">
      <c r="A120" s="7" t="s">
        <v>461</v>
      </c>
      <c r="B120" s="8"/>
      <c r="C120" s="8" t="s">
        <v>310</v>
      </c>
      <c r="D120" s="8" t="s">
        <v>311</v>
      </c>
      <c r="E120" s="8" t="s">
        <v>181</v>
      </c>
      <c r="F120" s="8" t="s">
        <v>144</v>
      </c>
      <c r="G120" s="8" t="s">
        <v>165</v>
      </c>
      <c r="H120" s="8"/>
      <c r="I120" s="8"/>
      <c r="J120" s="8"/>
      <c r="K120" s="8"/>
      <c r="L120" s="8"/>
      <c r="M120" s="8" t="s">
        <v>219</v>
      </c>
      <c r="N120" s="8"/>
      <c r="O120" s="8" t="s">
        <v>188</v>
      </c>
      <c r="P120" s="8">
        <v>100</v>
      </c>
      <c r="Q120" s="8"/>
      <c r="R120" s="8"/>
      <c r="S120" s="8"/>
      <c r="T120" s="8"/>
      <c r="U120" s="8"/>
      <c r="V120" s="8">
        <v>30</v>
      </c>
      <c r="W120" s="8"/>
      <c r="X120" s="8"/>
      <c r="Y120" s="8">
        <f t="shared" si="0"/>
        <v>30</v>
      </c>
      <c r="Z120" s="8">
        <f t="shared" si="1"/>
        <v>30</v>
      </c>
      <c r="AA120" s="8">
        <f t="shared" si="2"/>
        <v>30</v>
      </c>
      <c r="AB120" s="8">
        <v>1.51</v>
      </c>
      <c r="AC120" s="8"/>
      <c r="AD120" s="8"/>
      <c r="AE120" s="8">
        <f t="shared" si="3"/>
        <v>1.0569999999999999</v>
      </c>
      <c r="AF120" s="8">
        <v>35</v>
      </c>
      <c r="AG120" s="9">
        <f t="shared" si="4"/>
        <v>0.36995</v>
      </c>
      <c r="AH120" s="8"/>
      <c r="AI120" s="8"/>
      <c r="AJ120" s="8" t="s">
        <v>167</v>
      </c>
      <c r="AK120" s="8" t="s">
        <v>168</v>
      </c>
      <c r="AL120" s="8" t="s">
        <v>163</v>
      </c>
      <c r="AM120" s="8" t="s">
        <v>210</v>
      </c>
      <c r="AN120" s="8" t="s">
        <v>145</v>
      </c>
      <c r="AO120" s="8"/>
      <c r="AP120" s="8"/>
      <c r="AQ120" s="8"/>
      <c r="AR120" s="8"/>
      <c r="AS120" s="8"/>
      <c r="AT120" s="8" t="s">
        <v>219</v>
      </c>
      <c r="AU120" s="8" t="s">
        <v>220</v>
      </c>
      <c r="AV120" s="8" t="s">
        <v>188</v>
      </c>
      <c r="AW120" s="8">
        <v>100</v>
      </c>
      <c r="AX120" s="8"/>
      <c r="AY120" s="8"/>
      <c r="AZ120" s="8"/>
      <c r="BA120" s="8">
        <v>30</v>
      </c>
      <c r="BB120" s="13">
        <v>30</v>
      </c>
      <c r="BC120" s="8"/>
      <c r="BD120" s="8">
        <f t="shared" si="5"/>
        <v>60</v>
      </c>
      <c r="BE120" s="8">
        <f t="shared" si="6"/>
        <v>60</v>
      </c>
      <c r="BF120" s="8">
        <v>0.75</v>
      </c>
      <c r="BG120" s="8"/>
      <c r="BH120" s="8">
        <f t="shared" si="7"/>
        <v>0.3</v>
      </c>
      <c r="BI120" s="8">
        <v>25</v>
      </c>
      <c r="BJ120" s="9">
        <f t="shared" si="8"/>
        <v>7.4999999999999997E-2</v>
      </c>
      <c r="BK120" s="8"/>
      <c r="BL120" s="8"/>
      <c r="BM120" s="8" t="s">
        <v>248</v>
      </c>
      <c r="BN120" s="8" t="s">
        <v>232</v>
      </c>
      <c r="BO120" s="8" t="s">
        <v>181</v>
      </c>
      <c r="BP120" s="8" t="s">
        <v>144</v>
      </c>
      <c r="BQ120" s="8" t="s">
        <v>146</v>
      </c>
      <c r="BR120" s="8" t="s">
        <v>249</v>
      </c>
      <c r="BS120" s="8"/>
      <c r="BT120" s="8"/>
      <c r="BU120" s="8"/>
      <c r="BV120" s="8" t="s">
        <v>219</v>
      </c>
      <c r="BW120" s="8"/>
      <c r="BX120" s="8" t="s">
        <v>150</v>
      </c>
      <c r="BY120" s="8">
        <v>60</v>
      </c>
      <c r="BZ120" s="8">
        <v>40</v>
      </c>
      <c r="CA120" s="8"/>
      <c r="CB120" s="8"/>
      <c r="CC120" s="8">
        <v>30</v>
      </c>
      <c r="CD120" s="8"/>
      <c r="CE120" s="8"/>
      <c r="CF120" s="8">
        <f t="shared" si="9"/>
        <v>30</v>
      </c>
      <c r="CG120" s="8">
        <f t="shared" si="10"/>
        <v>30</v>
      </c>
      <c r="CH120" s="8">
        <v>1.41</v>
      </c>
      <c r="CI120" s="8">
        <v>1.41</v>
      </c>
      <c r="CJ120" s="8">
        <f t="shared" si="11"/>
        <v>0.98699999999999988</v>
      </c>
      <c r="CK120" s="8">
        <v>20</v>
      </c>
      <c r="CL120" s="9">
        <f t="shared" si="12"/>
        <v>0.19739999999999999</v>
      </c>
      <c r="CM120" s="8"/>
      <c r="CN120" s="8"/>
      <c r="CO120" s="8" t="s">
        <v>162</v>
      </c>
      <c r="CP120" s="8" t="s">
        <v>158</v>
      </c>
      <c r="CQ120" s="8" t="s">
        <v>163</v>
      </c>
      <c r="CR120" s="8" t="s">
        <v>345</v>
      </c>
      <c r="CS120" s="8" t="s">
        <v>185</v>
      </c>
      <c r="CT120" s="8"/>
      <c r="CU120" s="8"/>
      <c r="CV120" s="8"/>
      <c r="CW120" s="8"/>
      <c r="CX120" s="8"/>
      <c r="CY120" s="8"/>
      <c r="CZ120" s="8" t="s">
        <v>150</v>
      </c>
      <c r="DA120" s="8">
        <v>100</v>
      </c>
      <c r="DB120" s="8"/>
      <c r="DC120" s="8"/>
      <c r="DD120" s="8"/>
      <c r="DE120" s="8"/>
      <c r="DF120" s="8"/>
      <c r="DG120" s="8"/>
      <c r="DH120" s="8">
        <f t="shared" si="13"/>
        <v>0</v>
      </c>
      <c r="DI120" s="8">
        <f t="shared" si="14"/>
        <v>0</v>
      </c>
      <c r="DJ120" s="8">
        <v>0.85</v>
      </c>
      <c r="DK120" s="8"/>
      <c r="DL120" s="8">
        <f t="shared" si="15"/>
        <v>0.85</v>
      </c>
      <c r="DM120" s="8">
        <v>20</v>
      </c>
      <c r="DN120" s="9">
        <f t="shared" si="16"/>
        <v>0.17</v>
      </c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>
        <f t="shared" si="17"/>
        <v>0</v>
      </c>
      <c r="EK120" s="8">
        <f t="shared" si="18"/>
        <v>0</v>
      </c>
      <c r="EL120" s="8"/>
      <c r="EM120" s="8"/>
      <c r="EN120" s="8">
        <f t="shared" si="19"/>
        <v>0</v>
      </c>
      <c r="EO120" s="8"/>
      <c r="EP120" s="8">
        <f t="shared" si="20"/>
        <v>0</v>
      </c>
      <c r="EQ120" s="9">
        <f t="shared" si="21"/>
        <v>0.81235000000000002</v>
      </c>
    </row>
    <row r="121" spans="1:147" ht="15.75" customHeight="1" x14ac:dyDescent="0.25">
      <c r="A121" s="7" t="s">
        <v>462</v>
      </c>
      <c r="B121" s="11" t="s">
        <v>463</v>
      </c>
      <c r="C121" s="14" t="s">
        <v>248</v>
      </c>
      <c r="D121" s="14" t="s">
        <v>232</v>
      </c>
      <c r="E121" s="14" t="s">
        <v>181</v>
      </c>
      <c r="F121" s="14" t="s">
        <v>144</v>
      </c>
      <c r="G121" s="14" t="s">
        <v>146</v>
      </c>
      <c r="H121" s="8"/>
      <c r="I121" s="8"/>
      <c r="J121" s="8"/>
      <c r="K121" s="8"/>
      <c r="L121" s="8"/>
      <c r="M121" s="8"/>
      <c r="N121" s="8"/>
      <c r="O121" s="14" t="s">
        <v>150</v>
      </c>
      <c r="P121" s="8">
        <v>100</v>
      </c>
      <c r="Q121" s="8"/>
      <c r="R121" s="8"/>
      <c r="S121" s="8"/>
      <c r="T121" s="8"/>
      <c r="U121" s="8"/>
      <c r="V121" s="8"/>
      <c r="W121" s="8"/>
      <c r="X121" s="8"/>
      <c r="Y121" s="8">
        <f t="shared" si="0"/>
        <v>0</v>
      </c>
      <c r="Z121" s="8">
        <f t="shared" si="1"/>
        <v>0</v>
      </c>
      <c r="AA121" s="8">
        <f t="shared" si="2"/>
        <v>0</v>
      </c>
      <c r="AB121" s="8">
        <v>1.41</v>
      </c>
      <c r="AC121" s="8"/>
      <c r="AD121" s="8"/>
      <c r="AE121" s="8">
        <f t="shared" si="3"/>
        <v>1.41</v>
      </c>
      <c r="AF121" s="8">
        <v>60</v>
      </c>
      <c r="AG121" s="9">
        <f t="shared" si="4"/>
        <v>0.84599999999999997</v>
      </c>
      <c r="AH121" s="8"/>
      <c r="AI121" s="8"/>
      <c r="AJ121" s="14" t="s">
        <v>167</v>
      </c>
      <c r="AK121" s="14" t="s">
        <v>431</v>
      </c>
      <c r="AL121" s="14" t="s">
        <v>359</v>
      </c>
      <c r="AM121" s="14" t="s">
        <v>144</v>
      </c>
      <c r="AN121" s="14" t="s">
        <v>165</v>
      </c>
      <c r="AO121" s="14" t="s">
        <v>438</v>
      </c>
      <c r="AP121" s="8"/>
      <c r="AQ121" s="8"/>
      <c r="AR121" s="8"/>
      <c r="AS121" s="8"/>
      <c r="AT121" s="8"/>
      <c r="AU121" s="8"/>
      <c r="AV121" s="14" t="s">
        <v>147</v>
      </c>
      <c r="AW121" s="8">
        <v>60</v>
      </c>
      <c r="AX121" s="8">
        <v>40</v>
      </c>
      <c r="AY121" s="8"/>
      <c r="AZ121" s="8"/>
      <c r="BA121" s="8"/>
      <c r="BB121" s="8"/>
      <c r="BC121" s="8"/>
      <c r="BD121" s="8">
        <f t="shared" si="5"/>
        <v>0</v>
      </c>
      <c r="BE121" s="8">
        <f t="shared" si="6"/>
        <v>0</v>
      </c>
      <c r="BF121" s="8">
        <v>1.51</v>
      </c>
      <c r="BG121" s="8">
        <v>0.76</v>
      </c>
      <c r="BH121" s="8">
        <f t="shared" si="7"/>
        <v>1.21</v>
      </c>
      <c r="BI121" s="8">
        <v>40</v>
      </c>
      <c r="BJ121" s="9">
        <f t="shared" si="8"/>
        <v>0.48399999999999999</v>
      </c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>
        <f t="shared" si="9"/>
        <v>0</v>
      </c>
      <c r="CG121" s="8">
        <f t="shared" si="10"/>
        <v>0</v>
      </c>
      <c r="CH121" s="8"/>
      <c r="CI121" s="8"/>
      <c r="CJ121" s="8">
        <f t="shared" si="11"/>
        <v>0</v>
      </c>
      <c r="CK121" s="8"/>
      <c r="CL121" s="9">
        <f t="shared" si="12"/>
        <v>0</v>
      </c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>
        <f t="shared" si="13"/>
        <v>0</v>
      </c>
      <c r="DI121" s="8">
        <f t="shared" si="14"/>
        <v>0</v>
      </c>
      <c r="DJ121" s="8"/>
      <c r="DK121" s="8"/>
      <c r="DL121" s="8">
        <f t="shared" si="15"/>
        <v>0</v>
      </c>
      <c r="DM121" s="8"/>
      <c r="DN121" s="9">
        <f t="shared" si="16"/>
        <v>0</v>
      </c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>
        <f t="shared" si="17"/>
        <v>0</v>
      </c>
      <c r="EK121" s="8">
        <f t="shared" si="18"/>
        <v>0</v>
      </c>
      <c r="EL121" s="8"/>
      <c r="EM121" s="8"/>
      <c r="EN121" s="8">
        <f t="shared" si="19"/>
        <v>0</v>
      </c>
      <c r="EO121" s="8"/>
      <c r="EP121" s="8">
        <f t="shared" si="20"/>
        <v>0</v>
      </c>
      <c r="EQ121" s="9">
        <f t="shared" si="21"/>
        <v>1.33</v>
      </c>
    </row>
    <row r="122" spans="1:147" ht="15.75" customHeight="1" x14ac:dyDescent="0.25">
      <c r="A122" s="7" t="s">
        <v>464</v>
      </c>
      <c r="B122" s="8"/>
      <c r="C122" s="8" t="s">
        <v>248</v>
      </c>
      <c r="D122" s="8" t="s">
        <v>232</v>
      </c>
      <c r="E122" s="8" t="s">
        <v>181</v>
      </c>
      <c r="F122" s="8" t="s">
        <v>458</v>
      </c>
      <c r="G122" s="8" t="s">
        <v>146</v>
      </c>
      <c r="H122" s="8" t="s">
        <v>249</v>
      </c>
      <c r="I122" s="8"/>
      <c r="J122" s="8"/>
      <c r="K122" s="8"/>
      <c r="L122" s="8"/>
      <c r="M122" s="8"/>
      <c r="N122" s="8"/>
      <c r="O122" s="8" t="s">
        <v>155</v>
      </c>
      <c r="P122" s="8">
        <v>60</v>
      </c>
      <c r="Q122" s="8">
        <v>40</v>
      </c>
      <c r="R122" s="8"/>
      <c r="S122" s="8"/>
      <c r="T122" s="8"/>
      <c r="U122" s="8"/>
      <c r="V122" s="8"/>
      <c r="W122" s="8"/>
      <c r="X122" s="8"/>
      <c r="Y122" s="8">
        <f t="shared" si="0"/>
        <v>0</v>
      </c>
      <c r="Z122" s="8">
        <f t="shared" si="1"/>
        <v>0</v>
      </c>
      <c r="AA122" s="8">
        <f t="shared" si="2"/>
        <v>0</v>
      </c>
      <c r="AB122" s="8">
        <v>1.41</v>
      </c>
      <c r="AC122" s="8">
        <v>1.41</v>
      </c>
      <c r="AD122" s="8"/>
      <c r="AE122" s="8">
        <f t="shared" si="3"/>
        <v>1.41</v>
      </c>
      <c r="AF122" s="8">
        <v>70</v>
      </c>
      <c r="AG122" s="9">
        <f t="shared" si="4"/>
        <v>0.98699999999999988</v>
      </c>
      <c r="AH122" s="8"/>
      <c r="AI122" s="10" t="s">
        <v>465</v>
      </c>
      <c r="AJ122" s="8" t="s">
        <v>167</v>
      </c>
      <c r="AK122" s="8" t="s">
        <v>431</v>
      </c>
      <c r="AL122" s="8" t="s">
        <v>441</v>
      </c>
      <c r="AM122" s="8" t="s">
        <v>144</v>
      </c>
      <c r="AN122" s="8" t="s">
        <v>145</v>
      </c>
      <c r="AO122" s="8" t="s">
        <v>146</v>
      </c>
      <c r="AP122" s="8"/>
      <c r="AQ122" s="8"/>
      <c r="AR122" s="8"/>
      <c r="AS122" s="8"/>
      <c r="AT122" s="8"/>
      <c r="AU122" s="8"/>
      <c r="AV122" s="8" t="s">
        <v>147</v>
      </c>
      <c r="AW122" s="8">
        <v>60</v>
      </c>
      <c r="AX122" s="8">
        <v>40</v>
      </c>
      <c r="AY122" s="8"/>
      <c r="AZ122" s="8"/>
      <c r="BA122" s="8"/>
      <c r="BB122" s="8"/>
      <c r="BC122" s="8"/>
      <c r="BD122" s="8">
        <f t="shared" si="5"/>
        <v>0</v>
      </c>
      <c r="BE122" s="8">
        <f t="shared" si="6"/>
        <v>0</v>
      </c>
      <c r="BF122" s="8">
        <v>1.07</v>
      </c>
      <c r="BG122" s="8">
        <v>1.53</v>
      </c>
      <c r="BH122" s="8">
        <f t="shared" si="7"/>
        <v>1.254</v>
      </c>
      <c r="BI122" s="8">
        <v>30</v>
      </c>
      <c r="BJ122" s="9">
        <f t="shared" si="8"/>
        <v>0.37619999999999998</v>
      </c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>
        <f t="shared" si="9"/>
        <v>0</v>
      </c>
      <c r="CG122" s="8">
        <f t="shared" si="10"/>
        <v>0</v>
      </c>
      <c r="CH122" s="8"/>
      <c r="CI122" s="8"/>
      <c r="CJ122" s="8">
        <f t="shared" si="11"/>
        <v>0</v>
      </c>
      <c r="CK122" s="8"/>
      <c r="CL122" s="9">
        <f t="shared" si="12"/>
        <v>0</v>
      </c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>
        <f t="shared" si="13"/>
        <v>0</v>
      </c>
      <c r="DI122" s="8">
        <f t="shared" si="14"/>
        <v>0</v>
      </c>
      <c r="DJ122" s="8"/>
      <c r="DK122" s="8"/>
      <c r="DL122" s="8">
        <f t="shared" si="15"/>
        <v>0</v>
      </c>
      <c r="DM122" s="8"/>
      <c r="DN122" s="9">
        <f t="shared" si="16"/>
        <v>0</v>
      </c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>
        <f t="shared" si="17"/>
        <v>0</v>
      </c>
      <c r="EK122" s="8">
        <f t="shared" si="18"/>
        <v>0</v>
      </c>
      <c r="EL122" s="8"/>
      <c r="EM122" s="8"/>
      <c r="EN122" s="8">
        <f t="shared" si="19"/>
        <v>0</v>
      </c>
      <c r="EO122" s="8"/>
      <c r="EP122" s="8">
        <f t="shared" si="20"/>
        <v>0</v>
      </c>
      <c r="EQ122" s="9">
        <f t="shared" si="21"/>
        <v>1.3632</v>
      </c>
    </row>
    <row r="123" spans="1:147" ht="15.75" customHeight="1" x14ac:dyDescent="0.25">
      <c r="A123" s="7" t="s">
        <v>466</v>
      </c>
      <c r="B123" s="8"/>
      <c r="C123" s="8" t="s">
        <v>248</v>
      </c>
      <c r="D123" s="8" t="s">
        <v>232</v>
      </c>
      <c r="E123" s="8" t="s">
        <v>181</v>
      </c>
      <c r="F123" s="8" t="s">
        <v>144</v>
      </c>
      <c r="G123" s="8" t="s">
        <v>146</v>
      </c>
      <c r="H123" s="8"/>
      <c r="I123" s="8"/>
      <c r="J123" s="8"/>
      <c r="K123" s="8"/>
      <c r="L123" s="8"/>
      <c r="M123" s="8"/>
      <c r="N123" s="8"/>
      <c r="O123" s="8" t="s">
        <v>186</v>
      </c>
      <c r="P123" s="8">
        <v>100</v>
      </c>
      <c r="Q123" s="8"/>
      <c r="R123" s="8"/>
      <c r="S123" s="8"/>
      <c r="T123" s="8"/>
      <c r="U123" s="8"/>
      <c r="V123" s="8"/>
      <c r="W123" s="8"/>
      <c r="X123" s="8"/>
      <c r="Y123" s="8">
        <f t="shared" si="0"/>
        <v>0</v>
      </c>
      <c r="Z123" s="8">
        <f t="shared" si="1"/>
        <v>0</v>
      </c>
      <c r="AA123" s="8">
        <f t="shared" si="2"/>
        <v>0</v>
      </c>
      <c r="AB123" s="8">
        <v>1.41</v>
      </c>
      <c r="AC123" s="8"/>
      <c r="AD123" s="8"/>
      <c r="AE123" s="8">
        <f t="shared" si="3"/>
        <v>1.41</v>
      </c>
      <c r="AF123" s="8">
        <v>60</v>
      </c>
      <c r="AG123" s="9">
        <f t="shared" si="4"/>
        <v>0.84599999999999997</v>
      </c>
      <c r="AH123" s="8"/>
      <c r="AI123" s="8"/>
      <c r="AJ123" s="8" t="s">
        <v>162</v>
      </c>
      <c r="AK123" s="8" t="s">
        <v>158</v>
      </c>
      <c r="AL123" s="8" t="s">
        <v>163</v>
      </c>
      <c r="AM123" s="8" t="s">
        <v>144</v>
      </c>
      <c r="AN123" s="8" t="s">
        <v>190</v>
      </c>
      <c r="AO123" s="8" t="s">
        <v>146</v>
      </c>
      <c r="AP123" s="8"/>
      <c r="AQ123" s="8"/>
      <c r="AR123" s="8"/>
      <c r="AS123" s="8"/>
      <c r="AT123" s="8" t="s">
        <v>212</v>
      </c>
      <c r="AU123" s="8"/>
      <c r="AV123" s="8" t="s">
        <v>186</v>
      </c>
      <c r="AW123" s="8">
        <v>60</v>
      </c>
      <c r="AX123" s="8">
        <v>40</v>
      </c>
      <c r="AY123" s="8"/>
      <c r="AZ123" s="8"/>
      <c r="BA123" s="8">
        <v>15</v>
      </c>
      <c r="BB123" s="8"/>
      <c r="BC123" s="8"/>
      <c r="BD123" s="8">
        <f t="shared" si="5"/>
        <v>15</v>
      </c>
      <c r="BE123" s="8">
        <f t="shared" si="6"/>
        <v>15</v>
      </c>
      <c r="BF123" s="8">
        <v>0.95</v>
      </c>
      <c r="BG123" s="8">
        <v>1.3</v>
      </c>
      <c r="BH123" s="8">
        <f t="shared" si="7"/>
        <v>0.9265000000000001</v>
      </c>
      <c r="BI123" s="8">
        <v>20</v>
      </c>
      <c r="BJ123" s="9">
        <f t="shared" si="8"/>
        <v>0.18530000000000002</v>
      </c>
      <c r="BK123" s="8"/>
      <c r="BL123" s="8"/>
      <c r="BM123" s="8" t="s">
        <v>162</v>
      </c>
      <c r="BN123" s="8" t="s">
        <v>158</v>
      </c>
      <c r="BO123" s="8" t="s">
        <v>143</v>
      </c>
      <c r="BP123" s="8" t="s">
        <v>144</v>
      </c>
      <c r="BQ123" s="8" t="s">
        <v>190</v>
      </c>
      <c r="BR123" s="8" t="s">
        <v>146</v>
      </c>
      <c r="BS123" s="8"/>
      <c r="BT123" s="8"/>
      <c r="BU123" s="8"/>
      <c r="BV123" s="8" t="s">
        <v>212</v>
      </c>
      <c r="BW123" s="8"/>
      <c r="BX123" s="8" t="s">
        <v>186</v>
      </c>
      <c r="BY123" s="8">
        <v>60</v>
      </c>
      <c r="BZ123" s="8">
        <v>40</v>
      </c>
      <c r="CA123" s="8"/>
      <c r="CB123" s="8"/>
      <c r="CC123" s="8">
        <v>15</v>
      </c>
      <c r="CD123" s="8"/>
      <c r="CE123" s="8"/>
      <c r="CF123" s="8">
        <f t="shared" si="9"/>
        <v>15</v>
      </c>
      <c r="CG123" s="8">
        <f t="shared" si="10"/>
        <v>15</v>
      </c>
      <c r="CH123" s="8">
        <v>0.95</v>
      </c>
      <c r="CI123" s="8">
        <v>1.3</v>
      </c>
      <c r="CJ123" s="8">
        <f t="shared" si="11"/>
        <v>0.9265000000000001</v>
      </c>
      <c r="CK123" s="8">
        <v>20</v>
      </c>
      <c r="CL123" s="9">
        <f t="shared" si="12"/>
        <v>0.18530000000000002</v>
      </c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>
        <f t="shared" si="13"/>
        <v>0</v>
      </c>
      <c r="DI123" s="8">
        <f t="shared" si="14"/>
        <v>0</v>
      </c>
      <c r="DJ123" s="8"/>
      <c r="DK123" s="8"/>
      <c r="DL123" s="8">
        <f t="shared" si="15"/>
        <v>0</v>
      </c>
      <c r="DM123" s="8"/>
      <c r="DN123" s="9">
        <f t="shared" si="16"/>
        <v>0</v>
      </c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>
        <f t="shared" si="17"/>
        <v>0</v>
      </c>
      <c r="EK123" s="8">
        <f t="shared" si="18"/>
        <v>0</v>
      </c>
      <c r="EL123" s="8"/>
      <c r="EM123" s="8"/>
      <c r="EN123" s="8">
        <f t="shared" si="19"/>
        <v>0</v>
      </c>
      <c r="EO123" s="8"/>
      <c r="EP123" s="8">
        <f t="shared" si="20"/>
        <v>0</v>
      </c>
      <c r="EQ123" s="9">
        <f t="shared" si="21"/>
        <v>1.2165999999999999</v>
      </c>
    </row>
    <row r="124" spans="1:147" ht="15.75" customHeight="1" x14ac:dyDescent="0.25">
      <c r="A124" s="7" t="s">
        <v>467</v>
      </c>
      <c r="B124" s="8"/>
      <c r="C124" s="8" t="s">
        <v>248</v>
      </c>
      <c r="D124" s="8" t="s">
        <v>232</v>
      </c>
      <c r="E124" s="8" t="s">
        <v>468</v>
      </c>
      <c r="F124" s="8" t="s">
        <v>469</v>
      </c>
      <c r="G124" s="8" t="s">
        <v>146</v>
      </c>
      <c r="H124" s="8"/>
      <c r="I124" s="8"/>
      <c r="J124" s="8"/>
      <c r="K124" s="8"/>
      <c r="L124" s="8"/>
      <c r="M124" s="8"/>
      <c r="N124" s="8"/>
      <c r="O124" s="8" t="s">
        <v>188</v>
      </c>
      <c r="P124" s="8">
        <v>100</v>
      </c>
      <c r="Q124" s="8"/>
      <c r="R124" s="8"/>
      <c r="S124" s="8"/>
      <c r="T124" s="8"/>
      <c r="U124" s="8"/>
      <c r="V124" s="8"/>
      <c r="W124" s="8"/>
      <c r="X124" s="8"/>
      <c r="Y124" s="8">
        <f t="shared" si="0"/>
        <v>0</v>
      </c>
      <c r="Z124" s="8">
        <f t="shared" si="1"/>
        <v>0</v>
      </c>
      <c r="AA124" s="8">
        <f t="shared" si="2"/>
        <v>0</v>
      </c>
      <c r="AB124" s="8">
        <v>1.41</v>
      </c>
      <c r="AC124" s="8"/>
      <c r="AD124" s="8"/>
      <c r="AE124" s="8">
        <f t="shared" si="3"/>
        <v>1.41</v>
      </c>
      <c r="AF124" s="8">
        <v>60</v>
      </c>
      <c r="AG124" s="9">
        <f t="shared" si="4"/>
        <v>0.84599999999999997</v>
      </c>
      <c r="AH124" s="8"/>
      <c r="AI124" s="8"/>
      <c r="AJ124" s="8" t="s">
        <v>470</v>
      </c>
      <c r="AK124" s="8" t="s">
        <v>471</v>
      </c>
      <c r="AL124" s="8" t="s">
        <v>472</v>
      </c>
      <c r="AM124" s="8" t="s">
        <v>473</v>
      </c>
      <c r="AN124" s="8" t="s">
        <v>146</v>
      </c>
      <c r="AO124" s="8"/>
      <c r="AP124" s="8"/>
      <c r="AQ124" s="8"/>
      <c r="AR124" s="8"/>
      <c r="AS124" s="8"/>
      <c r="AT124" s="8" t="s">
        <v>219</v>
      </c>
      <c r="AU124" s="8" t="s">
        <v>220</v>
      </c>
      <c r="AV124" s="8" t="s">
        <v>188</v>
      </c>
      <c r="AW124" s="8">
        <v>100</v>
      </c>
      <c r="AX124" s="8"/>
      <c r="AY124" s="8"/>
      <c r="AZ124" s="8"/>
      <c r="BA124" s="8">
        <v>30</v>
      </c>
      <c r="BB124" s="13">
        <v>30</v>
      </c>
      <c r="BC124" s="8"/>
      <c r="BD124" s="8">
        <f t="shared" si="5"/>
        <v>60</v>
      </c>
      <c r="BE124" s="8">
        <f t="shared" si="6"/>
        <v>60</v>
      </c>
      <c r="BF124" s="8">
        <v>1.47</v>
      </c>
      <c r="BG124" s="8"/>
      <c r="BH124" s="8">
        <f t="shared" si="7"/>
        <v>0.58799999999999997</v>
      </c>
      <c r="BI124" s="8">
        <v>40</v>
      </c>
      <c r="BJ124" s="9">
        <f t="shared" si="8"/>
        <v>0.23519999999999999</v>
      </c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>
        <f t="shared" si="9"/>
        <v>0</v>
      </c>
      <c r="CG124" s="8">
        <f t="shared" si="10"/>
        <v>0</v>
      </c>
      <c r="CH124" s="8"/>
      <c r="CI124" s="8"/>
      <c r="CJ124" s="8">
        <f t="shared" si="11"/>
        <v>0</v>
      </c>
      <c r="CK124" s="8"/>
      <c r="CL124" s="9">
        <f t="shared" si="12"/>
        <v>0</v>
      </c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>
        <f t="shared" si="13"/>
        <v>0</v>
      </c>
      <c r="DI124" s="8">
        <f t="shared" si="14"/>
        <v>0</v>
      </c>
      <c r="DJ124" s="8"/>
      <c r="DK124" s="8"/>
      <c r="DL124" s="8">
        <f t="shared" si="15"/>
        <v>0</v>
      </c>
      <c r="DM124" s="8"/>
      <c r="DN124" s="9">
        <f t="shared" si="16"/>
        <v>0</v>
      </c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>
        <f t="shared" si="17"/>
        <v>0</v>
      </c>
      <c r="EK124" s="8">
        <f t="shared" si="18"/>
        <v>0</v>
      </c>
      <c r="EL124" s="8"/>
      <c r="EM124" s="8"/>
      <c r="EN124" s="8">
        <f t="shared" si="19"/>
        <v>0</v>
      </c>
      <c r="EO124" s="8"/>
      <c r="EP124" s="8">
        <f t="shared" si="20"/>
        <v>0</v>
      </c>
      <c r="EQ124" s="9">
        <f t="shared" si="21"/>
        <v>1.0811999999999999</v>
      </c>
    </row>
    <row r="125" spans="1:147" ht="15.75" customHeight="1" x14ac:dyDescent="0.25">
      <c r="A125" s="7" t="s">
        <v>474</v>
      </c>
      <c r="B125" s="8"/>
      <c r="C125" s="8" t="s">
        <v>248</v>
      </c>
      <c r="D125" s="8" t="s">
        <v>232</v>
      </c>
      <c r="E125" s="8" t="s">
        <v>181</v>
      </c>
      <c r="F125" s="8" t="s">
        <v>475</v>
      </c>
      <c r="G125" s="8" t="s">
        <v>146</v>
      </c>
      <c r="H125" s="8"/>
      <c r="I125" s="8"/>
      <c r="J125" s="8"/>
      <c r="K125" s="8"/>
      <c r="L125" s="8"/>
      <c r="M125" s="8"/>
      <c r="N125" s="8"/>
      <c r="O125" s="8" t="s">
        <v>155</v>
      </c>
      <c r="P125" s="8">
        <v>100</v>
      </c>
      <c r="Q125" s="8"/>
      <c r="R125" s="8"/>
      <c r="S125" s="8"/>
      <c r="T125" s="8"/>
      <c r="U125" s="8"/>
      <c r="V125" s="8"/>
      <c r="W125" s="8"/>
      <c r="X125" s="8"/>
      <c r="Y125" s="8">
        <f t="shared" si="0"/>
        <v>0</v>
      </c>
      <c r="Z125" s="8">
        <f t="shared" si="1"/>
        <v>0</v>
      </c>
      <c r="AA125" s="8">
        <f t="shared" si="2"/>
        <v>0</v>
      </c>
      <c r="AB125" s="8">
        <v>1.41</v>
      </c>
      <c r="AC125" s="8"/>
      <c r="AD125" s="8"/>
      <c r="AE125" s="8">
        <f t="shared" si="3"/>
        <v>1.41</v>
      </c>
      <c r="AF125" s="8">
        <v>40</v>
      </c>
      <c r="AG125" s="9">
        <f t="shared" si="4"/>
        <v>0.56399999999999995</v>
      </c>
      <c r="AH125" s="8"/>
      <c r="AI125" s="8"/>
      <c r="AJ125" s="8" t="s">
        <v>167</v>
      </c>
      <c r="AK125" s="8" t="s">
        <v>431</v>
      </c>
      <c r="AL125" s="8" t="s">
        <v>359</v>
      </c>
      <c r="AM125" s="8" t="s">
        <v>144</v>
      </c>
      <c r="AN125" s="8" t="s">
        <v>185</v>
      </c>
      <c r="AO125" s="8"/>
      <c r="AP125" s="8"/>
      <c r="AQ125" s="8"/>
      <c r="AR125" s="8"/>
      <c r="AS125" s="8"/>
      <c r="AT125" s="8"/>
      <c r="AU125" s="8"/>
      <c r="AV125" s="8" t="s">
        <v>155</v>
      </c>
      <c r="AW125" s="8">
        <v>100</v>
      </c>
      <c r="AX125" s="8"/>
      <c r="AY125" s="8"/>
      <c r="AZ125" s="8"/>
      <c r="BA125" s="8"/>
      <c r="BB125" s="8"/>
      <c r="BC125" s="8"/>
      <c r="BD125" s="8">
        <f t="shared" si="5"/>
        <v>0</v>
      </c>
      <c r="BE125" s="8">
        <f t="shared" si="6"/>
        <v>0</v>
      </c>
      <c r="BF125" s="8">
        <v>0.76</v>
      </c>
      <c r="BG125" s="8"/>
      <c r="BH125" s="8">
        <f t="shared" si="7"/>
        <v>0.76</v>
      </c>
      <c r="BI125" s="8">
        <v>30</v>
      </c>
      <c r="BJ125" s="9">
        <f t="shared" si="8"/>
        <v>0.22800000000000001</v>
      </c>
      <c r="BK125" s="8"/>
      <c r="BL125" s="8"/>
      <c r="BM125" s="8" t="s">
        <v>248</v>
      </c>
      <c r="BN125" s="8" t="s">
        <v>476</v>
      </c>
      <c r="BO125" s="8" t="s">
        <v>181</v>
      </c>
      <c r="BP125" s="8" t="s">
        <v>477</v>
      </c>
      <c r="BQ125" s="8" t="s">
        <v>146</v>
      </c>
      <c r="BR125" s="8"/>
      <c r="BS125" s="8"/>
      <c r="BT125" s="8"/>
      <c r="BU125" s="8"/>
      <c r="BV125" s="8"/>
      <c r="BW125" s="8"/>
      <c r="BX125" s="8" t="s">
        <v>147</v>
      </c>
      <c r="BY125" s="8">
        <v>100</v>
      </c>
      <c r="BZ125" s="8"/>
      <c r="CA125" s="8"/>
      <c r="CB125" s="8"/>
      <c r="CC125" s="8"/>
      <c r="CD125" s="8"/>
      <c r="CE125" s="8"/>
      <c r="CF125" s="8">
        <f t="shared" si="9"/>
        <v>0</v>
      </c>
      <c r="CG125" s="8">
        <f t="shared" si="10"/>
        <v>0</v>
      </c>
      <c r="CH125" s="8">
        <v>1.41</v>
      </c>
      <c r="CI125" s="8"/>
      <c r="CJ125" s="8">
        <f t="shared" si="11"/>
        <v>1.41</v>
      </c>
      <c r="CK125" s="8">
        <v>30</v>
      </c>
      <c r="CL125" s="9">
        <f t="shared" si="12"/>
        <v>0.42299999999999999</v>
      </c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>
        <f t="shared" si="13"/>
        <v>0</v>
      </c>
      <c r="DI125" s="8">
        <f t="shared" si="14"/>
        <v>0</v>
      </c>
      <c r="DJ125" s="8"/>
      <c r="DK125" s="8"/>
      <c r="DL125" s="8">
        <f t="shared" si="15"/>
        <v>0</v>
      </c>
      <c r="DM125" s="8"/>
      <c r="DN125" s="9">
        <f t="shared" si="16"/>
        <v>0</v>
      </c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>
        <f t="shared" si="17"/>
        <v>0</v>
      </c>
      <c r="EK125" s="8">
        <f t="shared" si="18"/>
        <v>0</v>
      </c>
      <c r="EL125" s="8"/>
      <c r="EM125" s="8"/>
      <c r="EN125" s="8">
        <f t="shared" si="19"/>
        <v>0</v>
      </c>
      <c r="EO125" s="8"/>
      <c r="EP125" s="8">
        <f t="shared" si="20"/>
        <v>0</v>
      </c>
      <c r="EQ125" s="9">
        <f t="shared" si="21"/>
        <v>1.2149999999999999</v>
      </c>
    </row>
    <row r="126" spans="1:147" ht="15.75" customHeight="1" x14ac:dyDescent="0.25">
      <c r="AG126" s="18"/>
      <c r="BJ126" s="18"/>
      <c r="CL126" s="18"/>
      <c r="DN126" s="18"/>
      <c r="EQ126" s="18"/>
    </row>
    <row r="127" spans="1:147" ht="15.75" customHeight="1" x14ac:dyDescent="0.25">
      <c r="AG127" s="18"/>
      <c r="BJ127" s="18"/>
      <c r="CL127" s="18"/>
      <c r="DN127" s="18"/>
      <c r="EQ127" s="18"/>
    </row>
    <row r="128" spans="1:147" ht="15.75" customHeight="1" x14ac:dyDescent="0.25">
      <c r="AG128" s="18"/>
      <c r="BJ128" s="18"/>
      <c r="CL128" s="18"/>
      <c r="DN128" s="18"/>
      <c r="EQ128" s="18"/>
    </row>
    <row r="129" spans="33:147" ht="15.75" customHeight="1" x14ac:dyDescent="0.25">
      <c r="AG129" s="18"/>
      <c r="BJ129" s="18"/>
      <c r="CL129" s="18"/>
      <c r="DN129" s="18"/>
      <c r="EQ129" s="18"/>
    </row>
    <row r="130" spans="33:147" ht="15.75" customHeight="1" x14ac:dyDescent="0.25">
      <c r="AG130" s="18"/>
      <c r="BJ130" s="18"/>
      <c r="CL130" s="18"/>
      <c r="DN130" s="18"/>
      <c r="EQ130" s="18"/>
    </row>
    <row r="131" spans="33:147" ht="15.75" customHeight="1" x14ac:dyDescent="0.25">
      <c r="AG131" s="18"/>
      <c r="BJ131" s="18"/>
      <c r="CL131" s="18"/>
      <c r="DN131" s="18"/>
      <c r="EQ131" s="18"/>
    </row>
    <row r="132" spans="33:147" ht="15.75" customHeight="1" x14ac:dyDescent="0.25">
      <c r="AG132" s="18"/>
      <c r="BJ132" s="18"/>
      <c r="CL132" s="18"/>
      <c r="DN132" s="18"/>
      <c r="EQ132" s="18"/>
    </row>
    <row r="133" spans="33:147" ht="15.75" customHeight="1" x14ac:dyDescent="0.25">
      <c r="AG133" s="18"/>
      <c r="BJ133" s="18"/>
      <c r="CL133" s="18"/>
      <c r="DN133" s="18"/>
      <c r="EQ133" s="18"/>
    </row>
    <row r="134" spans="33:147" ht="15.75" customHeight="1" x14ac:dyDescent="0.25">
      <c r="AG134" s="18"/>
      <c r="BJ134" s="18"/>
      <c r="CL134" s="18"/>
      <c r="DN134" s="18"/>
      <c r="EQ134" s="18"/>
    </row>
    <row r="135" spans="33:147" ht="15.75" customHeight="1" x14ac:dyDescent="0.25">
      <c r="AG135" s="18"/>
      <c r="BJ135" s="18"/>
      <c r="CL135" s="18"/>
      <c r="DN135" s="18"/>
      <c r="EQ135" s="18"/>
    </row>
    <row r="136" spans="33:147" ht="15.75" customHeight="1" x14ac:dyDescent="0.25">
      <c r="AG136" s="18"/>
      <c r="BJ136" s="18"/>
      <c r="CL136" s="18"/>
      <c r="DN136" s="18"/>
      <c r="EQ136" s="18"/>
    </row>
    <row r="137" spans="33:147" ht="15.75" customHeight="1" x14ac:dyDescent="0.25">
      <c r="AG137" s="18"/>
      <c r="BJ137" s="18"/>
      <c r="CL137" s="18"/>
      <c r="DN137" s="18"/>
      <c r="EQ137" s="18"/>
    </row>
    <row r="138" spans="33:147" ht="15.75" customHeight="1" x14ac:dyDescent="0.25">
      <c r="AG138" s="18"/>
      <c r="BJ138" s="18"/>
      <c r="CL138" s="18"/>
      <c r="DN138" s="18"/>
      <c r="EQ138" s="18"/>
    </row>
    <row r="139" spans="33:147" ht="15.75" customHeight="1" x14ac:dyDescent="0.25">
      <c r="AG139" s="18"/>
      <c r="BJ139" s="18"/>
      <c r="CL139" s="18"/>
      <c r="DN139" s="18"/>
      <c r="EQ139" s="18"/>
    </row>
    <row r="140" spans="33:147" ht="15.75" customHeight="1" x14ac:dyDescent="0.25">
      <c r="AG140" s="18"/>
      <c r="BJ140" s="18"/>
      <c r="CL140" s="18"/>
      <c r="DN140" s="18"/>
      <c r="EQ140" s="18"/>
    </row>
    <row r="141" spans="33:147" ht="15.75" customHeight="1" x14ac:dyDescent="0.25">
      <c r="AG141" s="18"/>
      <c r="BJ141" s="18"/>
      <c r="CL141" s="18"/>
      <c r="DN141" s="18"/>
      <c r="EQ141" s="18"/>
    </row>
    <row r="142" spans="33:147" ht="15.75" customHeight="1" x14ac:dyDescent="0.25">
      <c r="AG142" s="18"/>
      <c r="BJ142" s="18"/>
      <c r="CL142" s="18"/>
      <c r="DN142" s="18"/>
      <c r="EQ142" s="18"/>
    </row>
    <row r="143" spans="33:147" ht="15.75" customHeight="1" x14ac:dyDescent="0.25">
      <c r="AG143" s="18"/>
      <c r="BJ143" s="18"/>
      <c r="CL143" s="18"/>
      <c r="DN143" s="18"/>
      <c r="EQ143" s="18"/>
    </row>
    <row r="144" spans="33:147" ht="15.75" customHeight="1" x14ac:dyDescent="0.25">
      <c r="AG144" s="18"/>
      <c r="BJ144" s="18"/>
      <c r="CL144" s="18"/>
      <c r="DN144" s="18"/>
      <c r="EQ144" s="18"/>
    </row>
    <row r="145" spans="33:147" ht="15.75" customHeight="1" x14ac:dyDescent="0.25">
      <c r="AG145" s="18"/>
      <c r="BJ145" s="18"/>
      <c r="CL145" s="18"/>
      <c r="DN145" s="18"/>
      <c r="EQ145" s="18"/>
    </row>
    <row r="146" spans="33:147" ht="15.75" customHeight="1" x14ac:dyDescent="0.25">
      <c r="AG146" s="18"/>
      <c r="BJ146" s="18"/>
      <c r="CL146" s="18"/>
      <c r="DN146" s="18"/>
      <c r="EQ146" s="18"/>
    </row>
    <row r="147" spans="33:147" ht="15.75" customHeight="1" x14ac:dyDescent="0.25">
      <c r="AG147" s="18"/>
      <c r="BJ147" s="18"/>
      <c r="CL147" s="18"/>
      <c r="DN147" s="18"/>
      <c r="EQ147" s="18"/>
    </row>
    <row r="148" spans="33:147" ht="15.75" customHeight="1" x14ac:dyDescent="0.25">
      <c r="AG148" s="18"/>
      <c r="BJ148" s="18"/>
      <c r="CL148" s="18"/>
      <c r="DN148" s="18"/>
      <c r="EQ148" s="18"/>
    </row>
    <row r="149" spans="33:147" ht="15.75" customHeight="1" x14ac:dyDescent="0.25">
      <c r="AG149" s="18"/>
      <c r="BJ149" s="18"/>
      <c r="CL149" s="18"/>
      <c r="DN149" s="18"/>
      <c r="EQ149" s="18"/>
    </row>
    <row r="150" spans="33:147" ht="15.75" customHeight="1" x14ac:dyDescent="0.25">
      <c r="AG150" s="18"/>
      <c r="BJ150" s="18"/>
      <c r="CL150" s="18"/>
      <c r="DN150" s="18"/>
      <c r="EQ150" s="18"/>
    </row>
    <row r="151" spans="33:147" ht="15.75" customHeight="1" x14ac:dyDescent="0.25">
      <c r="AG151" s="18"/>
      <c r="BJ151" s="18"/>
      <c r="CL151" s="18"/>
      <c r="DN151" s="18"/>
      <c r="EQ151" s="18"/>
    </row>
    <row r="152" spans="33:147" ht="15.75" customHeight="1" x14ac:dyDescent="0.25">
      <c r="AG152" s="18"/>
      <c r="BJ152" s="18"/>
      <c r="CL152" s="18"/>
      <c r="DN152" s="18"/>
      <c r="EQ152" s="18"/>
    </row>
    <row r="153" spans="33:147" ht="15.75" customHeight="1" x14ac:dyDescent="0.25">
      <c r="AG153" s="18"/>
      <c r="BJ153" s="18"/>
      <c r="CL153" s="18"/>
      <c r="DN153" s="18"/>
      <c r="EQ153" s="18"/>
    </row>
    <row r="154" spans="33:147" ht="15.75" customHeight="1" x14ac:dyDescent="0.25">
      <c r="AG154" s="18"/>
      <c r="BJ154" s="18"/>
      <c r="CL154" s="18"/>
      <c r="DN154" s="18"/>
      <c r="EQ154" s="18"/>
    </row>
    <row r="155" spans="33:147" ht="15.75" customHeight="1" x14ac:dyDescent="0.25">
      <c r="AG155" s="18"/>
      <c r="BJ155" s="18"/>
      <c r="CL155" s="18"/>
      <c r="DN155" s="18"/>
      <c r="EQ155" s="18"/>
    </row>
    <row r="156" spans="33:147" ht="15.75" customHeight="1" x14ac:dyDescent="0.25">
      <c r="AG156" s="18"/>
      <c r="BJ156" s="18"/>
      <c r="CL156" s="18"/>
      <c r="DN156" s="18"/>
      <c r="EQ156" s="18"/>
    </row>
    <row r="157" spans="33:147" ht="15.75" customHeight="1" x14ac:dyDescent="0.25">
      <c r="AG157" s="18"/>
      <c r="BJ157" s="18"/>
      <c r="CL157" s="18"/>
      <c r="DN157" s="18"/>
      <c r="EQ157" s="18"/>
    </row>
    <row r="158" spans="33:147" ht="15.75" customHeight="1" x14ac:dyDescent="0.25">
      <c r="AG158" s="18"/>
      <c r="BJ158" s="18"/>
      <c r="CL158" s="18"/>
      <c r="DN158" s="18"/>
      <c r="EQ158" s="18"/>
    </row>
    <row r="159" spans="33:147" ht="15.75" customHeight="1" x14ac:dyDescent="0.25">
      <c r="AG159" s="18"/>
      <c r="BJ159" s="18"/>
      <c r="CL159" s="18"/>
      <c r="DN159" s="18"/>
      <c r="EQ159" s="18"/>
    </row>
    <row r="160" spans="33:147" ht="15.75" customHeight="1" x14ac:dyDescent="0.25">
      <c r="AG160" s="18"/>
      <c r="BJ160" s="18"/>
      <c r="CL160" s="18"/>
      <c r="DN160" s="18"/>
      <c r="EQ160" s="18"/>
    </row>
    <row r="161" spans="33:147" ht="15.75" customHeight="1" x14ac:dyDescent="0.25">
      <c r="AG161" s="18"/>
      <c r="BJ161" s="18"/>
      <c r="CL161" s="18"/>
      <c r="DN161" s="18"/>
      <c r="EQ161" s="18"/>
    </row>
    <row r="162" spans="33:147" ht="15.75" customHeight="1" x14ac:dyDescent="0.25">
      <c r="AG162" s="18"/>
      <c r="BJ162" s="18"/>
      <c r="CL162" s="18"/>
      <c r="DN162" s="18"/>
      <c r="EQ162" s="18"/>
    </row>
    <row r="163" spans="33:147" ht="15.75" customHeight="1" x14ac:dyDescent="0.25">
      <c r="AG163" s="18"/>
      <c r="BJ163" s="18"/>
      <c r="CL163" s="18"/>
      <c r="DN163" s="18"/>
      <c r="EQ163" s="18"/>
    </row>
    <row r="164" spans="33:147" ht="15.75" customHeight="1" x14ac:dyDescent="0.25">
      <c r="AG164" s="18"/>
      <c r="BJ164" s="18"/>
      <c r="CL164" s="18"/>
      <c r="DN164" s="18"/>
      <c r="EQ164" s="18"/>
    </row>
    <row r="165" spans="33:147" ht="15.75" customHeight="1" x14ac:dyDescent="0.25">
      <c r="AG165" s="18"/>
      <c r="BJ165" s="18"/>
      <c r="CL165" s="18"/>
      <c r="DN165" s="18"/>
      <c r="EQ165" s="18"/>
    </row>
    <row r="166" spans="33:147" ht="15.75" customHeight="1" x14ac:dyDescent="0.25">
      <c r="AG166" s="18"/>
      <c r="BJ166" s="18"/>
      <c r="CL166" s="18"/>
      <c r="DN166" s="18"/>
      <c r="EQ166" s="18"/>
    </row>
    <row r="167" spans="33:147" ht="15.75" customHeight="1" x14ac:dyDescent="0.25">
      <c r="AG167" s="18"/>
      <c r="BJ167" s="18"/>
      <c r="CL167" s="18"/>
      <c r="DN167" s="18"/>
      <c r="EQ167" s="18"/>
    </row>
    <row r="168" spans="33:147" ht="15.75" customHeight="1" x14ac:dyDescent="0.25">
      <c r="AG168" s="18"/>
      <c r="BJ168" s="18"/>
      <c r="CL168" s="18"/>
      <c r="DN168" s="18"/>
      <c r="EQ168" s="18"/>
    </row>
    <row r="169" spans="33:147" ht="15.75" customHeight="1" x14ac:dyDescent="0.25">
      <c r="AG169" s="18"/>
      <c r="BJ169" s="18"/>
      <c r="CL169" s="18"/>
      <c r="DN169" s="18"/>
      <c r="EQ169" s="18"/>
    </row>
    <row r="170" spans="33:147" ht="15.75" customHeight="1" x14ac:dyDescent="0.25">
      <c r="AG170" s="18"/>
      <c r="BJ170" s="18"/>
      <c r="CL170" s="18"/>
      <c r="DN170" s="18"/>
      <c r="EQ170" s="18"/>
    </row>
    <row r="171" spans="33:147" ht="15.75" customHeight="1" x14ac:dyDescent="0.25">
      <c r="AG171" s="18"/>
      <c r="BJ171" s="18"/>
      <c r="CL171" s="18"/>
      <c r="DN171" s="18"/>
      <c r="EQ171" s="18"/>
    </row>
    <row r="172" spans="33:147" ht="15.75" customHeight="1" x14ac:dyDescent="0.25">
      <c r="AG172" s="18"/>
      <c r="BJ172" s="18"/>
      <c r="CL172" s="18"/>
      <c r="DN172" s="18"/>
      <c r="EQ172" s="18"/>
    </row>
    <row r="173" spans="33:147" ht="15.75" customHeight="1" x14ac:dyDescent="0.25">
      <c r="AG173" s="18"/>
      <c r="BJ173" s="18"/>
      <c r="CL173" s="18"/>
      <c r="DN173" s="18"/>
      <c r="EQ173" s="18"/>
    </row>
    <row r="174" spans="33:147" ht="15.75" customHeight="1" x14ac:dyDescent="0.25">
      <c r="AG174" s="18"/>
      <c r="BJ174" s="18"/>
      <c r="CL174" s="18"/>
      <c r="DN174" s="18"/>
      <c r="EQ174" s="18"/>
    </row>
    <row r="175" spans="33:147" ht="15.75" customHeight="1" x14ac:dyDescent="0.25">
      <c r="AG175" s="18"/>
      <c r="BJ175" s="18"/>
      <c r="CL175" s="18"/>
      <c r="DN175" s="18"/>
      <c r="EQ175" s="18"/>
    </row>
    <row r="176" spans="33:147" ht="15.75" customHeight="1" x14ac:dyDescent="0.25">
      <c r="AG176" s="18"/>
      <c r="BJ176" s="18"/>
      <c r="CL176" s="18"/>
      <c r="DN176" s="18"/>
      <c r="EQ176" s="18"/>
    </row>
    <row r="177" spans="33:147" ht="15.75" customHeight="1" x14ac:dyDescent="0.25">
      <c r="AG177" s="18"/>
      <c r="BJ177" s="18"/>
      <c r="CL177" s="18"/>
      <c r="DN177" s="18"/>
      <c r="EQ177" s="18"/>
    </row>
    <row r="178" spans="33:147" ht="15.75" customHeight="1" x14ac:dyDescent="0.25">
      <c r="AG178" s="18"/>
      <c r="BJ178" s="18"/>
      <c r="CL178" s="18"/>
      <c r="DN178" s="18"/>
      <c r="EQ178" s="18"/>
    </row>
    <row r="179" spans="33:147" ht="15.75" customHeight="1" x14ac:dyDescent="0.25">
      <c r="AG179" s="18"/>
      <c r="BJ179" s="18"/>
      <c r="CL179" s="18"/>
      <c r="DN179" s="18"/>
      <c r="EQ179" s="18"/>
    </row>
    <row r="180" spans="33:147" ht="15.75" customHeight="1" x14ac:dyDescent="0.25">
      <c r="AG180" s="18"/>
      <c r="BJ180" s="18"/>
      <c r="CL180" s="18"/>
      <c r="DN180" s="18"/>
      <c r="EQ180" s="18"/>
    </row>
    <row r="181" spans="33:147" ht="15.75" customHeight="1" x14ac:dyDescent="0.25">
      <c r="AG181" s="18"/>
      <c r="BJ181" s="18"/>
      <c r="CL181" s="18"/>
      <c r="DN181" s="18"/>
      <c r="EQ181" s="18"/>
    </row>
    <row r="182" spans="33:147" ht="15.75" customHeight="1" x14ac:dyDescent="0.25">
      <c r="AG182" s="18"/>
      <c r="BJ182" s="18"/>
      <c r="CL182" s="18"/>
      <c r="DN182" s="18"/>
      <c r="EQ182" s="18"/>
    </row>
    <row r="183" spans="33:147" ht="15.75" customHeight="1" x14ac:dyDescent="0.25">
      <c r="AG183" s="18"/>
      <c r="BJ183" s="18"/>
      <c r="CL183" s="18"/>
      <c r="DN183" s="18"/>
      <c r="EQ183" s="18"/>
    </row>
    <row r="184" spans="33:147" ht="15.75" customHeight="1" x14ac:dyDescent="0.25">
      <c r="AG184" s="18"/>
      <c r="BJ184" s="18"/>
      <c r="CL184" s="18"/>
      <c r="DN184" s="18"/>
      <c r="EQ184" s="18"/>
    </row>
    <row r="185" spans="33:147" ht="15.75" customHeight="1" x14ac:dyDescent="0.25">
      <c r="AG185" s="18"/>
      <c r="BJ185" s="18"/>
      <c r="CL185" s="18"/>
      <c r="DN185" s="18"/>
      <c r="EQ185" s="18"/>
    </row>
    <row r="186" spans="33:147" ht="15.75" customHeight="1" x14ac:dyDescent="0.25">
      <c r="AG186" s="18"/>
      <c r="BJ186" s="18"/>
      <c r="CL186" s="18"/>
      <c r="DN186" s="18"/>
      <c r="EQ186" s="18"/>
    </row>
    <row r="187" spans="33:147" ht="15.75" customHeight="1" x14ac:dyDescent="0.25">
      <c r="AG187" s="18"/>
      <c r="BJ187" s="18"/>
      <c r="CL187" s="18"/>
      <c r="DN187" s="18"/>
      <c r="EQ187" s="18"/>
    </row>
    <row r="188" spans="33:147" ht="15.75" customHeight="1" x14ac:dyDescent="0.25">
      <c r="AG188" s="18"/>
      <c r="BJ188" s="18"/>
      <c r="CL188" s="18"/>
      <c r="DN188" s="18"/>
      <c r="EQ188" s="18"/>
    </row>
    <row r="189" spans="33:147" ht="15.75" customHeight="1" x14ac:dyDescent="0.25">
      <c r="AG189" s="18"/>
      <c r="BJ189" s="18"/>
      <c r="CL189" s="18"/>
      <c r="DN189" s="18"/>
      <c r="EQ189" s="18"/>
    </row>
    <row r="190" spans="33:147" ht="15.75" customHeight="1" x14ac:dyDescent="0.25">
      <c r="AG190" s="18"/>
      <c r="BJ190" s="18"/>
      <c r="CL190" s="18"/>
      <c r="DN190" s="18"/>
      <c r="EQ190" s="18"/>
    </row>
    <row r="191" spans="33:147" ht="15.75" customHeight="1" x14ac:dyDescent="0.25">
      <c r="AG191" s="18"/>
      <c r="BJ191" s="18"/>
      <c r="CL191" s="18"/>
      <c r="DN191" s="18"/>
      <c r="EQ191" s="18"/>
    </row>
    <row r="192" spans="33:147" ht="15.75" customHeight="1" x14ac:dyDescent="0.25">
      <c r="AG192" s="18"/>
      <c r="BJ192" s="18"/>
      <c r="CL192" s="18"/>
      <c r="DN192" s="18"/>
      <c r="EQ192" s="18"/>
    </row>
    <row r="193" spans="33:147" ht="15.75" customHeight="1" x14ac:dyDescent="0.25">
      <c r="AG193" s="18"/>
      <c r="BJ193" s="18"/>
      <c r="CL193" s="18"/>
      <c r="DN193" s="18"/>
      <c r="EQ193" s="18"/>
    </row>
    <row r="194" spans="33:147" ht="15.75" customHeight="1" x14ac:dyDescent="0.25">
      <c r="AG194" s="18"/>
      <c r="BJ194" s="18"/>
      <c r="CL194" s="18"/>
      <c r="DN194" s="18"/>
      <c r="EQ194" s="18"/>
    </row>
    <row r="195" spans="33:147" ht="15.75" customHeight="1" x14ac:dyDescent="0.25">
      <c r="AG195" s="18"/>
      <c r="BJ195" s="18"/>
      <c r="CL195" s="18"/>
      <c r="DN195" s="18"/>
      <c r="EQ195" s="18"/>
    </row>
    <row r="196" spans="33:147" ht="15.75" customHeight="1" x14ac:dyDescent="0.25">
      <c r="AG196" s="18"/>
      <c r="BJ196" s="18"/>
      <c r="CL196" s="18"/>
      <c r="DN196" s="18"/>
      <c r="EQ196" s="18"/>
    </row>
    <row r="197" spans="33:147" ht="15.75" customHeight="1" x14ac:dyDescent="0.25">
      <c r="AG197" s="18"/>
      <c r="BJ197" s="18"/>
      <c r="CL197" s="18"/>
      <c r="DN197" s="18"/>
      <c r="EQ197" s="18"/>
    </row>
    <row r="198" spans="33:147" ht="15.75" customHeight="1" x14ac:dyDescent="0.25">
      <c r="AG198" s="18"/>
      <c r="BJ198" s="18"/>
      <c r="CL198" s="18"/>
      <c r="DN198" s="18"/>
      <c r="EQ198" s="18"/>
    </row>
    <row r="199" spans="33:147" ht="15.75" customHeight="1" x14ac:dyDescent="0.25">
      <c r="AG199" s="18"/>
      <c r="BJ199" s="18"/>
      <c r="CL199" s="18"/>
      <c r="DN199" s="18"/>
      <c r="EQ199" s="18"/>
    </row>
    <row r="200" spans="33:147" ht="15.75" customHeight="1" x14ac:dyDescent="0.25">
      <c r="AG200" s="18"/>
      <c r="BJ200" s="18"/>
      <c r="CL200" s="18"/>
      <c r="DN200" s="18"/>
      <c r="EQ200" s="18"/>
    </row>
    <row r="201" spans="33:147" ht="15.75" customHeight="1" x14ac:dyDescent="0.25">
      <c r="AG201" s="18"/>
      <c r="BJ201" s="18"/>
      <c r="CL201" s="18"/>
      <c r="DN201" s="18"/>
      <c r="EQ201" s="18"/>
    </row>
    <row r="202" spans="33:147" ht="15.75" customHeight="1" x14ac:dyDescent="0.25">
      <c r="AG202" s="18"/>
      <c r="BJ202" s="18"/>
      <c r="CL202" s="18"/>
      <c r="DN202" s="18"/>
      <c r="EQ202" s="18"/>
    </row>
    <row r="203" spans="33:147" ht="15.75" customHeight="1" x14ac:dyDescent="0.25">
      <c r="AG203" s="18"/>
      <c r="BJ203" s="18"/>
      <c r="CL203" s="18"/>
      <c r="DN203" s="18"/>
      <c r="EQ203" s="18"/>
    </row>
    <row r="204" spans="33:147" ht="15.75" customHeight="1" x14ac:dyDescent="0.25">
      <c r="AG204" s="18"/>
      <c r="BJ204" s="18"/>
      <c r="CL204" s="18"/>
      <c r="DN204" s="18"/>
      <c r="EQ204" s="18"/>
    </row>
    <row r="205" spans="33:147" ht="15.75" customHeight="1" x14ac:dyDescent="0.25">
      <c r="AG205" s="18"/>
      <c r="BJ205" s="18"/>
      <c r="CL205" s="18"/>
      <c r="DN205" s="18"/>
      <c r="EQ205" s="18"/>
    </row>
    <row r="206" spans="33:147" ht="15.75" customHeight="1" x14ac:dyDescent="0.25">
      <c r="AG206" s="18"/>
      <c r="BJ206" s="18"/>
      <c r="CL206" s="18"/>
      <c r="DN206" s="18"/>
      <c r="EQ206" s="18"/>
    </row>
    <row r="207" spans="33:147" ht="15.75" customHeight="1" x14ac:dyDescent="0.25">
      <c r="AG207" s="18"/>
      <c r="BJ207" s="18"/>
      <c r="CL207" s="18"/>
      <c r="DN207" s="18"/>
      <c r="EQ207" s="18"/>
    </row>
    <row r="208" spans="33:147" ht="15.75" customHeight="1" x14ac:dyDescent="0.25">
      <c r="AG208" s="18"/>
      <c r="BJ208" s="18"/>
      <c r="CL208" s="18"/>
      <c r="DN208" s="18"/>
      <c r="EQ208" s="18"/>
    </row>
    <row r="209" spans="33:147" ht="15.75" customHeight="1" x14ac:dyDescent="0.25">
      <c r="AG209" s="18"/>
      <c r="BJ209" s="18"/>
      <c r="CL209" s="18"/>
      <c r="DN209" s="18"/>
      <c r="EQ209" s="18"/>
    </row>
    <row r="210" spans="33:147" ht="15.75" customHeight="1" x14ac:dyDescent="0.25">
      <c r="AG210" s="18"/>
      <c r="BJ210" s="18"/>
      <c r="CL210" s="18"/>
      <c r="DN210" s="18"/>
      <c r="EQ210" s="18"/>
    </row>
    <row r="211" spans="33:147" ht="15.75" customHeight="1" x14ac:dyDescent="0.25">
      <c r="AG211" s="18"/>
      <c r="BJ211" s="18"/>
      <c r="CL211" s="18"/>
      <c r="DN211" s="18"/>
      <c r="EQ211" s="18"/>
    </row>
    <row r="212" spans="33:147" ht="15.75" customHeight="1" x14ac:dyDescent="0.25">
      <c r="AG212" s="18"/>
      <c r="BJ212" s="18"/>
      <c r="CL212" s="18"/>
      <c r="DN212" s="18"/>
      <c r="EQ212" s="18"/>
    </row>
    <row r="213" spans="33:147" ht="15.75" customHeight="1" x14ac:dyDescent="0.25">
      <c r="AG213" s="18"/>
      <c r="BJ213" s="18"/>
      <c r="CL213" s="18"/>
      <c r="DN213" s="18"/>
      <c r="EQ213" s="18"/>
    </row>
    <row r="214" spans="33:147" ht="15.75" customHeight="1" x14ac:dyDescent="0.25">
      <c r="AG214" s="18"/>
      <c r="BJ214" s="18"/>
      <c r="CL214" s="18"/>
      <c r="DN214" s="18"/>
      <c r="EQ214" s="18"/>
    </row>
    <row r="215" spans="33:147" ht="15.75" customHeight="1" x14ac:dyDescent="0.25">
      <c r="AG215" s="18"/>
      <c r="BJ215" s="18"/>
      <c r="CL215" s="18"/>
      <c r="DN215" s="18"/>
      <c r="EQ215" s="18"/>
    </row>
    <row r="216" spans="33:147" ht="15.75" customHeight="1" x14ac:dyDescent="0.25">
      <c r="AG216" s="18"/>
      <c r="BJ216" s="18"/>
      <c r="CL216" s="18"/>
      <c r="DN216" s="18"/>
      <c r="EQ216" s="18"/>
    </row>
    <row r="217" spans="33:147" ht="15.75" customHeight="1" x14ac:dyDescent="0.25">
      <c r="AG217" s="18"/>
      <c r="BJ217" s="18"/>
      <c r="CL217" s="18"/>
      <c r="DN217" s="18"/>
      <c r="EQ217" s="18"/>
    </row>
    <row r="218" spans="33:147" ht="15.75" customHeight="1" x14ac:dyDescent="0.25">
      <c r="AG218" s="18"/>
      <c r="BJ218" s="18"/>
      <c r="CL218" s="18"/>
      <c r="DN218" s="18"/>
      <c r="EQ218" s="18"/>
    </row>
    <row r="219" spans="33:147" ht="15.75" customHeight="1" x14ac:dyDescent="0.25">
      <c r="AG219" s="18"/>
      <c r="BJ219" s="18"/>
      <c r="CL219" s="18"/>
      <c r="DN219" s="18"/>
      <c r="EQ219" s="18"/>
    </row>
    <row r="220" spans="33:147" ht="15.75" customHeight="1" x14ac:dyDescent="0.25">
      <c r="AG220" s="18"/>
      <c r="BJ220" s="18"/>
      <c r="CL220" s="18"/>
      <c r="DN220" s="18"/>
      <c r="EQ220" s="18"/>
    </row>
    <row r="221" spans="33:147" ht="15.75" customHeight="1" x14ac:dyDescent="0.25">
      <c r="AG221" s="18"/>
      <c r="BJ221" s="18"/>
      <c r="CL221" s="18"/>
      <c r="DN221" s="18"/>
      <c r="EQ221" s="18"/>
    </row>
    <row r="222" spans="33:147" ht="15.75" customHeight="1" x14ac:dyDescent="0.25">
      <c r="AG222" s="18"/>
      <c r="BJ222" s="18"/>
      <c r="CL222" s="18"/>
      <c r="DN222" s="18"/>
      <c r="EQ222" s="18"/>
    </row>
    <row r="223" spans="33:147" ht="15.75" customHeight="1" x14ac:dyDescent="0.25">
      <c r="AG223" s="18"/>
      <c r="BJ223" s="18"/>
      <c r="CL223" s="18"/>
      <c r="DN223" s="18"/>
      <c r="EQ223" s="18"/>
    </row>
    <row r="224" spans="33:147" ht="15.75" customHeight="1" x14ac:dyDescent="0.25">
      <c r="AG224" s="18"/>
      <c r="BJ224" s="18"/>
      <c r="CL224" s="18"/>
      <c r="DN224" s="18"/>
      <c r="EQ224" s="18"/>
    </row>
    <row r="225" spans="33:147" ht="15.75" customHeight="1" x14ac:dyDescent="0.25">
      <c r="AG225" s="18"/>
      <c r="BJ225" s="18"/>
      <c r="CL225" s="18"/>
      <c r="DN225" s="18"/>
      <c r="EQ225" s="18"/>
    </row>
    <row r="226" spans="33:147" ht="15.75" customHeight="1" x14ac:dyDescent="0.25">
      <c r="AG226" s="18"/>
      <c r="BJ226" s="18"/>
      <c r="CL226" s="18"/>
      <c r="DN226" s="18"/>
      <c r="EQ226" s="18"/>
    </row>
    <row r="227" spans="33:147" ht="15.75" customHeight="1" x14ac:dyDescent="0.25">
      <c r="AG227" s="18"/>
      <c r="BJ227" s="18"/>
      <c r="CL227" s="18"/>
      <c r="DN227" s="18"/>
      <c r="EQ227" s="18"/>
    </row>
    <row r="228" spans="33:147" ht="15.75" customHeight="1" x14ac:dyDescent="0.25">
      <c r="AG228" s="18"/>
      <c r="BJ228" s="18"/>
      <c r="CL228" s="18"/>
      <c r="DN228" s="18"/>
      <c r="EQ228" s="18"/>
    </row>
    <row r="229" spans="33:147" ht="15.75" customHeight="1" x14ac:dyDescent="0.25">
      <c r="AG229" s="18"/>
      <c r="BJ229" s="18"/>
      <c r="CL229" s="18"/>
      <c r="DN229" s="18"/>
      <c r="EQ229" s="18"/>
    </row>
    <row r="230" spans="33:147" ht="15.75" customHeight="1" x14ac:dyDescent="0.25">
      <c r="AG230" s="18"/>
      <c r="BJ230" s="18"/>
      <c r="CL230" s="18"/>
      <c r="DN230" s="18"/>
      <c r="EQ230" s="18"/>
    </row>
    <row r="231" spans="33:147" ht="15.75" customHeight="1" x14ac:dyDescent="0.25">
      <c r="AG231" s="18"/>
      <c r="BJ231" s="18"/>
      <c r="CL231" s="18"/>
      <c r="DN231" s="18"/>
      <c r="EQ231" s="18"/>
    </row>
    <row r="232" spans="33:147" ht="15.75" customHeight="1" x14ac:dyDescent="0.25">
      <c r="AG232" s="18"/>
      <c r="BJ232" s="18"/>
      <c r="CL232" s="18"/>
      <c r="DN232" s="18"/>
      <c r="EQ232" s="18"/>
    </row>
    <row r="233" spans="33:147" ht="15.75" customHeight="1" x14ac:dyDescent="0.25">
      <c r="AG233" s="18"/>
      <c r="BJ233" s="18"/>
      <c r="CL233" s="18"/>
      <c r="DN233" s="18"/>
      <c r="EQ233" s="18"/>
    </row>
    <row r="234" spans="33:147" ht="15.75" customHeight="1" x14ac:dyDescent="0.25">
      <c r="AG234" s="18"/>
      <c r="BJ234" s="18"/>
      <c r="CL234" s="18"/>
      <c r="DN234" s="18"/>
      <c r="EQ234" s="18"/>
    </row>
    <row r="235" spans="33:147" ht="15.75" customHeight="1" x14ac:dyDescent="0.25">
      <c r="AG235" s="18"/>
      <c r="BJ235" s="18"/>
      <c r="CL235" s="18"/>
      <c r="DN235" s="18"/>
      <c r="EQ235" s="18"/>
    </row>
    <row r="236" spans="33:147" ht="15.75" customHeight="1" x14ac:dyDescent="0.25">
      <c r="AG236" s="18"/>
      <c r="BJ236" s="18"/>
      <c r="CL236" s="18"/>
      <c r="DN236" s="18"/>
      <c r="EQ236" s="18"/>
    </row>
    <row r="237" spans="33:147" ht="15.75" customHeight="1" x14ac:dyDescent="0.25">
      <c r="AG237" s="18"/>
      <c r="BJ237" s="18"/>
      <c r="CL237" s="18"/>
      <c r="DN237" s="18"/>
      <c r="EQ237" s="18"/>
    </row>
    <row r="238" spans="33:147" ht="15.75" customHeight="1" x14ac:dyDescent="0.25">
      <c r="AG238" s="18"/>
      <c r="BJ238" s="18"/>
      <c r="CL238" s="18"/>
      <c r="DN238" s="18"/>
      <c r="EQ238" s="18"/>
    </row>
    <row r="239" spans="33:147" ht="15.75" customHeight="1" x14ac:dyDescent="0.25">
      <c r="AG239" s="18"/>
      <c r="BJ239" s="18"/>
      <c r="CL239" s="18"/>
      <c r="DN239" s="18"/>
      <c r="EQ239" s="18"/>
    </row>
    <row r="240" spans="33:147" ht="15.75" customHeight="1" x14ac:dyDescent="0.25">
      <c r="AG240" s="18"/>
      <c r="BJ240" s="18"/>
      <c r="CL240" s="18"/>
      <c r="DN240" s="18"/>
      <c r="EQ240" s="18"/>
    </row>
    <row r="241" spans="33:147" ht="15.75" customHeight="1" x14ac:dyDescent="0.25">
      <c r="AG241" s="18"/>
      <c r="BJ241" s="18"/>
      <c r="CL241" s="18"/>
      <c r="DN241" s="18"/>
      <c r="EQ241" s="18"/>
    </row>
    <row r="242" spans="33:147" ht="15.75" customHeight="1" x14ac:dyDescent="0.25">
      <c r="AG242" s="18"/>
      <c r="BJ242" s="18"/>
      <c r="CL242" s="18"/>
      <c r="DN242" s="18"/>
      <c r="EQ242" s="18"/>
    </row>
    <row r="243" spans="33:147" ht="15.75" customHeight="1" x14ac:dyDescent="0.25">
      <c r="AG243" s="18"/>
      <c r="BJ243" s="18"/>
      <c r="CL243" s="18"/>
      <c r="DN243" s="18"/>
      <c r="EQ243" s="18"/>
    </row>
    <row r="244" spans="33:147" ht="15.75" customHeight="1" x14ac:dyDescent="0.25">
      <c r="AG244" s="18"/>
      <c r="BJ244" s="18"/>
      <c r="CL244" s="18"/>
      <c r="DN244" s="18"/>
      <c r="EQ244" s="18"/>
    </row>
    <row r="245" spans="33:147" ht="15.75" customHeight="1" x14ac:dyDescent="0.25">
      <c r="AG245" s="18"/>
      <c r="BJ245" s="18"/>
      <c r="CL245" s="18"/>
      <c r="DN245" s="18"/>
      <c r="EQ245" s="18"/>
    </row>
    <row r="246" spans="33:147" ht="15.75" customHeight="1" x14ac:dyDescent="0.25">
      <c r="AG246" s="18"/>
      <c r="BJ246" s="18"/>
      <c r="CL246" s="18"/>
      <c r="DN246" s="18"/>
      <c r="EQ246" s="18"/>
    </row>
    <row r="247" spans="33:147" ht="15.75" customHeight="1" x14ac:dyDescent="0.25">
      <c r="AG247" s="18"/>
      <c r="BJ247" s="18"/>
      <c r="CL247" s="18"/>
      <c r="DN247" s="18"/>
      <c r="EQ247" s="18"/>
    </row>
    <row r="248" spans="33:147" ht="15.75" customHeight="1" x14ac:dyDescent="0.25">
      <c r="AG248" s="18"/>
      <c r="BJ248" s="18"/>
      <c r="CL248" s="18"/>
      <c r="DN248" s="18"/>
      <c r="EQ248" s="18"/>
    </row>
    <row r="249" spans="33:147" ht="15.75" customHeight="1" x14ac:dyDescent="0.25">
      <c r="AG249" s="18"/>
      <c r="BJ249" s="18"/>
      <c r="CL249" s="18"/>
      <c r="DN249" s="18"/>
      <c r="EQ249" s="18"/>
    </row>
    <row r="250" spans="33:147" ht="15.75" customHeight="1" x14ac:dyDescent="0.25">
      <c r="AG250" s="18"/>
      <c r="BJ250" s="18"/>
      <c r="CL250" s="18"/>
      <c r="DN250" s="18"/>
      <c r="EQ250" s="18"/>
    </row>
    <row r="251" spans="33:147" ht="15.75" customHeight="1" x14ac:dyDescent="0.25">
      <c r="AG251" s="18"/>
      <c r="BJ251" s="18"/>
      <c r="CL251" s="18"/>
      <c r="DN251" s="18"/>
      <c r="EQ251" s="18"/>
    </row>
    <row r="252" spans="33:147" ht="15.75" customHeight="1" x14ac:dyDescent="0.25">
      <c r="AG252" s="18"/>
      <c r="BJ252" s="18"/>
      <c r="CL252" s="18"/>
      <c r="DN252" s="18"/>
      <c r="EQ252" s="18"/>
    </row>
    <row r="253" spans="33:147" ht="15.75" customHeight="1" x14ac:dyDescent="0.25">
      <c r="AG253" s="18"/>
      <c r="BJ253" s="18"/>
      <c r="CL253" s="18"/>
      <c r="DN253" s="18"/>
      <c r="EQ253" s="18"/>
    </row>
    <row r="254" spans="33:147" ht="15.75" customHeight="1" x14ac:dyDescent="0.25">
      <c r="AG254" s="18"/>
      <c r="BJ254" s="18"/>
      <c r="CL254" s="18"/>
      <c r="DN254" s="18"/>
      <c r="EQ254" s="18"/>
    </row>
    <row r="255" spans="33:147" ht="15.75" customHeight="1" x14ac:dyDescent="0.25">
      <c r="AG255" s="18"/>
      <c r="BJ255" s="18"/>
      <c r="CL255" s="18"/>
      <c r="DN255" s="18"/>
      <c r="EQ255" s="18"/>
    </row>
    <row r="256" spans="33:147" ht="15.75" customHeight="1" x14ac:dyDescent="0.25">
      <c r="AG256" s="18"/>
      <c r="BJ256" s="18"/>
      <c r="CL256" s="18"/>
      <c r="DN256" s="18"/>
      <c r="EQ256" s="18"/>
    </row>
    <row r="257" spans="33:147" ht="15.75" customHeight="1" x14ac:dyDescent="0.25">
      <c r="AG257" s="18"/>
      <c r="BJ257" s="18"/>
      <c r="CL257" s="18"/>
      <c r="DN257" s="18"/>
      <c r="EQ257" s="18"/>
    </row>
    <row r="258" spans="33:147" ht="15.75" customHeight="1" x14ac:dyDescent="0.25">
      <c r="AG258" s="18"/>
      <c r="BJ258" s="18"/>
      <c r="CL258" s="18"/>
      <c r="DN258" s="18"/>
      <c r="EQ258" s="18"/>
    </row>
    <row r="259" spans="33:147" ht="15.75" customHeight="1" x14ac:dyDescent="0.25">
      <c r="AG259" s="18"/>
      <c r="BJ259" s="18"/>
      <c r="CL259" s="18"/>
      <c r="DN259" s="18"/>
      <c r="EQ259" s="18"/>
    </row>
    <row r="260" spans="33:147" ht="15.75" customHeight="1" x14ac:dyDescent="0.25">
      <c r="AG260" s="18"/>
      <c r="BJ260" s="18"/>
      <c r="CL260" s="18"/>
      <c r="DN260" s="18"/>
      <c r="EQ260" s="18"/>
    </row>
    <row r="261" spans="33:147" ht="15.75" customHeight="1" x14ac:dyDescent="0.25">
      <c r="AG261" s="18"/>
      <c r="BJ261" s="18"/>
      <c r="CL261" s="18"/>
      <c r="DN261" s="18"/>
      <c r="EQ261" s="18"/>
    </row>
    <row r="262" spans="33:147" ht="15.75" customHeight="1" x14ac:dyDescent="0.25">
      <c r="AG262" s="18"/>
      <c r="BJ262" s="18"/>
      <c r="CL262" s="18"/>
      <c r="DN262" s="18"/>
      <c r="EQ262" s="18"/>
    </row>
    <row r="263" spans="33:147" ht="15.75" customHeight="1" x14ac:dyDescent="0.25">
      <c r="AG263" s="18"/>
      <c r="BJ263" s="18"/>
      <c r="CL263" s="18"/>
      <c r="DN263" s="18"/>
      <c r="EQ263" s="18"/>
    </row>
    <row r="264" spans="33:147" ht="15.75" customHeight="1" x14ac:dyDescent="0.25">
      <c r="AG264" s="18"/>
      <c r="BJ264" s="18"/>
      <c r="CL264" s="18"/>
      <c r="DN264" s="18"/>
      <c r="EQ264" s="18"/>
    </row>
    <row r="265" spans="33:147" ht="15.75" customHeight="1" x14ac:dyDescent="0.25">
      <c r="AG265" s="18"/>
      <c r="BJ265" s="18"/>
      <c r="CL265" s="18"/>
      <c r="DN265" s="18"/>
      <c r="EQ265" s="18"/>
    </row>
    <row r="266" spans="33:147" ht="15.75" customHeight="1" x14ac:dyDescent="0.25">
      <c r="AG266" s="18"/>
      <c r="BJ266" s="18"/>
      <c r="CL266" s="18"/>
      <c r="DN266" s="18"/>
      <c r="EQ266" s="18"/>
    </row>
    <row r="267" spans="33:147" ht="15.75" customHeight="1" x14ac:dyDescent="0.25">
      <c r="AG267" s="18"/>
      <c r="BJ267" s="18"/>
      <c r="CL267" s="18"/>
      <c r="DN267" s="18"/>
      <c r="EQ267" s="18"/>
    </row>
    <row r="268" spans="33:147" ht="15.75" customHeight="1" x14ac:dyDescent="0.25">
      <c r="AG268" s="18"/>
      <c r="BJ268" s="18"/>
      <c r="CL268" s="18"/>
      <c r="DN268" s="18"/>
      <c r="EQ268" s="18"/>
    </row>
    <row r="269" spans="33:147" ht="15.75" customHeight="1" x14ac:dyDescent="0.25">
      <c r="AG269" s="18"/>
      <c r="BJ269" s="18"/>
      <c r="CL269" s="18"/>
      <c r="DN269" s="18"/>
      <c r="EQ269" s="18"/>
    </row>
    <row r="270" spans="33:147" ht="15.75" customHeight="1" x14ac:dyDescent="0.25">
      <c r="AG270" s="18"/>
      <c r="BJ270" s="18"/>
      <c r="CL270" s="18"/>
      <c r="DN270" s="18"/>
      <c r="EQ270" s="18"/>
    </row>
    <row r="271" spans="33:147" ht="15.75" customHeight="1" x14ac:dyDescent="0.25">
      <c r="AG271" s="18"/>
      <c r="BJ271" s="18"/>
      <c r="CL271" s="18"/>
      <c r="DN271" s="18"/>
      <c r="EQ271" s="18"/>
    </row>
    <row r="272" spans="33:147" ht="15.75" customHeight="1" x14ac:dyDescent="0.25">
      <c r="AG272" s="18"/>
      <c r="BJ272" s="18"/>
      <c r="CL272" s="18"/>
      <c r="DN272" s="18"/>
      <c r="EQ272" s="18"/>
    </row>
    <row r="273" spans="33:147" ht="15.75" customHeight="1" x14ac:dyDescent="0.25">
      <c r="AG273" s="18"/>
      <c r="BJ273" s="18"/>
      <c r="CL273" s="18"/>
      <c r="DN273" s="18"/>
      <c r="EQ273" s="18"/>
    </row>
    <row r="274" spans="33:147" ht="15.75" customHeight="1" x14ac:dyDescent="0.25">
      <c r="AG274" s="18"/>
      <c r="BJ274" s="18"/>
      <c r="CL274" s="18"/>
      <c r="DN274" s="18"/>
      <c r="EQ274" s="18"/>
    </row>
    <row r="275" spans="33:147" ht="15.75" customHeight="1" x14ac:dyDescent="0.25">
      <c r="AG275" s="18"/>
      <c r="BJ275" s="18"/>
      <c r="CL275" s="18"/>
      <c r="DN275" s="18"/>
      <c r="EQ275" s="18"/>
    </row>
    <row r="276" spans="33:147" ht="15.75" customHeight="1" x14ac:dyDescent="0.25">
      <c r="AG276" s="18"/>
      <c r="BJ276" s="18"/>
      <c r="CL276" s="18"/>
      <c r="DN276" s="18"/>
      <c r="EQ276" s="18"/>
    </row>
    <row r="277" spans="33:147" ht="15.75" customHeight="1" x14ac:dyDescent="0.25">
      <c r="AG277" s="18"/>
      <c r="BJ277" s="18"/>
      <c r="CL277" s="18"/>
      <c r="DN277" s="18"/>
      <c r="EQ277" s="18"/>
    </row>
    <row r="278" spans="33:147" ht="15.75" customHeight="1" x14ac:dyDescent="0.25">
      <c r="AG278" s="18"/>
      <c r="BJ278" s="18"/>
      <c r="CL278" s="18"/>
      <c r="DN278" s="18"/>
      <c r="EQ278" s="18"/>
    </row>
    <row r="279" spans="33:147" ht="15.75" customHeight="1" x14ac:dyDescent="0.25">
      <c r="AG279" s="18"/>
      <c r="BJ279" s="18"/>
      <c r="CL279" s="18"/>
      <c r="DN279" s="18"/>
      <c r="EQ279" s="18"/>
    </row>
    <row r="280" spans="33:147" ht="15.75" customHeight="1" x14ac:dyDescent="0.25">
      <c r="AG280" s="18"/>
      <c r="BJ280" s="18"/>
      <c r="CL280" s="18"/>
      <c r="DN280" s="18"/>
      <c r="EQ280" s="18"/>
    </row>
    <row r="281" spans="33:147" ht="15.75" customHeight="1" x14ac:dyDescent="0.25">
      <c r="AG281" s="18"/>
      <c r="BJ281" s="18"/>
      <c r="CL281" s="18"/>
      <c r="DN281" s="18"/>
      <c r="EQ281" s="18"/>
    </row>
    <row r="282" spans="33:147" ht="15.75" customHeight="1" x14ac:dyDescent="0.25">
      <c r="AG282" s="18"/>
      <c r="BJ282" s="18"/>
      <c r="CL282" s="18"/>
      <c r="DN282" s="18"/>
      <c r="EQ282" s="18"/>
    </row>
    <row r="283" spans="33:147" ht="15.75" customHeight="1" x14ac:dyDescent="0.25">
      <c r="AG283" s="18"/>
      <c r="BJ283" s="18"/>
      <c r="CL283" s="18"/>
      <c r="DN283" s="18"/>
      <c r="EQ283" s="18"/>
    </row>
    <row r="284" spans="33:147" ht="15.75" customHeight="1" x14ac:dyDescent="0.25">
      <c r="AG284" s="18"/>
      <c r="BJ284" s="18"/>
      <c r="CL284" s="18"/>
      <c r="DN284" s="18"/>
      <c r="EQ284" s="18"/>
    </row>
    <row r="285" spans="33:147" ht="15.75" customHeight="1" x14ac:dyDescent="0.25">
      <c r="AG285" s="18"/>
      <c r="BJ285" s="18"/>
      <c r="CL285" s="18"/>
      <c r="DN285" s="18"/>
      <c r="EQ285" s="18"/>
    </row>
    <row r="286" spans="33:147" ht="15.75" customHeight="1" x14ac:dyDescent="0.25">
      <c r="AG286" s="18"/>
      <c r="BJ286" s="18"/>
      <c r="CL286" s="18"/>
      <c r="DN286" s="18"/>
      <c r="EQ286" s="18"/>
    </row>
    <row r="287" spans="33:147" ht="15.75" customHeight="1" x14ac:dyDescent="0.25">
      <c r="AG287" s="18"/>
      <c r="BJ287" s="18"/>
      <c r="CL287" s="18"/>
      <c r="DN287" s="18"/>
      <c r="EQ287" s="18"/>
    </row>
    <row r="288" spans="33:147" ht="15.75" customHeight="1" x14ac:dyDescent="0.25">
      <c r="AG288" s="18"/>
      <c r="BJ288" s="18"/>
      <c r="CL288" s="18"/>
      <c r="DN288" s="18"/>
      <c r="EQ288" s="18"/>
    </row>
    <row r="289" spans="33:147" ht="15.75" customHeight="1" x14ac:dyDescent="0.25">
      <c r="AG289" s="18"/>
      <c r="BJ289" s="18"/>
      <c r="CL289" s="18"/>
      <c r="DN289" s="18"/>
      <c r="EQ289" s="18"/>
    </row>
    <row r="290" spans="33:147" ht="15.75" customHeight="1" x14ac:dyDescent="0.25">
      <c r="AG290" s="18"/>
      <c r="BJ290" s="18"/>
      <c r="CL290" s="18"/>
      <c r="DN290" s="18"/>
      <c r="EQ290" s="18"/>
    </row>
    <row r="291" spans="33:147" ht="15.75" customHeight="1" x14ac:dyDescent="0.25">
      <c r="AG291" s="18"/>
      <c r="BJ291" s="18"/>
      <c r="CL291" s="18"/>
      <c r="DN291" s="18"/>
      <c r="EQ291" s="18"/>
    </row>
    <row r="292" spans="33:147" ht="15.75" customHeight="1" x14ac:dyDescent="0.25">
      <c r="AG292" s="18"/>
      <c r="BJ292" s="18"/>
      <c r="CL292" s="18"/>
      <c r="DN292" s="18"/>
      <c r="EQ292" s="18"/>
    </row>
    <row r="293" spans="33:147" ht="15.75" customHeight="1" x14ac:dyDescent="0.25">
      <c r="AG293" s="18"/>
      <c r="BJ293" s="18"/>
      <c r="CL293" s="18"/>
      <c r="DN293" s="18"/>
      <c r="EQ293" s="18"/>
    </row>
    <row r="294" spans="33:147" ht="15.75" customHeight="1" x14ac:dyDescent="0.25">
      <c r="AG294" s="18"/>
      <c r="BJ294" s="18"/>
      <c r="CL294" s="18"/>
      <c r="DN294" s="18"/>
      <c r="EQ294" s="18"/>
    </row>
    <row r="295" spans="33:147" ht="15.75" customHeight="1" x14ac:dyDescent="0.25">
      <c r="AG295" s="18"/>
      <c r="BJ295" s="18"/>
      <c r="CL295" s="18"/>
      <c r="DN295" s="18"/>
      <c r="EQ295" s="18"/>
    </row>
    <row r="296" spans="33:147" ht="15.75" customHeight="1" x14ac:dyDescent="0.25">
      <c r="AG296" s="18"/>
      <c r="BJ296" s="18"/>
      <c r="CL296" s="18"/>
      <c r="DN296" s="18"/>
      <c r="EQ296" s="18"/>
    </row>
    <row r="297" spans="33:147" ht="15.75" customHeight="1" x14ac:dyDescent="0.25">
      <c r="AG297" s="18"/>
      <c r="BJ297" s="18"/>
      <c r="CL297" s="18"/>
      <c r="DN297" s="18"/>
      <c r="EQ297" s="18"/>
    </row>
    <row r="298" spans="33:147" ht="15.75" customHeight="1" x14ac:dyDescent="0.25">
      <c r="AG298" s="18"/>
      <c r="BJ298" s="18"/>
      <c r="CL298" s="18"/>
      <c r="DN298" s="18"/>
      <c r="EQ298" s="18"/>
    </row>
    <row r="299" spans="33:147" ht="15.75" customHeight="1" x14ac:dyDescent="0.25">
      <c r="AG299" s="18"/>
      <c r="BJ299" s="18"/>
      <c r="CL299" s="18"/>
      <c r="DN299" s="18"/>
      <c r="EQ299" s="18"/>
    </row>
    <row r="300" spans="33:147" ht="15.75" customHeight="1" x14ac:dyDescent="0.25">
      <c r="AG300" s="18"/>
      <c r="BJ300" s="18"/>
      <c r="CL300" s="18"/>
      <c r="DN300" s="18"/>
      <c r="EQ300" s="18"/>
    </row>
    <row r="301" spans="33:147" ht="15.75" customHeight="1" x14ac:dyDescent="0.25">
      <c r="AG301" s="18"/>
      <c r="BJ301" s="18"/>
      <c r="CL301" s="18"/>
      <c r="DN301" s="18"/>
      <c r="EQ301" s="18"/>
    </row>
    <row r="302" spans="33:147" ht="15.75" customHeight="1" x14ac:dyDescent="0.25">
      <c r="AG302" s="18"/>
      <c r="BJ302" s="18"/>
      <c r="CL302" s="18"/>
      <c r="DN302" s="18"/>
      <c r="EQ302" s="18"/>
    </row>
    <row r="303" spans="33:147" ht="15.75" customHeight="1" x14ac:dyDescent="0.25">
      <c r="AG303" s="18"/>
      <c r="BJ303" s="18"/>
      <c r="CL303" s="18"/>
      <c r="DN303" s="18"/>
      <c r="EQ303" s="18"/>
    </row>
    <row r="304" spans="33:147" ht="15.75" customHeight="1" x14ac:dyDescent="0.25">
      <c r="AG304" s="18"/>
      <c r="BJ304" s="18"/>
      <c r="CL304" s="18"/>
      <c r="DN304" s="18"/>
      <c r="EQ304" s="18"/>
    </row>
    <row r="305" spans="33:147" ht="15.75" customHeight="1" x14ac:dyDescent="0.25">
      <c r="AG305" s="18"/>
      <c r="BJ305" s="18"/>
      <c r="CL305" s="18"/>
      <c r="DN305" s="18"/>
      <c r="EQ305" s="18"/>
    </row>
    <row r="306" spans="33:147" ht="15.75" customHeight="1" x14ac:dyDescent="0.25">
      <c r="AG306" s="18"/>
      <c r="BJ306" s="18"/>
      <c r="CL306" s="18"/>
      <c r="DN306" s="18"/>
      <c r="EQ306" s="18"/>
    </row>
    <row r="307" spans="33:147" ht="15.75" customHeight="1" x14ac:dyDescent="0.25">
      <c r="AG307" s="18"/>
      <c r="BJ307" s="18"/>
      <c r="CL307" s="18"/>
      <c r="DN307" s="18"/>
      <c r="EQ307" s="18"/>
    </row>
    <row r="308" spans="33:147" ht="15.75" customHeight="1" x14ac:dyDescent="0.25">
      <c r="AG308" s="18"/>
      <c r="BJ308" s="18"/>
      <c r="CL308" s="18"/>
      <c r="DN308" s="18"/>
      <c r="EQ308" s="18"/>
    </row>
    <row r="309" spans="33:147" ht="15.75" customHeight="1" x14ac:dyDescent="0.25">
      <c r="AG309" s="18"/>
      <c r="BJ309" s="18"/>
      <c r="CL309" s="18"/>
      <c r="DN309" s="18"/>
      <c r="EQ309" s="18"/>
    </row>
    <row r="310" spans="33:147" ht="15.75" customHeight="1" x14ac:dyDescent="0.25">
      <c r="AG310" s="18"/>
      <c r="BJ310" s="18"/>
      <c r="CL310" s="18"/>
      <c r="DN310" s="18"/>
      <c r="EQ310" s="18"/>
    </row>
    <row r="311" spans="33:147" ht="15.75" customHeight="1" x14ac:dyDescent="0.25">
      <c r="AG311" s="18"/>
      <c r="BJ311" s="18"/>
      <c r="CL311" s="18"/>
      <c r="DN311" s="18"/>
      <c r="EQ311" s="18"/>
    </row>
    <row r="312" spans="33:147" ht="15.75" customHeight="1" x14ac:dyDescent="0.25">
      <c r="AG312" s="18"/>
      <c r="BJ312" s="18"/>
      <c r="CL312" s="18"/>
      <c r="DN312" s="18"/>
      <c r="EQ312" s="18"/>
    </row>
    <row r="313" spans="33:147" ht="15.75" customHeight="1" x14ac:dyDescent="0.25">
      <c r="AG313" s="18"/>
      <c r="BJ313" s="18"/>
      <c r="CL313" s="18"/>
      <c r="DN313" s="18"/>
      <c r="EQ313" s="18"/>
    </row>
    <row r="314" spans="33:147" ht="15.75" customHeight="1" x14ac:dyDescent="0.25">
      <c r="AG314" s="18"/>
      <c r="BJ314" s="18"/>
      <c r="CL314" s="18"/>
      <c r="DN314" s="18"/>
      <c r="EQ314" s="18"/>
    </row>
    <row r="315" spans="33:147" ht="15.75" customHeight="1" x14ac:dyDescent="0.25">
      <c r="AG315" s="18"/>
      <c r="BJ315" s="18"/>
      <c r="CL315" s="18"/>
      <c r="DN315" s="18"/>
      <c r="EQ315" s="18"/>
    </row>
    <row r="316" spans="33:147" ht="15.75" customHeight="1" x14ac:dyDescent="0.25">
      <c r="AG316" s="18"/>
      <c r="BJ316" s="18"/>
      <c r="CL316" s="18"/>
      <c r="DN316" s="18"/>
      <c r="EQ316" s="18"/>
    </row>
    <row r="317" spans="33:147" ht="15.75" customHeight="1" x14ac:dyDescent="0.25">
      <c r="AG317" s="18"/>
      <c r="BJ317" s="18"/>
      <c r="CL317" s="18"/>
      <c r="DN317" s="18"/>
      <c r="EQ317" s="18"/>
    </row>
    <row r="318" spans="33:147" ht="15.75" customHeight="1" x14ac:dyDescent="0.25">
      <c r="AG318" s="18"/>
      <c r="BJ318" s="18"/>
      <c r="CL318" s="18"/>
      <c r="DN318" s="18"/>
      <c r="EQ318" s="18"/>
    </row>
    <row r="319" spans="33:147" ht="15.75" customHeight="1" x14ac:dyDescent="0.25">
      <c r="AG319" s="18"/>
      <c r="BJ319" s="18"/>
      <c r="CL319" s="18"/>
      <c r="DN319" s="18"/>
      <c r="EQ319" s="18"/>
    </row>
    <row r="320" spans="33:147" ht="15.75" customHeight="1" x14ac:dyDescent="0.25">
      <c r="AG320" s="18"/>
      <c r="BJ320" s="18"/>
      <c r="CL320" s="18"/>
      <c r="DN320" s="18"/>
      <c r="EQ320" s="18"/>
    </row>
    <row r="321" spans="33:147" ht="15.75" customHeight="1" x14ac:dyDescent="0.25">
      <c r="AG321" s="18"/>
      <c r="BJ321" s="18"/>
      <c r="CL321" s="18"/>
      <c r="DN321" s="18"/>
      <c r="EQ321" s="18"/>
    </row>
    <row r="322" spans="33:147" ht="15.75" customHeight="1" x14ac:dyDescent="0.25">
      <c r="AG322" s="18"/>
      <c r="BJ322" s="18"/>
      <c r="CL322" s="18"/>
      <c r="DN322" s="18"/>
      <c r="EQ322" s="18"/>
    </row>
    <row r="323" spans="33:147" ht="15.75" customHeight="1" x14ac:dyDescent="0.25">
      <c r="AG323" s="18"/>
      <c r="BJ323" s="18"/>
      <c r="CL323" s="18"/>
      <c r="DN323" s="18"/>
      <c r="EQ323" s="18"/>
    </row>
    <row r="324" spans="33:147" ht="15.75" customHeight="1" x14ac:dyDescent="0.25">
      <c r="AG324" s="18"/>
      <c r="BJ324" s="18"/>
      <c r="CL324" s="18"/>
      <c r="DN324" s="18"/>
      <c r="EQ324" s="18"/>
    </row>
    <row r="325" spans="33:147" ht="15.75" customHeight="1" x14ac:dyDescent="0.25">
      <c r="AG325" s="18"/>
      <c r="BJ325" s="18"/>
      <c r="CL325" s="18"/>
      <c r="DN325" s="18"/>
      <c r="EQ325" s="18"/>
    </row>
    <row r="326" spans="33:147" ht="15.75" customHeight="1" x14ac:dyDescent="0.25">
      <c r="AG326" s="18"/>
      <c r="BJ326" s="18"/>
      <c r="CL326" s="18"/>
      <c r="DN326" s="18"/>
      <c r="EQ326" s="18"/>
    </row>
    <row r="327" spans="33:147" ht="15.75" customHeight="1" x14ac:dyDescent="0.25">
      <c r="AG327" s="18"/>
      <c r="BJ327" s="18"/>
      <c r="CL327" s="18"/>
      <c r="DN327" s="18"/>
      <c r="EQ327" s="18"/>
    </row>
    <row r="328" spans="33:147" ht="15.75" customHeight="1" x14ac:dyDescent="0.25">
      <c r="AG328" s="18"/>
      <c r="BJ328" s="18"/>
      <c r="CL328" s="18"/>
      <c r="DN328" s="18"/>
      <c r="EQ328" s="18"/>
    </row>
    <row r="329" spans="33:147" ht="15.75" customHeight="1" x14ac:dyDescent="0.25">
      <c r="AG329" s="18"/>
      <c r="BJ329" s="18"/>
      <c r="CL329" s="18"/>
      <c r="DN329" s="18"/>
      <c r="EQ329" s="18"/>
    </row>
    <row r="330" spans="33:147" ht="15.75" customHeight="1" x14ac:dyDescent="0.25">
      <c r="AG330" s="18"/>
      <c r="BJ330" s="18"/>
      <c r="CL330" s="18"/>
      <c r="DN330" s="18"/>
      <c r="EQ330" s="18"/>
    </row>
    <row r="331" spans="33:147" ht="15.75" customHeight="1" x14ac:dyDescent="0.25">
      <c r="AG331" s="18"/>
      <c r="BJ331" s="18"/>
      <c r="CL331" s="18"/>
      <c r="DN331" s="18"/>
      <c r="EQ331" s="18"/>
    </row>
    <row r="332" spans="33:147" ht="15.75" customHeight="1" x14ac:dyDescent="0.25">
      <c r="AG332" s="18"/>
      <c r="BJ332" s="18"/>
      <c r="CL332" s="18"/>
      <c r="DN332" s="18"/>
      <c r="EQ332" s="18"/>
    </row>
    <row r="333" spans="33:147" ht="15.75" customHeight="1" x14ac:dyDescent="0.25">
      <c r="AG333" s="18"/>
      <c r="BJ333" s="18"/>
      <c r="CL333" s="18"/>
      <c r="DN333" s="18"/>
      <c r="EQ333" s="18"/>
    </row>
    <row r="334" spans="33:147" ht="15.75" customHeight="1" x14ac:dyDescent="0.25">
      <c r="AG334" s="18"/>
      <c r="BJ334" s="18"/>
      <c r="CL334" s="18"/>
      <c r="DN334" s="18"/>
      <c r="EQ334" s="18"/>
    </row>
    <row r="335" spans="33:147" ht="15.75" customHeight="1" x14ac:dyDescent="0.25">
      <c r="AG335" s="18"/>
      <c r="BJ335" s="18"/>
      <c r="CL335" s="18"/>
      <c r="DN335" s="18"/>
      <c r="EQ335" s="18"/>
    </row>
    <row r="336" spans="33:147" ht="15.75" customHeight="1" x14ac:dyDescent="0.25">
      <c r="AG336" s="18"/>
      <c r="BJ336" s="18"/>
      <c r="CL336" s="18"/>
      <c r="DN336" s="18"/>
      <c r="EQ336" s="18"/>
    </row>
    <row r="337" spans="33:147" ht="15.75" customHeight="1" x14ac:dyDescent="0.25">
      <c r="AG337" s="18"/>
      <c r="BJ337" s="18"/>
      <c r="CL337" s="18"/>
      <c r="DN337" s="18"/>
      <c r="EQ337" s="18"/>
    </row>
    <row r="338" spans="33:147" ht="15.75" customHeight="1" x14ac:dyDescent="0.25">
      <c r="AG338" s="18"/>
      <c r="BJ338" s="18"/>
      <c r="CL338" s="18"/>
      <c r="DN338" s="18"/>
      <c r="EQ338" s="18"/>
    </row>
    <row r="339" spans="33:147" ht="15.75" customHeight="1" x14ac:dyDescent="0.25">
      <c r="AG339" s="18"/>
      <c r="BJ339" s="18"/>
      <c r="CL339" s="18"/>
      <c r="DN339" s="18"/>
      <c r="EQ339" s="18"/>
    </row>
    <row r="340" spans="33:147" ht="15.75" customHeight="1" x14ac:dyDescent="0.25">
      <c r="AG340" s="18"/>
      <c r="BJ340" s="18"/>
      <c r="CL340" s="18"/>
      <c r="DN340" s="18"/>
      <c r="EQ340" s="18"/>
    </row>
    <row r="341" spans="33:147" ht="15.75" customHeight="1" x14ac:dyDescent="0.25">
      <c r="AG341" s="18"/>
      <c r="BJ341" s="18"/>
      <c r="CL341" s="18"/>
      <c r="DN341" s="18"/>
      <c r="EQ341" s="18"/>
    </row>
    <row r="342" spans="33:147" ht="15.75" customHeight="1" x14ac:dyDescent="0.25">
      <c r="AG342" s="18"/>
      <c r="BJ342" s="18"/>
      <c r="CL342" s="18"/>
      <c r="DN342" s="18"/>
      <c r="EQ342" s="18"/>
    </row>
    <row r="343" spans="33:147" ht="15.75" customHeight="1" x14ac:dyDescent="0.25">
      <c r="AG343" s="18"/>
      <c r="BJ343" s="18"/>
      <c r="CL343" s="18"/>
      <c r="DN343" s="18"/>
      <c r="EQ343" s="18"/>
    </row>
    <row r="344" spans="33:147" ht="15.75" customHeight="1" x14ac:dyDescent="0.25">
      <c r="AG344" s="18"/>
      <c r="BJ344" s="18"/>
      <c r="CL344" s="18"/>
      <c r="DN344" s="18"/>
      <c r="EQ344" s="18"/>
    </row>
    <row r="345" spans="33:147" ht="15.75" customHeight="1" x14ac:dyDescent="0.25">
      <c r="AG345" s="18"/>
      <c r="BJ345" s="18"/>
      <c r="CL345" s="18"/>
      <c r="DN345" s="18"/>
      <c r="EQ345" s="18"/>
    </row>
    <row r="346" spans="33:147" ht="15.75" customHeight="1" x14ac:dyDescent="0.25">
      <c r="AG346" s="18"/>
      <c r="BJ346" s="18"/>
      <c r="CL346" s="18"/>
      <c r="DN346" s="18"/>
      <c r="EQ346" s="18"/>
    </row>
    <row r="347" spans="33:147" ht="15.75" customHeight="1" x14ac:dyDescent="0.25">
      <c r="AG347" s="18"/>
      <c r="BJ347" s="18"/>
      <c r="CL347" s="18"/>
      <c r="DN347" s="18"/>
      <c r="EQ347" s="18"/>
    </row>
    <row r="348" spans="33:147" ht="15.75" customHeight="1" x14ac:dyDescent="0.25">
      <c r="AG348" s="18"/>
      <c r="BJ348" s="18"/>
      <c r="CL348" s="18"/>
      <c r="DN348" s="18"/>
      <c r="EQ348" s="18"/>
    </row>
    <row r="349" spans="33:147" ht="15.75" customHeight="1" x14ac:dyDescent="0.25">
      <c r="AG349" s="18"/>
      <c r="BJ349" s="18"/>
      <c r="CL349" s="18"/>
      <c r="DN349" s="18"/>
      <c r="EQ349" s="18"/>
    </row>
    <row r="350" spans="33:147" ht="15.75" customHeight="1" x14ac:dyDescent="0.25">
      <c r="AG350" s="18"/>
      <c r="BJ350" s="18"/>
      <c r="CL350" s="18"/>
      <c r="DN350" s="18"/>
      <c r="EQ350" s="18"/>
    </row>
    <row r="351" spans="33:147" ht="15.75" customHeight="1" x14ac:dyDescent="0.25">
      <c r="AG351" s="18"/>
      <c r="BJ351" s="18"/>
      <c r="CL351" s="18"/>
      <c r="DN351" s="18"/>
      <c r="EQ351" s="18"/>
    </row>
    <row r="352" spans="33:147" ht="15.75" customHeight="1" x14ac:dyDescent="0.25">
      <c r="AG352" s="18"/>
      <c r="BJ352" s="18"/>
      <c r="CL352" s="18"/>
      <c r="DN352" s="18"/>
      <c r="EQ352" s="18"/>
    </row>
    <row r="353" spans="33:147" ht="15.75" customHeight="1" x14ac:dyDescent="0.25">
      <c r="AG353" s="18"/>
      <c r="BJ353" s="18"/>
      <c r="CL353" s="18"/>
      <c r="DN353" s="18"/>
      <c r="EQ353" s="18"/>
    </row>
    <row r="354" spans="33:147" ht="15.75" customHeight="1" x14ac:dyDescent="0.25">
      <c r="AG354" s="18"/>
      <c r="BJ354" s="18"/>
      <c r="CL354" s="18"/>
      <c r="DN354" s="18"/>
      <c r="EQ354" s="18"/>
    </row>
    <row r="355" spans="33:147" ht="15.75" customHeight="1" x14ac:dyDescent="0.25">
      <c r="AG355" s="18"/>
      <c r="BJ355" s="18"/>
      <c r="CL355" s="18"/>
      <c r="DN355" s="18"/>
      <c r="EQ355" s="18"/>
    </row>
    <row r="356" spans="33:147" ht="15.75" customHeight="1" x14ac:dyDescent="0.25">
      <c r="AG356" s="18"/>
      <c r="BJ356" s="18"/>
      <c r="CL356" s="18"/>
      <c r="DN356" s="18"/>
      <c r="EQ356" s="18"/>
    </row>
    <row r="357" spans="33:147" ht="15.75" customHeight="1" x14ac:dyDescent="0.25">
      <c r="AG357" s="18"/>
      <c r="BJ357" s="18"/>
      <c r="CL357" s="18"/>
      <c r="DN357" s="18"/>
      <c r="EQ357" s="18"/>
    </row>
    <row r="358" spans="33:147" ht="15.75" customHeight="1" x14ac:dyDescent="0.25">
      <c r="AG358" s="18"/>
      <c r="BJ358" s="18"/>
      <c r="CL358" s="18"/>
      <c r="DN358" s="18"/>
      <c r="EQ358" s="18"/>
    </row>
    <row r="359" spans="33:147" ht="15.75" customHeight="1" x14ac:dyDescent="0.25">
      <c r="AG359" s="18"/>
      <c r="BJ359" s="18"/>
      <c r="CL359" s="18"/>
      <c r="DN359" s="18"/>
      <c r="EQ359" s="18"/>
    </row>
    <row r="360" spans="33:147" ht="15.75" customHeight="1" x14ac:dyDescent="0.25">
      <c r="AG360" s="18"/>
      <c r="BJ360" s="18"/>
      <c r="CL360" s="18"/>
      <c r="DN360" s="18"/>
      <c r="EQ360" s="18"/>
    </row>
    <row r="361" spans="33:147" ht="15.75" customHeight="1" x14ac:dyDescent="0.25">
      <c r="AG361" s="18"/>
      <c r="BJ361" s="18"/>
      <c r="CL361" s="18"/>
      <c r="DN361" s="18"/>
      <c r="EQ361" s="18"/>
    </row>
    <row r="362" spans="33:147" ht="15.75" customHeight="1" x14ac:dyDescent="0.25">
      <c r="AG362" s="18"/>
      <c r="BJ362" s="18"/>
      <c r="CL362" s="18"/>
      <c r="DN362" s="18"/>
      <c r="EQ362" s="18"/>
    </row>
    <row r="363" spans="33:147" ht="15.75" customHeight="1" x14ac:dyDescent="0.25">
      <c r="AG363" s="18"/>
      <c r="BJ363" s="18"/>
      <c r="CL363" s="18"/>
      <c r="DN363" s="18"/>
      <c r="EQ363" s="18"/>
    </row>
    <row r="364" spans="33:147" ht="15.75" customHeight="1" x14ac:dyDescent="0.25">
      <c r="AG364" s="18"/>
      <c r="BJ364" s="18"/>
      <c r="CL364" s="18"/>
      <c r="DN364" s="18"/>
      <c r="EQ364" s="18"/>
    </row>
    <row r="365" spans="33:147" ht="15.75" customHeight="1" x14ac:dyDescent="0.25">
      <c r="AG365" s="18"/>
      <c r="BJ365" s="18"/>
      <c r="CL365" s="18"/>
      <c r="DN365" s="18"/>
      <c r="EQ365" s="18"/>
    </row>
    <row r="366" spans="33:147" ht="15.75" customHeight="1" x14ac:dyDescent="0.25">
      <c r="AG366" s="18"/>
      <c r="BJ366" s="18"/>
      <c r="CL366" s="18"/>
      <c r="DN366" s="18"/>
      <c r="EQ366" s="18"/>
    </row>
    <row r="367" spans="33:147" ht="15.75" customHeight="1" x14ac:dyDescent="0.25">
      <c r="AG367" s="18"/>
      <c r="BJ367" s="18"/>
      <c r="CL367" s="18"/>
      <c r="DN367" s="18"/>
      <c r="EQ367" s="18"/>
    </row>
    <row r="368" spans="33:147" ht="15.75" customHeight="1" x14ac:dyDescent="0.25">
      <c r="AG368" s="18"/>
      <c r="BJ368" s="18"/>
      <c r="CL368" s="18"/>
      <c r="DN368" s="18"/>
      <c r="EQ368" s="18"/>
    </row>
    <row r="369" spans="33:147" ht="15.75" customHeight="1" x14ac:dyDescent="0.25">
      <c r="AG369" s="18"/>
      <c r="BJ369" s="18"/>
      <c r="CL369" s="18"/>
      <c r="DN369" s="18"/>
      <c r="EQ369" s="18"/>
    </row>
    <row r="370" spans="33:147" ht="15.75" customHeight="1" x14ac:dyDescent="0.25">
      <c r="AG370" s="18"/>
      <c r="BJ370" s="18"/>
      <c r="CL370" s="18"/>
      <c r="DN370" s="18"/>
      <c r="EQ370" s="18"/>
    </row>
    <row r="371" spans="33:147" ht="15.75" customHeight="1" x14ac:dyDescent="0.25">
      <c r="AG371" s="18"/>
      <c r="BJ371" s="18"/>
      <c r="CL371" s="18"/>
      <c r="DN371" s="18"/>
      <c r="EQ371" s="18"/>
    </row>
    <row r="372" spans="33:147" ht="15.75" customHeight="1" x14ac:dyDescent="0.25">
      <c r="AG372" s="18"/>
      <c r="BJ372" s="18"/>
      <c r="CL372" s="18"/>
      <c r="DN372" s="18"/>
      <c r="EQ372" s="18"/>
    </row>
    <row r="373" spans="33:147" ht="15.75" customHeight="1" x14ac:dyDescent="0.25">
      <c r="AG373" s="18"/>
      <c r="BJ373" s="18"/>
      <c r="CL373" s="18"/>
      <c r="DN373" s="18"/>
      <c r="EQ373" s="18"/>
    </row>
    <row r="374" spans="33:147" ht="15.75" customHeight="1" x14ac:dyDescent="0.25">
      <c r="AG374" s="18"/>
      <c r="BJ374" s="18"/>
      <c r="CL374" s="18"/>
      <c r="DN374" s="18"/>
      <c r="EQ374" s="18"/>
    </row>
    <row r="375" spans="33:147" ht="15.75" customHeight="1" x14ac:dyDescent="0.25">
      <c r="AG375" s="18"/>
      <c r="BJ375" s="18"/>
      <c r="CL375" s="18"/>
      <c r="DN375" s="18"/>
      <c r="EQ375" s="18"/>
    </row>
    <row r="376" spans="33:147" ht="15.75" customHeight="1" x14ac:dyDescent="0.25">
      <c r="AG376" s="18"/>
      <c r="BJ376" s="18"/>
      <c r="CL376" s="18"/>
      <c r="DN376" s="18"/>
      <c r="EQ376" s="18"/>
    </row>
    <row r="377" spans="33:147" ht="15.75" customHeight="1" x14ac:dyDescent="0.25">
      <c r="AG377" s="18"/>
      <c r="BJ377" s="18"/>
      <c r="CL377" s="18"/>
      <c r="DN377" s="18"/>
      <c r="EQ377" s="18"/>
    </row>
    <row r="378" spans="33:147" ht="15.75" customHeight="1" x14ac:dyDescent="0.25">
      <c r="AG378" s="18"/>
      <c r="BJ378" s="18"/>
      <c r="CL378" s="18"/>
      <c r="DN378" s="18"/>
      <c r="EQ378" s="18"/>
    </row>
    <row r="379" spans="33:147" ht="15.75" customHeight="1" x14ac:dyDescent="0.25">
      <c r="AG379" s="18"/>
      <c r="BJ379" s="18"/>
      <c r="CL379" s="18"/>
      <c r="DN379" s="18"/>
      <c r="EQ379" s="18"/>
    </row>
    <row r="380" spans="33:147" ht="15.75" customHeight="1" x14ac:dyDescent="0.25">
      <c r="AG380" s="18"/>
      <c r="BJ380" s="18"/>
      <c r="CL380" s="18"/>
      <c r="DN380" s="18"/>
      <c r="EQ380" s="18"/>
    </row>
    <row r="381" spans="33:147" ht="15.75" customHeight="1" x14ac:dyDescent="0.25">
      <c r="AG381" s="18"/>
      <c r="BJ381" s="18"/>
      <c r="CL381" s="18"/>
      <c r="DN381" s="18"/>
      <c r="EQ381" s="18"/>
    </row>
    <row r="382" spans="33:147" ht="15.75" customHeight="1" x14ac:dyDescent="0.25">
      <c r="AG382" s="18"/>
      <c r="BJ382" s="18"/>
      <c r="CL382" s="18"/>
      <c r="DN382" s="18"/>
      <c r="EQ382" s="18"/>
    </row>
    <row r="383" spans="33:147" ht="15.75" customHeight="1" x14ac:dyDescent="0.25">
      <c r="AG383" s="18"/>
      <c r="BJ383" s="18"/>
      <c r="CL383" s="18"/>
      <c r="DN383" s="18"/>
      <c r="EQ383" s="18"/>
    </row>
    <row r="384" spans="33:147" ht="15.75" customHeight="1" x14ac:dyDescent="0.25">
      <c r="AG384" s="18"/>
      <c r="BJ384" s="18"/>
      <c r="CL384" s="18"/>
      <c r="DN384" s="18"/>
      <c r="EQ384" s="18"/>
    </row>
    <row r="385" spans="33:147" ht="15.75" customHeight="1" x14ac:dyDescent="0.25">
      <c r="AG385" s="18"/>
      <c r="BJ385" s="18"/>
      <c r="CL385" s="18"/>
      <c r="DN385" s="18"/>
      <c r="EQ385" s="18"/>
    </row>
    <row r="386" spans="33:147" ht="15.75" customHeight="1" x14ac:dyDescent="0.25">
      <c r="AG386" s="18"/>
      <c r="BJ386" s="18"/>
      <c r="CL386" s="18"/>
      <c r="DN386" s="18"/>
      <c r="EQ386" s="18"/>
    </row>
    <row r="387" spans="33:147" ht="15.75" customHeight="1" x14ac:dyDescent="0.25">
      <c r="AG387" s="18"/>
      <c r="BJ387" s="18"/>
      <c r="CL387" s="18"/>
      <c r="DN387" s="18"/>
      <c r="EQ387" s="18"/>
    </row>
    <row r="388" spans="33:147" ht="15.75" customHeight="1" x14ac:dyDescent="0.25">
      <c r="AG388" s="18"/>
      <c r="BJ388" s="18"/>
      <c r="CL388" s="18"/>
      <c r="DN388" s="18"/>
      <c r="EQ388" s="18"/>
    </row>
    <row r="389" spans="33:147" ht="15.75" customHeight="1" x14ac:dyDescent="0.25">
      <c r="AG389" s="18"/>
      <c r="BJ389" s="18"/>
      <c r="CL389" s="18"/>
      <c r="DN389" s="18"/>
      <c r="EQ389" s="18"/>
    </row>
    <row r="390" spans="33:147" ht="15.75" customHeight="1" x14ac:dyDescent="0.25">
      <c r="AG390" s="18"/>
      <c r="BJ390" s="18"/>
      <c r="CL390" s="18"/>
      <c r="DN390" s="18"/>
      <c r="EQ390" s="18"/>
    </row>
    <row r="391" spans="33:147" ht="15.75" customHeight="1" x14ac:dyDescent="0.25">
      <c r="AG391" s="18"/>
      <c r="BJ391" s="18"/>
      <c r="CL391" s="18"/>
      <c r="DN391" s="18"/>
      <c r="EQ391" s="18"/>
    </row>
    <row r="392" spans="33:147" ht="15.75" customHeight="1" x14ac:dyDescent="0.25">
      <c r="AG392" s="18"/>
      <c r="BJ392" s="18"/>
      <c r="CL392" s="18"/>
      <c r="DN392" s="18"/>
      <c r="EQ392" s="18"/>
    </row>
    <row r="393" spans="33:147" ht="15.75" customHeight="1" x14ac:dyDescent="0.25">
      <c r="AG393" s="18"/>
      <c r="BJ393" s="18"/>
      <c r="CL393" s="18"/>
      <c r="DN393" s="18"/>
      <c r="EQ393" s="18"/>
    </row>
    <row r="394" spans="33:147" ht="15.75" customHeight="1" x14ac:dyDescent="0.25">
      <c r="AG394" s="18"/>
      <c r="BJ394" s="18"/>
      <c r="CL394" s="18"/>
      <c r="DN394" s="18"/>
      <c r="EQ394" s="18"/>
    </row>
    <row r="395" spans="33:147" ht="15.75" customHeight="1" x14ac:dyDescent="0.25">
      <c r="AG395" s="18"/>
      <c r="BJ395" s="18"/>
      <c r="CL395" s="18"/>
      <c r="DN395" s="18"/>
      <c r="EQ395" s="18"/>
    </row>
    <row r="396" spans="33:147" ht="15.75" customHeight="1" x14ac:dyDescent="0.25">
      <c r="AG396" s="18"/>
      <c r="BJ396" s="18"/>
      <c r="CL396" s="18"/>
      <c r="DN396" s="18"/>
      <c r="EQ396" s="18"/>
    </row>
    <row r="397" spans="33:147" ht="15.75" customHeight="1" x14ac:dyDescent="0.25">
      <c r="AG397" s="18"/>
      <c r="BJ397" s="18"/>
      <c r="CL397" s="18"/>
      <c r="DN397" s="18"/>
      <c r="EQ397" s="18"/>
    </row>
    <row r="398" spans="33:147" ht="15.75" customHeight="1" x14ac:dyDescent="0.25">
      <c r="AG398" s="18"/>
      <c r="BJ398" s="18"/>
      <c r="CL398" s="18"/>
      <c r="DN398" s="18"/>
      <c r="EQ398" s="18"/>
    </row>
    <row r="399" spans="33:147" ht="15.75" customHeight="1" x14ac:dyDescent="0.25">
      <c r="AG399" s="18"/>
      <c r="BJ399" s="18"/>
      <c r="CL399" s="18"/>
      <c r="DN399" s="18"/>
      <c r="EQ399" s="18"/>
    </row>
    <row r="400" spans="33:147" ht="15.75" customHeight="1" x14ac:dyDescent="0.25">
      <c r="AG400" s="18"/>
      <c r="BJ400" s="18"/>
      <c r="CL400" s="18"/>
      <c r="DN400" s="18"/>
      <c r="EQ400" s="18"/>
    </row>
    <row r="401" spans="33:147" ht="15.75" customHeight="1" x14ac:dyDescent="0.25">
      <c r="AG401" s="18"/>
      <c r="BJ401" s="18"/>
      <c r="CL401" s="18"/>
      <c r="DN401" s="18"/>
      <c r="EQ401" s="18"/>
    </row>
    <row r="402" spans="33:147" ht="15.75" customHeight="1" x14ac:dyDescent="0.25">
      <c r="AG402" s="18"/>
      <c r="BJ402" s="18"/>
      <c r="CL402" s="18"/>
      <c r="DN402" s="18"/>
      <c r="EQ402" s="18"/>
    </row>
    <row r="403" spans="33:147" ht="15.75" customHeight="1" x14ac:dyDescent="0.25">
      <c r="AG403" s="18"/>
      <c r="BJ403" s="18"/>
      <c r="CL403" s="18"/>
      <c r="DN403" s="18"/>
      <c r="EQ403" s="18"/>
    </row>
    <row r="404" spans="33:147" ht="15.75" customHeight="1" x14ac:dyDescent="0.25">
      <c r="AG404" s="18"/>
      <c r="BJ404" s="18"/>
      <c r="CL404" s="18"/>
      <c r="DN404" s="18"/>
      <c r="EQ404" s="18"/>
    </row>
    <row r="405" spans="33:147" ht="15.75" customHeight="1" x14ac:dyDescent="0.25">
      <c r="AG405" s="18"/>
      <c r="BJ405" s="18"/>
      <c r="CL405" s="18"/>
      <c r="DN405" s="18"/>
      <c r="EQ405" s="18"/>
    </row>
    <row r="406" spans="33:147" ht="15.75" customHeight="1" x14ac:dyDescent="0.25">
      <c r="AG406" s="18"/>
      <c r="BJ406" s="18"/>
      <c r="CL406" s="18"/>
      <c r="DN406" s="18"/>
      <c r="EQ406" s="18"/>
    </row>
    <row r="407" spans="33:147" ht="15.75" customHeight="1" x14ac:dyDescent="0.25">
      <c r="AG407" s="18"/>
      <c r="BJ407" s="18"/>
      <c r="CL407" s="18"/>
      <c r="DN407" s="18"/>
      <c r="EQ407" s="18"/>
    </row>
    <row r="408" spans="33:147" ht="15.75" customHeight="1" x14ac:dyDescent="0.25">
      <c r="AG408" s="18"/>
      <c r="BJ408" s="18"/>
      <c r="CL408" s="18"/>
      <c r="DN408" s="18"/>
      <c r="EQ408" s="18"/>
    </row>
    <row r="409" spans="33:147" ht="15.75" customHeight="1" x14ac:dyDescent="0.25">
      <c r="AG409" s="18"/>
      <c r="BJ409" s="18"/>
      <c r="CL409" s="18"/>
      <c r="DN409" s="18"/>
      <c r="EQ409" s="18"/>
    </row>
    <row r="410" spans="33:147" ht="15.75" customHeight="1" x14ac:dyDescent="0.25">
      <c r="AG410" s="18"/>
      <c r="BJ410" s="18"/>
      <c r="CL410" s="18"/>
      <c r="DN410" s="18"/>
      <c r="EQ410" s="18"/>
    </row>
    <row r="411" spans="33:147" ht="15.75" customHeight="1" x14ac:dyDescent="0.25">
      <c r="AG411" s="18"/>
      <c r="BJ411" s="18"/>
      <c r="CL411" s="18"/>
      <c r="DN411" s="18"/>
      <c r="EQ411" s="18"/>
    </row>
    <row r="412" spans="33:147" ht="15.75" customHeight="1" x14ac:dyDescent="0.25">
      <c r="AG412" s="18"/>
      <c r="BJ412" s="18"/>
      <c r="CL412" s="18"/>
      <c r="DN412" s="18"/>
      <c r="EQ412" s="18"/>
    </row>
    <row r="413" spans="33:147" ht="15.75" customHeight="1" x14ac:dyDescent="0.25">
      <c r="AG413" s="18"/>
      <c r="BJ413" s="18"/>
      <c r="CL413" s="18"/>
      <c r="DN413" s="18"/>
      <c r="EQ413" s="18"/>
    </row>
    <row r="414" spans="33:147" ht="15.75" customHeight="1" x14ac:dyDescent="0.25">
      <c r="AG414" s="18"/>
      <c r="BJ414" s="18"/>
      <c r="CL414" s="18"/>
      <c r="DN414" s="18"/>
      <c r="EQ414" s="18"/>
    </row>
    <row r="415" spans="33:147" ht="15.75" customHeight="1" x14ac:dyDescent="0.25">
      <c r="AG415" s="18"/>
      <c r="BJ415" s="18"/>
      <c r="CL415" s="18"/>
      <c r="DN415" s="18"/>
      <c r="EQ415" s="18"/>
    </row>
    <row r="416" spans="33:147" ht="15.75" customHeight="1" x14ac:dyDescent="0.25">
      <c r="AG416" s="18"/>
      <c r="BJ416" s="18"/>
      <c r="CL416" s="18"/>
      <c r="DN416" s="18"/>
      <c r="EQ416" s="18"/>
    </row>
    <row r="417" spans="33:147" ht="15.75" customHeight="1" x14ac:dyDescent="0.25">
      <c r="AG417" s="18"/>
      <c r="BJ417" s="18"/>
      <c r="CL417" s="18"/>
      <c r="DN417" s="18"/>
      <c r="EQ417" s="18"/>
    </row>
    <row r="418" spans="33:147" ht="15.75" customHeight="1" x14ac:dyDescent="0.25">
      <c r="AG418" s="18"/>
      <c r="BJ418" s="18"/>
      <c r="CL418" s="18"/>
      <c r="DN418" s="18"/>
      <c r="EQ418" s="18"/>
    </row>
    <row r="419" spans="33:147" ht="15.75" customHeight="1" x14ac:dyDescent="0.25">
      <c r="AG419" s="18"/>
      <c r="BJ419" s="18"/>
      <c r="CL419" s="18"/>
      <c r="DN419" s="18"/>
      <c r="EQ419" s="18"/>
    </row>
    <row r="420" spans="33:147" ht="15.75" customHeight="1" x14ac:dyDescent="0.25">
      <c r="AG420" s="18"/>
      <c r="BJ420" s="18"/>
      <c r="CL420" s="18"/>
      <c r="DN420" s="18"/>
      <c r="EQ420" s="18"/>
    </row>
    <row r="421" spans="33:147" ht="15.75" customHeight="1" x14ac:dyDescent="0.25">
      <c r="AG421" s="18"/>
      <c r="BJ421" s="18"/>
      <c r="CL421" s="18"/>
      <c r="DN421" s="18"/>
      <c r="EQ421" s="18"/>
    </row>
    <row r="422" spans="33:147" ht="15.75" customHeight="1" x14ac:dyDescent="0.25">
      <c r="AG422" s="18"/>
      <c r="BJ422" s="18"/>
      <c r="CL422" s="18"/>
      <c r="DN422" s="18"/>
      <c r="EQ422" s="18"/>
    </row>
    <row r="423" spans="33:147" ht="15.75" customHeight="1" x14ac:dyDescent="0.25">
      <c r="AG423" s="18"/>
      <c r="BJ423" s="18"/>
      <c r="CL423" s="18"/>
      <c r="DN423" s="18"/>
      <c r="EQ423" s="18"/>
    </row>
    <row r="424" spans="33:147" ht="15.75" customHeight="1" x14ac:dyDescent="0.25">
      <c r="AG424" s="18"/>
      <c r="BJ424" s="18"/>
      <c r="CL424" s="18"/>
      <c r="DN424" s="18"/>
      <c r="EQ424" s="18"/>
    </row>
    <row r="425" spans="33:147" ht="15.75" customHeight="1" x14ac:dyDescent="0.25">
      <c r="AG425" s="18"/>
      <c r="BJ425" s="18"/>
      <c r="CL425" s="18"/>
      <c r="DN425" s="18"/>
      <c r="EQ425" s="18"/>
    </row>
    <row r="426" spans="33:147" ht="15.75" customHeight="1" x14ac:dyDescent="0.25">
      <c r="AG426" s="18"/>
      <c r="BJ426" s="18"/>
      <c r="CL426" s="18"/>
      <c r="DN426" s="18"/>
      <c r="EQ426" s="18"/>
    </row>
    <row r="427" spans="33:147" ht="15.75" customHeight="1" x14ac:dyDescent="0.25">
      <c r="AG427" s="18"/>
      <c r="BJ427" s="18"/>
      <c r="CL427" s="18"/>
      <c r="DN427" s="18"/>
      <c r="EQ427" s="18"/>
    </row>
    <row r="428" spans="33:147" ht="15.75" customHeight="1" x14ac:dyDescent="0.25">
      <c r="AG428" s="18"/>
      <c r="BJ428" s="18"/>
      <c r="CL428" s="18"/>
      <c r="DN428" s="18"/>
      <c r="EQ428" s="18"/>
    </row>
    <row r="429" spans="33:147" ht="15.75" customHeight="1" x14ac:dyDescent="0.25">
      <c r="AG429" s="18"/>
      <c r="BJ429" s="18"/>
      <c r="CL429" s="18"/>
      <c r="DN429" s="18"/>
      <c r="EQ429" s="18"/>
    </row>
    <row r="430" spans="33:147" ht="15.75" customHeight="1" x14ac:dyDescent="0.25">
      <c r="AG430" s="18"/>
      <c r="BJ430" s="18"/>
      <c r="CL430" s="18"/>
      <c r="DN430" s="18"/>
      <c r="EQ430" s="18"/>
    </row>
    <row r="431" spans="33:147" ht="15.75" customHeight="1" x14ac:dyDescent="0.25">
      <c r="AG431" s="18"/>
      <c r="BJ431" s="18"/>
      <c r="CL431" s="18"/>
      <c r="DN431" s="18"/>
      <c r="EQ431" s="18"/>
    </row>
    <row r="432" spans="33:147" ht="15.75" customHeight="1" x14ac:dyDescent="0.25">
      <c r="AG432" s="18"/>
      <c r="BJ432" s="18"/>
      <c r="CL432" s="18"/>
      <c r="DN432" s="18"/>
      <c r="EQ432" s="18"/>
    </row>
    <row r="433" spans="33:147" ht="15.75" customHeight="1" x14ac:dyDescent="0.25">
      <c r="AG433" s="18"/>
      <c r="BJ433" s="18"/>
      <c r="CL433" s="18"/>
      <c r="DN433" s="18"/>
      <c r="EQ433" s="18"/>
    </row>
    <row r="434" spans="33:147" ht="15.75" customHeight="1" x14ac:dyDescent="0.25">
      <c r="AG434" s="18"/>
      <c r="BJ434" s="18"/>
      <c r="CL434" s="18"/>
      <c r="DN434" s="18"/>
      <c r="EQ434" s="18"/>
    </row>
    <row r="435" spans="33:147" ht="15.75" customHeight="1" x14ac:dyDescent="0.25">
      <c r="AG435" s="18"/>
      <c r="BJ435" s="18"/>
      <c r="CL435" s="18"/>
      <c r="DN435" s="18"/>
      <c r="EQ435" s="18"/>
    </row>
    <row r="436" spans="33:147" ht="15.75" customHeight="1" x14ac:dyDescent="0.25">
      <c r="AG436" s="18"/>
      <c r="BJ436" s="18"/>
      <c r="CL436" s="18"/>
      <c r="DN436" s="18"/>
      <c r="EQ436" s="18"/>
    </row>
    <row r="437" spans="33:147" ht="15.75" customHeight="1" x14ac:dyDescent="0.25">
      <c r="AG437" s="18"/>
      <c r="BJ437" s="18"/>
      <c r="CL437" s="18"/>
      <c r="DN437" s="18"/>
      <c r="EQ437" s="18"/>
    </row>
    <row r="438" spans="33:147" ht="15.75" customHeight="1" x14ac:dyDescent="0.25">
      <c r="AG438" s="18"/>
      <c r="BJ438" s="18"/>
      <c r="CL438" s="18"/>
      <c r="DN438" s="18"/>
      <c r="EQ438" s="18"/>
    </row>
    <row r="439" spans="33:147" ht="15.75" customHeight="1" x14ac:dyDescent="0.25">
      <c r="AG439" s="18"/>
      <c r="BJ439" s="18"/>
      <c r="CL439" s="18"/>
      <c r="DN439" s="18"/>
      <c r="EQ439" s="18"/>
    </row>
    <row r="440" spans="33:147" ht="15.75" customHeight="1" x14ac:dyDescent="0.25">
      <c r="AG440" s="18"/>
      <c r="BJ440" s="18"/>
      <c r="CL440" s="18"/>
      <c r="DN440" s="18"/>
      <c r="EQ440" s="18"/>
    </row>
    <row r="441" spans="33:147" ht="15.75" customHeight="1" x14ac:dyDescent="0.25">
      <c r="AG441" s="18"/>
      <c r="BJ441" s="18"/>
      <c r="CL441" s="18"/>
      <c r="DN441" s="18"/>
      <c r="EQ441" s="18"/>
    </row>
    <row r="442" spans="33:147" ht="15.75" customHeight="1" x14ac:dyDescent="0.25">
      <c r="AG442" s="18"/>
      <c r="BJ442" s="18"/>
      <c r="CL442" s="18"/>
      <c r="DN442" s="18"/>
      <c r="EQ442" s="18"/>
    </row>
    <row r="443" spans="33:147" ht="15.75" customHeight="1" x14ac:dyDescent="0.25">
      <c r="AG443" s="18"/>
      <c r="BJ443" s="18"/>
      <c r="CL443" s="18"/>
      <c r="DN443" s="18"/>
      <c r="EQ443" s="18"/>
    </row>
    <row r="444" spans="33:147" ht="15.75" customHeight="1" x14ac:dyDescent="0.25">
      <c r="AG444" s="18"/>
      <c r="BJ444" s="18"/>
      <c r="CL444" s="18"/>
      <c r="DN444" s="18"/>
      <c r="EQ444" s="18"/>
    </row>
    <row r="445" spans="33:147" ht="15.75" customHeight="1" x14ac:dyDescent="0.25">
      <c r="AG445" s="18"/>
      <c r="BJ445" s="18"/>
      <c r="CL445" s="18"/>
      <c r="DN445" s="18"/>
      <c r="EQ445" s="18"/>
    </row>
    <row r="446" spans="33:147" ht="15.75" customHeight="1" x14ac:dyDescent="0.25">
      <c r="AG446" s="18"/>
      <c r="BJ446" s="18"/>
      <c r="CL446" s="18"/>
      <c r="DN446" s="18"/>
      <c r="EQ446" s="18"/>
    </row>
    <row r="447" spans="33:147" ht="15.75" customHeight="1" x14ac:dyDescent="0.25">
      <c r="AG447" s="18"/>
      <c r="BJ447" s="18"/>
      <c r="CL447" s="18"/>
      <c r="DN447" s="18"/>
      <c r="EQ447" s="18"/>
    </row>
    <row r="448" spans="33:147" ht="15.75" customHeight="1" x14ac:dyDescent="0.25">
      <c r="AG448" s="18"/>
      <c r="BJ448" s="18"/>
      <c r="CL448" s="18"/>
      <c r="DN448" s="18"/>
      <c r="EQ448" s="18"/>
    </row>
    <row r="449" spans="33:147" ht="15.75" customHeight="1" x14ac:dyDescent="0.25">
      <c r="AG449" s="18"/>
      <c r="BJ449" s="18"/>
      <c r="CL449" s="18"/>
      <c r="DN449" s="18"/>
      <c r="EQ449" s="18"/>
    </row>
    <row r="450" spans="33:147" ht="15.75" customHeight="1" x14ac:dyDescent="0.25">
      <c r="AG450" s="18"/>
      <c r="BJ450" s="18"/>
      <c r="CL450" s="18"/>
      <c r="DN450" s="18"/>
      <c r="EQ450" s="18"/>
    </row>
    <row r="451" spans="33:147" ht="15.75" customHeight="1" x14ac:dyDescent="0.25">
      <c r="AG451" s="18"/>
      <c r="BJ451" s="18"/>
      <c r="CL451" s="18"/>
      <c r="DN451" s="18"/>
      <c r="EQ451" s="18"/>
    </row>
    <row r="452" spans="33:147" ht="15.75" customHeight="1" x14ac:dyDescent="0.25">
      <c r="AG452" s="18"/>
      <c r="BJ452" s="18"/>
      <c r="CL452" s="18"/>
      <c r="DN452" s="18"/>
      <c r="EQ452" s="18"/>
    </row>
    <row r="453" spans="33:147" ht="15.75" customHeight="1" x14ac:dyDescent="0.25">
      <c r="AG453" s="18"/>
      <c r="BJ453" s="18"/>
      <c r="CL453" s="18"/>
      <c r="DN453" s="18"/>
      <c r="EQ453" s="18"/>
    </row>
    <row r="454" spans="33:147" ht="15.75" customHeight="1" x14ac:dyDescent="0.25">
      <c r="AG454" s="18"/>
      <c r="BJ454" s="18"/>
      <c r="CL454" s="18"/>
      <c r="DN454" s="18"/>
      <c r="EQ454" s="18"/>
    </row>
    <row r="455" spans="33:147" ht="15.75" customHeight="1" x14ac:dyDescent="0.25">
      <c r="AG455" s="18"/>
      <c r="BJ455" s="18"/>
      <c r="CL455" s="18"/>
      <c r="DN455" s="18"/>
      <c r="EQ455" s="18"/>
    </row>
    <row r="456" spans="33:147" ht="15.75" customHeight="1" x14ac:dyDescent="0.25">
      <c r="AG456" s="18"/>
      <c r="BJ456" s="18"/>
      <c r="CL456" s="18"/>
      <c r="DN456" s="18"/>
      <c r="EQ456" s="18"/>
    </row>
    <row r="457" spans="33:147" ht="15.75" customHeight="1" x14ac:dyDescent="0.25">
      <c r="AG457" s="18"/>
      <c r="BJ457" s="18"/>
      <c r="CL457" s="18"/>
      <c r="DN457" s="18"/>
      <c r="EQ457" s="18"/>
    </row>
    <row r="458" spans="33:147" ht="15.75" customHeight="1" x14ac:dyDescent="0.25">
      <c r="AG458" s="18"/>
      <c r="BJ458" s="18"/>
      <c r="CL458" s="18"/>
      <c r="DN458" s="18"/>
      <c r="EQ458" s="18"/>
    </row>
    <row r="459" spans="33:147" ht="15.75" customHeight="1" x14ac:dyDescent="0.25">
      <c r="AG459" s="18"/>
      <c r="BJ459" s="18"/>
      <c r="CL459" s="18"/>
      <c r="DN459" s="18"/>
      <c r="EQ459" s="18"/>
    </row>
    <row r="460" spans="33:147" ht="15.75" customHeight="1" x14ac:dyDescent="0.25">
      <c r="AG460" s="18"/>
      <c r="BJ460" s="18"/>
      <c r="CL460" s="18"/>
      <c r="DN460" s="18"/>
      <c r="EQ460" s="18"/>
    </row>
    <row r="461" spans="33:147" ht="15.75" customHeight="1" x14ac:dyDescent="0.25">
      <c r="AG461" s="18"/>
      <c r="BJ461" s="18"/>
      <c r="CL461" s="18"/>
      <c r="DN461" s="18"/>
      <c r="EQ461" s="18"/>
    </row>
    <row r="462" spans="33:147" ht="15.75" customHeight="1" x14ac:dyDescent="0.25">
      <c r="AG462" s="18"/>
      <c r="BJ462" s="18"/>
      <c r="CL462" s="18"/>
      <c r="DN462" s="18"/>
      <c r="EQ462" s="18"/>
    </row>
    <row r="463" spans="33:147" ht="15.75" customHeight="1" x14ac:dyDescent="0.25">
      <c r="AG463" s="18"/>
      <c r="BJ463" s="18"/>
      <c r="CL463" s="18"/>
      <c r="DN463" s="18"/>
      <c r="EQ463" s="18"/>
    </row>
    <row r="464" spans="33:147" ht="15.75" customHeight="1" x14ac:dyDescent="0.25">
      <c r="AG464" s="18"/>
      <c r="BJ464" s="18"/>
      <c r="CL464" s="18"/>
      <c r="DN464" s="18"/>
      <c r="EQ464" s="18"/>
    </row>
    <row r="465" spans="33:147" ht="15.75" customHeight="1" x14ac:dyDescent="0.25">
      <c r="AG465" s="18"/>
      <c r="BJ465" s="18"/>
      <c r="CL465" s="18"/>
      <c r="DN465" s="18"/>
      <c r="EQ465" s="18"/>
    </row>
    <row r="466" spans="33:147" ht="15.75" customHeight="1" x14ac:dyDescent="0.25">
      <c r="AG466" s="18"/>
      <c r="BJ466" s="18"/>
      <c r="CL466" s="18"/>
      <c r="DN466" s="18"/>
      <c r="EQ466" s="18"/>
    </row>
    <row r="467" spans="33:147" ht="15.75" customHeight="1" x14ac:dyDescent="0.25">
      <c r="AG467" s="18"/>
      <c r="BJ467" s="18"/>
      <c r="CL467" s="18"/>
      <c r="DN467" s="18"/>
      <c r="EQ467" s="18"/>
    </row>
    <row r="468" spans="33:147" ht="15.75" customHeight="1" x14ac:dyDescent="0.25">
      <c r="AG468" s="18"/>
      <c r="BJ468" s="18"/>
      <c r="CL468" s="18"/>
      <c r="DN468" s="18"/>
      <c r="EQ468" s="18"/>
    </row>
    <row r="469" spans="33:147" ht="15.75" customHeight="1" x14ac:dyDescent="0.25">
      <c r="AG469" s="18"/>
      <c r="BJ469" s="18"/>
      <c r="CL469" s="18"/>
      <c r="DN469" s="18"/>
      <c r="EQ469" s="18"/>
    </row>
    <row r="470" spans="33:147" ht="15.75" customHeight="1" x14ac:dyDescent="0.25">
      <c r="AG470" s="18"/>
      <c r="BJ470" s="18"/>
      <c r="CL470" s="18"/>
      <c r="DN470" s="18"/>
      <c r="EQ470" s="18"/>
    </row>
    <row r="471" spans="33:147" ht="15.75" customHeight="1" x14ac:dyDescent="0.25">
      <c r="AG471" s="18"/>
      <c r="BJ471" s="18"/>
      <c r="CL471" s="18"/>
      <c r="DN471" s="18"/>
      <c r="EQ471" s="18"/>
    </row>
    <row r="472" spans="33:147" ht="15.75" customHeight="1" x14ac:dyDescent="0.25">
      <c r="AG472" s="18"/>
      <c r="BJ472" s="18"/>
      <c r="CL472" s="18"/>
      <c r="DN472" s="18"/>
      <c r="EQ472" s="18"/>
    </row>
    <row r="473" spans="33:147" ht="15.75" customHeight="1" x14ac:dyDescent="0.25">
      <c r="AG473" s="18"/>
      <c r="BJ473" s="18"/>
      <c r="CL473" s="18"/>
      <c r="DN473" s="18"/>
      <c r="EQ473" s="18"/>
    </row>
    <row r="474" spans="33:147" ht="15.75" customHeight="1" x14ac:dyDescent="0.25">
      <c r="AG474" s="18"/>
      <c r="BJ474" s="18"/>
      <c r="CL474" s="18"/>
      <c r="DN474" s="18"/>
      <c r="EQ474" s="18"/>
    </row>
    <row r="475" spans="33:147" ht="15.75" customHeight="1" x14ac:dyDescent="0.25">
      <c r="AG475" s="18"/>
      <c r="BJ475" s="18"/>
      <c r="CL475" s="18"/>
      <c r="DN475" s="18"/>
      <c r="EQ475" s="18"/>
    </row>
    <row r="476" spans="33:147" ht="15.75" customHeight="1" x14ac:dyDescent="0.25">
      <c r="AG476" s="18"/>
      <c r="BJ476" s="18"/>
      <c r="CL476" s="18"/>
      <c r="DN476" s="18"/>
      <c r="EQ476" s="18"/>
    </row>
    <row r="477" spans="33:147" ht="15.75" customHeight="1" x14ac:dyDescent="0.25">
      <c r="AG477" s="18"/>
      <c r="BJ477" s="18"/>
      <c r="CL477" s="18"/>
      <c r="DN477" s="18"/>
      <c r="EQ477" s="18"/>
    </row>
    <row r="478" spans="33:147" ht="15.75" customHeight="1" x14ac:dyDescent="0.25">
      <c r="AG478" s="18"/>
      <c r="BJ478" s="18"/>
      <c r="CL478" s="18"/>
      <c r="DN478" s="18"/>
      <c r="EQ478" s="18"/>
    </row>
    <row r="479" spans="33:147" ht="15.75" customHeight="1" x14ac:dyDescent="0.25">
      <c r="AG479" s="18"/>
      <c r="BJ479" s="18"/>
      <c r="CL479" s="18"/>
      <c r="DN479" s="18"/>
      <c r="EQ479" s="18"/>
    </row>
    <row r="480" spans="33:147" ht="15.75" customHeight="1" x14ac:dyDescent="0.25">
      <c r="AG480" s="18"/>
      <c r="BJ480" s="18"/>
      <c r="CL480" s="18"/>
      <c r="DN480" s="18"/>
      <c r="EQ480" s="18"/>
    </row>
    <row r="481" spans="33:147" ht="15.75" customHeight="1" x14ac:dyDescent="0.25">
      <c r="AG481" s="18"/>
      <c r="BJ481" s="18"/>
      <c r="CL481" s="18"/>
      <c r="DN481" s="18"/>
      <c r="EQ481" s="18"/>
    </row>
    <row r="482" spans="33:147" ht="15.75" customHeight="1" x14ac:dyDescent="0.25">
      <c r="AG482" s="18"/>
      <c r="BJ482" s="18"/>
      <c r="CL482" s="18"/>
      <c r="DN482" s="18"/>
      <c r="EQ482" s="18"/>
    </row>
    <row r="483" spans="33:147" ht="15.75" customHeight="1" x14ac:dyDescent="0.25">
      <c r="AG483" s="18"/>
      <c r="BJ483" s="18"/>
      <c r="CL483" s="18"/>
      <c r="DN483" s="18"/>
      <c r="EQ483" s="18"/>
    </row>
    <row r="484" spans="33:147" ht="15.75" customHeight="1" x14ac:dyDescent="0.25">
      <c r="AG484" s="18"/>
      <c r="BJ484" s="18"/>
      <c r="CL484" s="18"/>
      <c r="DN484" s="18"/>
      <c r="EQ484" s="18"/>
    </row>
    <row r="485" spans="33:147" ht="15.75" customHeight="1" x14ac:dyDescent="0.25">
      <c r="AG485" s="18"/>
      <c r="BJ485" s="18"/>
      <c r="CL485" s="18"/>
      <c r="DN485" s="18"/>
      <c r="EQ485" s="18"/>
    </row>
    <row r="486" spans="33:147" ht="15.75" customHeight="1" x14ac:dyDescent="0.25">
      <c r="AG486" s="18"/>
      <c r="BJ486" s="18"/>
      <c r="CL486" s="18"/>
      <c r="DN486" s="18"/>
      <c r="EQ486" s="18"/>
    </row>
    <row r="487" spans="33:147" ht="15.75" customHeight="1" x14ac:dyDescent="0.25">
      <c r="AG487" s="18"/>
      <c r="BJ487" s="18"/>
      <c r="CL487" s="18"/>
      <c r="DN487" s="18"/>
      <c r="EQ487" s="18"/>
    </row>
    <row r="488" spans="33:147" ht="15.75" customHeight="1" x14ac:dyDescent="0.25">
      <c r="AG488" s="18"/>
      <c r="BJ488" s="18"/>
      <c r="CL488" s="18"/>
      <c r="DN488" s="18"/>
      <c r="EQ488" s="18"/>
    </row>
    <row r="489" spans="33:147" ht="15.75" customHeight="1" x14ac:dyDescent="0.25">
      <c r="AG489" s="18"/>
      <c r="BJ489" s="18"/>
      <c r="CL489" s="18"/>
      <c r="DN489" s="18"/>
      <c r="EQ489" s="18"/>
    </row>
    <row r="490" spans="33:147" ht="15.75" customHeight="1" x14ac:dyDescent="0.25">
      <c r="AG490" s="18"/>
      <c r="BJ490" s="18"/>
      <c r="CL490" s="18"/>
      <c r="DN490" s="18"/>
      <c r="EQ490" s="18"/>
    </row>
    <row r="491" spans="33:147" ht="15.75" customHeight="1" x14ac:dyDescent="0.25">
      <c r="AG491" s="18"/>
      <c r="BJ491" s="18"/>
      <c r="CL491" s="18"/>
      <c r="DN491" s="18"/>
      <c r="EQ491" s="18"/>
    </row>
    <row r="492" spans="33:147" ht="15.75" customHeight="1" x14ac:dyDescent="0.25">
      <c r="AG492" s="18"/>
      <c r="BJ492" s="18"/>
      <c r="CL492" s="18"/>
      <c r="DN492" s="18"/>
      <c r="EQ492" s="18"/>
    </row>
    <row r="493" spans="33:147" ht="15.75" customHeight="1" x14ac:dyDescent="0.25">
      <c r="AG493" s="18"/>
      <c r="BJ493" s="18"/>
      <c r="CL493" s="18"/>
      <c r="DN493" s="18"/>
      <c r="EQ493" s="18"/>
    </row>
    <row r="494" spans="33:147" ht="15.75" customHeight="1" x14ac:dyDescent="0.25">
      <c r="AG494" s="18"/>
      <c r="BJ494" s="18"/>
      <c r="CL494" s="18"/>
      <c r="DN494" s="18"/>
      <c r="EQ494" s="18"/>
    </row>
    <row r="495" spans="33:147" ht="15.75" customHeight="1" x14ac:dyDescent="0.25">
      <c r="AG495" s="18"/>
      <c r="BJ495" s="18"/>
      <c r="CL495" s="18"/>
      <c r="DN495" s="18"/>
      <c r="EQ495" s="18"/>
    </row>
    <row r="496" spans="33:147" ht="15.75" customHeight="1" x14ac:dyDescent="0.25">
      <c r="AG496" s="18"/>
      <c r="BJ496" s="18"/>
      <c r="CL496" s="18"/>
      <c r="DN496" s="18"/>
      <c r="EQ496" s="18"/>
    </row>
    <row r="497" spans="33:147" ht="15.75" customHeight="1" x14ac:dyDescent="0.25">
      <c r="AG497" s="18"/>
      <c r="BJ497" s="18"/>
      <c r="CL497" s="18"/>
      <c r="DN497" s="18"/>
      <c r="EQ497" s="18"/>
    </row>
    <row r="498" spans="33:147" ht="15.75" customHeight="1" x14ac:dyDescent="0.25">
      <c r="AG498" s="18"/>
      <c r="BJ498" s="18"/>
      <c r="CL498" s="18"/>
      <c r="DN498" s="18"/>
      <c r="EQ498" s="18"/>
    </row>
    <row r="499" spans="33:147" ht="15.75" customHeight="1" x14ac:dyDescent="0.25">
      <c r="AG499" s="18"/>
      <c r="BJ499" s="18"/>
      <c r="CL499" s="18"/>
      <c r="DN499" s="18"/>
      <c r="EQ499" s="18"/>
    </row>
    <row r="500" spans="33:147" ht="15.75" customHeight="1" x14ac:dyDescent="0.25">
      <c r="AG500" s="18"/>
      <c r="BJ500" s="18"/>
      <c r="CL500" s="18"/>
      <c r="DN500" s="18"/>
      <c r="EQ500" s="18"/>
    </row>
    <row r="501" spans="33:147" ht="15.75" customHeight="1" x14ac:dyDescent="0.25">
      <c r="AG501" s="18"/>
      <c r="BJ501" s="18"/>
      <c r="CL501" s="18"/>
      <c r="DN501" s="18"/>
      <c r="EQ501" s="18"/>
    </row>
    <row r="502" spans="33:147" ht="15.75" customHeight="1" x14ac:dyDescent="0.25">
      <c r="AG502" s="18"/>
      <c r="BJ502" s="18"/>
      <c r="CL502" s="18"/>
      <c r="DN502" s="18"/>
      <c r="EQ502" s="18"/>
    </row>
    <row r="503" spans="33:147" ht="15.75" customHeight="1" x14ac:dyDescent="0.25">
      <c r="AG503" s="18"/>
      <c r="BJ503" s="18"/>
      <c r="CL503" s="18"/>
      <c r="DN503" s="18"/>
      <c r="EQ503" s="18"/>
    </row>
    <row r="504" spans="33:147" ht="15.75" customHeight="1" x14ac:dyDescent="0.25">
      <c r="AG504" s="18"/>
      <c r="BJ504" s="18"/>
      <c r="CL504" s="18"/>
      <c r="DN504" s="18"/>
      <c r="EQ504" s="18"/>
    </row>
    <row r="505" spans="33:147" ht="15.75" customHeight="1" x14ac:dyDescent="0.25">
      <c r="AG505" s="18"/>
      <c r="BJ505" s="18"/>
      <c r="CL505" s="18"/>
      <c r="DN505" s="18"/>
      <c r="EQ505" s="18"/>
    </row>
    <row r="506" spans="33:147" ht="15.75" customHeight="1" x14ac:dyDescent="0.25">
      <c r="AG506" s="18"/>
      <c r="BJ506" s="18"/>
      <c r="CL506" s="18"/>
      <c r="DN506" s="18"/>
      <c r="EQ506" s="18"/>
    </row>
    <row r="507" spans="33:147" ht="15.75" customHeight="1" x14ac:dyDescent="0.25">
      <c r="AG507" s="18"/>
      <c r="BJ507" s="18"/>
      <c r="CL507" s="18"/>
      <c r="DN507" s="18"/>
      <c r="EQ507" s="18"/>
    </row>
    <row r="508" spans="33:147" ht="15.75" customHeight="1" x14ac:dyDescent="0.25">
      <c r="AG508" s="18"/>
      <c r="BJ508" s="18"/>
      <c r="CL508" s="18"/>
      <c r="DN508" s="18"/>
      <c r="EQ508" s="18"/>
    </row>
    <row r="509" spans="33:147" ht="15.75" customHeight="1" x14ac:dyDescent="0.25">
      <c r="AG509" s="18"/>
      <c r="BJ509" s="18"/>
      <c r="CL509" s="18"/>
      <c r="DN509" s="18"/>
      <c r="EQ509" s="18"/>
    </row>
    <row r="510" spans="33:147" ht="15.75" customHeight="1" x14ac:dyDescent="0.25">
      <c r="AG510" s="18"/>
      <c r="BJ510" s="18"/>
      <c r="CL510" s="18"/>
      <c r="DN510" s="18"/>
      <c r="EQ510" s="18"/>
    </row>
    <row r="511" spans="33:147" ht="15.75" customHeight="1" x14ac:dyDescent="0.25">
      <c r="AG511" s="18"/>
      <c r="BJ511" s="18"/>
      <c r="CL511" s="18"/>
      <c r="DN511" s="18"/>
      <c r="EQ511" s="18"/>
    </row>
    <row r="512" spans="33:147" ht="15.75" customHeight="1" x14ac:dyDescent="0.25">
      <c r="AG512" s="18"/>
      <c r="BJ512" s="18"/>
      <c r="CL512" s="18"/>
      <c r="DN512" s="18"/>
      <c r="EQ512" s="18"/>
    </row>
    <row r="513" spans="33:147" ht="15.75" customHeight="1" x14ac:dyDescent="0.25">
      <c r="AG513" s="18"/>
      <c r="BJ513" s="18"/>
      <c r="CL513" s="18"/>
      <c r="DN513" s="18"/>
      <c r="EQ513" s="18"/>
    </row>
    <row r="514" spans="33:147" ht="15.75" customHeight="1" x14ac:dyDescent="0.25">
      <c r="AG514" s="18"/>
      <c r="BJ514" s="18"/>
      <c r="CL514" s="18"/>
      <c r="DN514" s="18"/>
      <c r="EQ514" s="18"/>
    </row>
    <row r="515" spans="33:147" ht="15.75" customHeight="1" x14ac:dyDescent="0.25">
      <c r="AG515" s="18"/>
      <c r="BJ515" s="18"/>
      <c r="CL515" s="18"/>
      <c r="DN515" s="18"/>
      <c r="EQ515" s="18"/>
    </row>
    <row r="516" spans="33:147" ht="15.75" customHeight="1" x14ac:dyDescent="0.25">
      <c r="AG516" s="18"/>
      <c r="BJ516" s="18"/>
      <c r="CL516" s="18"/>
      <c r="DN516" s="18"/>
      <c r="EQ516" s="18"/>
    </row>
    <row r="517" spans="33:147" ht="15.75" customHeight="1" x14ac:dyDescent="0.25">
      <c r="AG517" s="18"/>
      <c r="BJ517" s="18"/>
      <c r="CL517" s="18"/>
      <c r="DN517" s="18"/>
      <c r="EQ517" s="18"/>
    </row>
    <row r="518" spans="33:147" ht="15.75" customHeight="1" x14ac:dyDescent="0.25">
      <c r="AG518" s="18"/>
      <c r="BJ518" s="18"/>
      <c r="CL518" s="18"/>
      <c r="DN518" s="18"/>
      <c r="EQ518" s="18"/>
    </row>
    <row r="519" spans="33:147" ht="15.75" customHeight="1" x14ac:dyDescent="0.25">
      <c r="AG519" s="18"/>
      <c r="BJ519" s="18"/>
      <c r="CL519" s="18"/>
      <c r="DN519" s="18"/>
      <c r="EQ519" s="18"/>
    </row>
    <row r="520" spans="33:147" ht="15.75" customHeight="1" x14ac:dyDescent="0.25">
      <c r="AG520" s="18"/>
      <c r="BJ520" s="18"/>
      <c r="CL520" s="18"/>
      <c r="DN520" s="18"/>
      <c r="EQ520" s="18"/>
    </row>
    <row r="521" spans="33:147" ht="15.75" customHeight="1" x14ac:dyDescent="0.25">
      <c r="AG521" s="18"/>
      <c r="BJ521" s="18"/>
      <c r="CL521" s="18"/>
      <c r="DN521" s="18"/>
      <c r="EQ521" s="18"/>
    </row>
    <row r="522" spans="33:147" ht="15.75" customHeight="1" x14ac:dyDescent="0.25">
      <c r="AG522" s="18"/>
      <c r="BJ522" s="18"/>
      <c r="CL522" s="18"/>
      <c r="DN522" s="18"/>
      <c r="EQ522" s="18"/>
    </row>
    <row r="523" spans="33:147" ht="15.75" customHeight="1" x14ac:dyDescent="0.25">
      <c r="AG523" s="18"/>
      <c r="BJ523" s="18"/>
      <c r="CL523" s="18"/>
      <c r="DN523" s="18"/>
      <c r="EQ523" s="18"/>
    </row>
    <row r="524" spans="33:147" ht="15.75" customHeight="1" x14ac:dyDescent="0.25">
      <c r="AG524" s="18"/>
      <c r="BJ524" s="18"/>
      <c r="CL524" s="18"/>
      <c r="DN524" s="18"/>
      <c r="EQ524" s="18"/>
    </row>
    <row r="525" spans="33:147" ht="15.75" customHeight="1" x14ac:dyDescent="0.25">
      <c r="AG525" s="18"/>
      <c r="BJ525" s="18"/>
      <c r="CL525" s="18"/>
      <c r="DN525" s="18"/>
      <c r="EQ525" s="18"/>
    </row>
    <row r="526" spans="33:147" ht="15.75" customHeight="1" x14ac:dyDescent="0.25">
      <c r="AG526" s="18"/>
      <c r="BJ526" s="18"/>
      <c r="CL526" s="18"/>
      <c r="DN526" s="18"/>
      <c r="EQ526" s="18"/>
    </row>
    <row r="527" spans="33:147" ht="15.75" customHeight="1" x14ac:dyDescent="0.25">
      <c r="AG527" s="18"/>
      <c r="BJ527" s="18"/>
      <c r="CL527" s="18"/>
      <c r="DN527" s="18"/>
      <c r="EQ527" s="18"/>
    </row>
    <row r="528" spans="33:147" ht="15.75" customHeight="1" x14ac:dyDescent="0.25">
      <c r="AG528" s="18"/>
      <c r="BJ528" s="18"/>
      <c r="CL528" s="18"/>
      <c r="DN528" s="18"/>
      <c r="EQ528" s="18"/>
    </row>
    <row r="529" spans="33:147" ht="15.75" customHeight="1" x14ac:dyDescent="0.25">
      <c r="AG529" s="18"/>
      <c r="BJ529" s="18"/>
      <c r="CL529" s="18"/>
      <c r="DN529" s="18"/>
      <c r="EQ529" s="18"/>
    </row>
    <row r="530" spans="33:147" ht="15.75" customHeight="1" x14ac:dyDescent="0.25">
      <c r="AG530" s="18"/>
      <c r="BJ530" s="18"/>
      <c r="CL530" s="18"/>
      <c r="DN530" s="18"/>
      <c r="EQ530" s="18"/>
    </row>
    <row r="531" spans="33:147" ht="15.75" customHeight="1" x14ac:dyDescent="0.25">
      <c r="AG531" s="18"/>
      <c r="BJ531" s="18"/>
      <c r="CL531" s="18"/>
      <c r="DN531" s="18"/>
      <c r="EQ531" s="18"/>
    </row>
    <row r="532" spans="33:147" ht="15.75" customHeight="1" x14ac:dyDescent="0.25">
      <c r="AG532" s="18"/>
      <c r="BJ532" s="18"/>
      <c r="CL532" s="18"/>
      <c r="DN532" s="18"/>
      <c r="EQ532" s="18"/>
    </row>
    <row r="533" spans="33:147" ht="15.75" customHeight="1" x14ac:dyDescent="0.25">
      <c r="AG533" s="18"/>
      <c r="BJ533" s="18"/>
      <c r="CL533" s="18"/>
      <c r="DN533" s="18"/>
      <c r="EQ533" s="18"/>
    </row>
    <row r="534" spans="33:147" ht="15.75" customHeight="1" x14ac:dyDescent="0.25">
      <c r="AG534" s="18"/>
      <c r="BJ534" s="18"/>
      <c r="CL534" s="18"/>
      <c r="DN534" s="18"/>
      <c r="EQ534" s="18"/>
    </row>
    <row r="535" spans="33:147" ht="15.75" customHeight="1" x14ac:dyDescent="0.25">
      <c r="AG535" s="18"/>
      <c r="BJ535" s="18"/>
      <c r="CL535" s="18"/>
      <c r="DN535" s="18"/>
      <c r="EQ535" s="18"/>
    </row>
    <row r="536" spans="33:147" ht="15.75" customHeight="1" x14ac:dyDescent="0.25">
      <c r="AG536" s="18"/>
      <c r="BJ536" s="18"/>
      <c r="CL536" s="18"/>
      <c r="DN536" s="18"/>
      <c r="EQ536" s="18"/>
    </row>
    <row r="537" spans="33:147" ht="15.75" customHeight="1" x14ac:dyDescent="0.25">
      <c r="AG537" s="18"/>
      <c r="BJ537" s="18"/>
      <c r="CL537" s="18"/>
      <c r="DN537" s="18"/>
      <c r="EQ537" s="18"/>
    </row>
    <row r="538" spans="33:147" ht="15.75" customHeight="1" x14ac:dyDescent="0.25">
      <c r="AG538" s="18"/>
      <c r="BJ538" s="18"/>
      <c r="CL538" s="18"/>
      <c r="DN538" s="18"/>
      <c r="EQ538" s="18"/>
    </row>
    <row r="539" spans="33:147" ht="15.75" customHeight="1" x14ac:dyDescent="0.25">
      <c r="AG539" s="18"/>
      <c r="BJ539" s="18"/>
      <c r="CL539" s="18"/>
      <c r="DN539" s="18"/>
      <c r="EQ539" s="18"/>
    </row>
    <row r="540" spans="33:147" ht="15.75" customHeight="1" x14ac:dyDescent="0.25">
      <c r="AG540" s="18"/>
      <c r="BJ540" s="18"/>
      <c r="CL540" s="18"/>
      <c r="DN540" s="18"/>
      <c r="EQ540" s="18"/>
    </row>
    <row r="541" spans="33:147" ht="15.75" customHeight="1" x14ac:dyDescent="0.25">
      <c r="AG541" s="18"/>
      <c r="BJ541" s="18"/>
      <c r="CL541" s="18"/>
      <c r="DN541" s="18"/>
      <c r="EQ541" s="18"/>
    </row>
    <row r="542" spans="33:147" ht="15.75" customHeight="1" x14ac:dyDescent="0.25">
      <c r="AG542" s="18"/>
      <c r="BJ542" s="18"/>
      <c r="CL542" s="18"/>
      <c r="DN542" s="18"/>
      <c r="EQ542" s="18"/>
    </row>
    <row r="543" spans="33:147" ht="15.75" customHeight="1" x14ac:dyDescent="0.25">
      <c r="AG543" s="18"/>
      <c r="BJ543" s="18"/>
      <c r="CL543" s="18"/>
      <c r="DN543" s="18"/>
      <c r="EQ543" s="18"/>
    </row>
    <row r="544" spans="33:147" ht="15.75" customHeight="1" x14ac:dyDescent="0.25">
      <c r="AG544" s="18"/>
      <c r="BJ544" s="18"/>
      <c r="CL544" s="18"/>
      <c r="DN544" s="18"/>
      <c r="EQ544" s="18"/>
    </row>
    <row r="545" spans="33:147" ht="15.75" customHeight="1" x14ac:dyDescent="0.25">
      <c r="AG545" s="18"/>
      <c r="BJ545" s="18"/>
      <c r="CL545" s="18"/>
      <c r="DN545" s="18"/>
      <c r="EQ545" s="18"/>
    </row>
    <row r="546" spans="33:147" ht="15.75" customHeight="1" x14ac:dyDescent="0.25">
      <c r="AG546" s="18"/>
      <c r="BJ546" s="18"/>
      <c r="CL546" s="18"/>
      <c r="DN546" s="18"/>
      <c r="EQ546" s="18"/>
    </row>
    <row r="547" spans="33:147" ht="15.75" customHeight="1" x14ac:dyDescent="0.25">
      <c r="AG547" s="18"/>
      <c r="BJ547" s="18"/>
      <c r="CL547" s="18"/>
      <c r="DN547" s="18"/>
      <c r="EQ547" s="18"/>
    </row>
    <row r="548" spans="33:147" ht="15.75" customHeight="1" x14ac:dyDescent="0.25">
      <c r="AG548" s="18"/>
      <c r="BJ548" s="18"/>
      <c r="CL548" s="18"/>
      <c r="DN548" s="18"/>
      <c r="EQ548" s="18"/>
    </row>
    <row r="549" spans="33:147" ht="15.75" customHeight="1" x14ac:dyDescent="0.25">
      <c r="AG549" s="18"/>
      <c r="BJ549" s="18"/>
      <c r="CL549" s="18"/>
      <c r="DN549" s="18"/>
      <c r="EQ549" s="18"/>
    </row>
    <row r="550" spans="33:147" ht="15.75" customHeight="1" x14ac:dyDescent="0.25">
      <c r="AG550" s="18"/>
      <c r="BJ550" s="18"/>
      <c r="CL550" s="18"/>
      <c r="DN550" s="18"/>
      <c r="EQ550" s="18"/>
    </row>
    <row r="551" spans="33:147" ht="15.75" customHeight="1" x14ac:dyDescent="0.25">
      <c r="AG551" s="18"/>
      <c r="BJ551" s="18"/>
      <c r="CL551" s="18"/>
      <c r="DN551" s="18"/>
      <c r="EQ551" s="18"/>
    </row>
    <row r="552" spans="33:147" ht="15.75" customHeight="1" x14ac:dyDescent="0.25">
      <c r="AG552" s="18"/>
      <c r="BJ552" s="18"/>
      <c r="CL552" s="18"/>
      <c r="DN552" s="18"/>
      <c r="EQ552" s="18"/>
    </row>
    <row r="553" spans="33:147" ht="15.75" customHeight="1" x14ac:dyDescent="0.25">
      <c r="AG553" s="18"/>
      <c r="BJ553" s="18"/>
      <c r="CL553" s="18"/>
      <c r="DN553" s="18"/>
      <c r="EQ553" s="18"/>
    </row>
    <row r="554" spans="33:147" ht="15.75" customHeight="1" x14ac:dyDescent="0.25">
      <c r="AG554" s="18"/>
      <c r="BJ554" s="18"/>
      <c r="CL554" s="18"/>
      <c r="DN554" s="18"/>
      <c r="EQ554" s="18"/>
    </row>
    <row r="555" spans="33:147" ht="15.75" customHeight="1" x14ac:dyDescent="0.25">
      <c r="AG555" s="18"/>
      <c r="BJ555" s="18"/>
      <c r="CL555" s="18"/>
      <c r="DN555" s="18"/>
      <c r="EQ555" s="18"/>
    </row>
    <row r="556" spans="33:147" ht="15.75" customHeight="1" x14ac:dyDescent="0.25">
      <c r="AG556" s="18"/>
      <c r="BJ556" s="18"/>
      <c r="CL556" s="18"/>
      <c r="DN556" s="18"/>
      <c r="EQ556" s="18"/>
    </row>
    <row r="557" spans="33:147" ht="15.75" customHeight="1" x14ac:dyDescent="0.25">
      <c r="AG557" s="18"/>
      <c r="BJ557" s="18"/>
      <c r="CL557" s="18"/>
      <c r="DN557" s="18"/>
      <c r="EQ557" s="18"/>
    </row>
    <row r="558" spans="33:147" ht="15.75" customHeight="1" x14ac:dyDescent="0.25">
      <c r="AG558" s="18"/>
      <c r="BJ558" s="18"/>
      <c r="CL558" s="18"/>
      <c r="DN558" s="18"/>
      <c r="EQ558" s="18"/>
    </row>
    <row r="559" spans="33:147" ht="15.75" customHeight="1" x14ac:dyDescent="0.25">
      <c r="AG559" s="18"/>
      <c r="BJ559" s="18"/>
      <c r="CL559" s="18"/>
      <c r="DN559" s="18"/>
      <c r="EQ559" s="18"/>
    </row>
    <row r="560" spans="33:147" ht="15.75" customHeight="1" x14ac:dyDescent="0.25">
      <c r="AG560" s="18"/>
      <c r="BJ560" s="18"/>
      <c r="CL560" s="18"/>
      <c r="DN560" s="18"/>
      <c r="EQ560" s="18"/>
    </row>
    <row r="561" spans="33:147" ht="15.75" customHeight="1" x14ac:dyDescent="0.25">
      <c r="AG561" s="18"/>
      <c r="BJ561" s="18"/>
      <c r="CL561" s="18"/>
      <c r="DN561" s="18"/>
      <c r="EQ561" s="18"/>
    </row>
    <row r="562" spans="33:147" ht="15.75" customHeight="1" x14ac:dyDescent="0.25">
      <c r="AG562" s="18"/>
      <c r="BJ562" s="18"/>
      <c r="CL562" s="18"/>
      <c r="DN562" s="18"/>
      <c r="EQ562" s="18"/>
    </row>
    <row r="563" spans="33:147" ht="15.75" customHeight="1" x14ac:dyDescent="0.25">
      <c r="AG563" s="18"/>
      <c r="BJ563" s="18"/>
      <c r="CL563" s="18"/>
      <c r="DN563" s="18"/>
      <c r="EQ563" s="18"/>
    </row>
    <row r="564" spans="33:147" ht="15.75" customHeight="1" x14ac:dyDescent="0.25">
      <c r="AG564" s="18"/>
      <c r="BJ564" s="18"/>
      <c r="CL564" s="18"/>
      <c r="DN564" s="18"/>
      <c r="EQ564" s="18"/>
    </row>
    <row r="565" spans="33:147" ht="15.75" customHeight="1" x14ac:dyDescent="0.25">
      <c r="AG565" s="18"/>
      <c r="BJ565" s="18"/>
      <c r="CL565" s="18"/>
      <c r="DN565" s="18"/>
      <c r="EQ565" s="18"/>
    </row>
    <row r="566" spans="33:147" ht="15.75" customHeight="1" x14ac:dyDescent="0.25">
      <c r="AG566" s="18"/>
      <c r="BJ566" s="18"/>
      <c r="CL566" s="18"/>
      <c r="DN566" s="18"/>
      <c r="EQ566" s="18"/>
    </row>
    <row r="567" spans="33:147" ht="15.75" customHeight="1" x14ac:dyDescent="0.25">
      <c r="AG567" s="18"/>
      <c r="BJ567" s="18"/>
      <c r="CL567" s="18"/>
      <c r="DN567" s="18"/>
      <c r="EQ567" s="18"/>
    </row>
    <row r="568" spans="33:147" ht="15.75" customHeight="1" x14ac:dyDescent="0.25">
      <c r="AG568" s="18"/>
      <c r="BJ568" s="18"/>
      <c r="CL568" s="18"/>
      <c r="DN568" s="18"/>
      <c r="EQ568" s="18"/>
    </row>
    <row r="569" spans="33:147" ht="15.75" customHeight="1" x14ac:dyDescent="0.25">
      <c r="AG569" s="18"/>
      <c r="BJ569" s="18"/>
      <c r="CL569" s="18"/>
      <c r="DN569" s="18"/>
      <c r="EQ569" s="18"/>
    </row>
    <row r="570" spans="33:147" ht="15.75" customHeight="1" x14ac:dyDescent="0.25">
      <c r="AG570" s="18"/>
      <c r="BJ570" s="18"/>
      <c r="CL570" s="18"/>
      <c r="DN570" s="18"/>
      <c r="EQ570" s="18"/>
    </row>
    <row r="571" spans="33:147" ht="15.75" customHeight="1" x14ac:dyDescent="0.25">
      <c r="AG571" s="18"/>
      <c r="BJ571" s="18"/>
      <c r="CL571" s="18"/>
      <c r="DN571" s="18"/>
      <c r="EQ571" s="18"/>
    </row>
    <row r="572" spans="33:147" ht="15.75" customHeight="1" x14ac:dyDescent="0.25">
      <c r="AG572" s="18"/>
      <c r="BJ572" s="18"/>
      <c r="CL572" s="18"/>
      <c r="DN572" s="18"/>
      <c r="EQ572" s="18"/>
    </row>
    <row r="573" spans="33:147" ht="15.75" customHeight="1" x14ac:dyDescent="0.25">
      <c r="AG573" s="18"/>
      <c r="BJ573" s="18"/>
      <c r="CL573" s="18"/>
      <c r="DN573" s="18"/>
      <c r="EQ573" s="18"/>
    </row>
    <row r="574" spans="33:147" ht="15.75" customHeight="1" x14ac:dyDescent="0.25">
      <c r="AG574" s="18"/>
      <c r="BJ574" s="18"/>
      <c r="CL574" s="18"/>
      <c r="DN574" s="18"/>
      <c r="EQ574" s="18"/>
    </row>
    <row r="575" spans="33:147" ht="15.75" customHeight="1" x14ac:dyDescent="0.25">
      <c r="AG575" s="18"/>
      <c r="BJ575" s="18"/>
      <c r="CL575" s="18"/>
      <c r="DN575" s="18"/>
      <c r="EQ575" s="18"/>
    </row>
    <row r="576" spans="33:147" ht="15.75" customHeight="1" x14ac:dyDescent="0.25">
      <c r="AG576" s="18"/>
      <c r="BJ576" s="18"/>
      <c r="CL576" s="18"/>
      <c r="DN576" s="18"/>
      <c r="EQ576" s="18"/>
    </row>
    <row r="577" spans="33:147" ht="15.75" customHeight="1" x14ac:dyDescent="0.25">
      <c r="AG577" s="18"/>
      <c r="BJ577" s="18"/>
      <c r="CL577" s="18"/>
      <c r="DN577" s="18"/>
      <c r="EQ577" s="18"/>
    </row>
    <row r="578" spans="33:147" ht="15.75" customHeight="1" x14ac:dyDescent="0.25">
      <c r="AG578" s="18"/>
      <c r="BJ578" s="18"/>
      <c r="CL578" s="18"/>
      <c r="DN578" s="18"/>
      <c r="EQ578" s="18"/>
    </row>
    <row r="579" spans="33:147" ht="15.75" customHeight="1" x14ac:dyDescent="0.25">
      <c r="AG579" s="18"/>
      <c r="BJ579" s="18"/>
      <c r="CL579" s="18"/>
      <c r="DN579" s="18"/>
      <c r="EQ579" s="18"/>
    </row>
    <row r="580" spans="33:147" ht="15.75" customHeight="1" x14ac:dyDescent="0.25">
      <c r="AG580" s="18"/>
      <c r="BJ580" s="18"/>
      <c r="CL580" s="18"/>
      <c r="DN580" s="18"/>
      <c r="EQ580" s="18"/>
    </row>
    <row r="581" spans="33:147" ht="15.75" customHeight="1" x14ac:dyDescent="0.25">
      <c r="AG581" s="18"/>
      <c r="BJ581" s="18"/>
      <c r="CL581" s="18"/>
      <c r="DN581" s="18"/>
      <c r="EQ581" s="18"/>
    </row>
    <row r="582" spans="33:147" ht="15.75" customHeight="1" x14ac:dyDescent="0.25">
      <c r="AG582" s="18"/>
      <c r="BJ582" s="18"/>
      <c r="CL582" s="18"/>
      <c r="DN582" s="18"/>
      <c r="EQ582" s="18"/>
    </row>
    <row r="583" spans="33:147" ht="15.75" customHeight="1" x14ac:dyDescent="0.25">
      <c r="AG583" s="18"/>
      <c r="BJ583" s="18"/>
      <c r="CL583" s="18"/>
      <c r="DN583" s="18"/>
      <c r="EQ583" s="18"/>
    </row>
    <row r="584" spans="33:147" ht="15.75" customHeight="1" x14ac:dyDescent="0.25">
      <c r="AG584" s="18"/>
      <c r="BJ584" s="18"/>
      <c r="CL584" s="18"/>
      <c r="DN584" s="18"/>
      <c r="EQ584" s="18"/>
    </row>
    <row r="585" spans="33:147" ht="15.75" customHeight="1" x14ac:dyDescent="0.25">
      <c r="AG585" s="18"/>
      <c r="BJ585" s="18"/>
      <c r="CL585" s="18"/>
      <c r="DN585" s="18"/>
      <c r="EQ585" s="18"/>
    </row>
    <row r="586" spans="33:147" ht="15.75" customHeight="1" x14ac:dyDescent="0.25">
      <c r="AG586" s="18"/>
      <c r="BJ586" s="18"/>
      <c r="CL586" s="18"/>
      <c r="DN586" s="18"/>
      <c r="EQ586" s="18"/>
    </row>
    <row r="587" spans="33:147" ht="15.75" customHeight="1" x14ac:dyDescent="0.25">
      <c r="AG587" s="18"/>
      <c r="BJ587" s="18"/>
      <c r="CL587" s="18"/>
      <c r="DN587" s="18"/>
      <c r="EQ587" s="18"/>
    </row>
    <row r="588" spans="33:147" ht="15.75" customHeight="1" x14ac:dyDescent="0.25">
      <c r="AG588" s="18"/>
      <c r="BJ588" s="18"/>
      <c r="CL588" s="18"/>
      <c r="DN588" s="18"/>
      <c r="EQ588" s="18"/>
    </row>
    <row r="589" spans="33:147" ht="15.75" customHeight="1" x14ac:dyDescent="0.25">
      <c r="AG589" s="18"/>
      <c r="BJ589" s="18"/>
      <c r="CL589" s="18"/>
      <c r="DN589" s="18"/>
      <c r="EQ589" s="18"/>
    </row>
    <row r="590" spans="33:147" ht="15.75" customHeight="1" x14ac:dyDescent="0.25">
      <c r="AG590" s="18"/>
      <c r="BJ590" s="18"/>
      <c r="CL590" s="18"/>
      <c r="DN590" s="18"/>
      <c r="EQ590" s="18"/>
    </row>
    <row r="591" spans="33:147" ht="15.75" customHeight="1" x14ac:dyDescent="0.25">
      <c r="AG591" s="18"/>
      <c r="BJ591" s="18"/>
      <c r="CL591" s="18"/>
      <c r="DN591" s="18"/>
      <c r="EQ591" s="18"/>
    </row>
    <row r="592" spans="33:147" ht="15.75" customHeight="1" x14ac:dyDescent="0.25">
      <c r="AG592" s="18"/>
      <c r="BJ592" s="18"/>
      <c r="CL592" s="18"/>
      <c r="DN592" s="18"/>
      <c r="EQ592" s="18"/>
    </row>
    <row r="593" spans="33:147" ht="15.75" customHeight="1" x14ac:dyDescent="0.25">
      <c r="AG593" s="18"/>
      <c r="BJ593" s="18"/>
      <c r="CL593" s="18"/>
      <c r="DN593" s="18"/>
      <c r="EQ593" s="18"/>
    </row>
    <row r="594" spans="33:147" ht="15.75" customHeight="1" x14ac:dyDescent="0.25">
      <c r="AG594" s="18"/>
      <c r="BJ594" s="18"/>
      <c r="CL594" s="18"/>
      <c r="DN594" s="18"/>
      <c r="EQ594" s="18"/>
    </row>
    <row r="595" spans="33:147" ht="15.75" customHeight="1" x14ac:dyDescent="0.25">
      <c r="AG595" s="18"/>
      <c r="BJ595" s="18"/>
      <c r="CL595" s="18"/>
      <c r="DN595" s="18"/>
      <c r="EQ595" s="18"/>
    </row>
    <row r="596" spans="33:147" ht="15.75" customHeight="1" x14ac:dyDescent="0.25">
      <c r="AG596" s="18"/>
      <c r="BJ596" s="18"/>
      <c r="CL596" s="18"/>
      <c r="DN596" s="18"/>
      <c r="EQ596" s="18"/>
    </row>
    <row r="597" spans="33:147" ht="15.75" customHeight="1" x14ac:dyDescent="0.25">
      <c r="AG597" s="18"/>
      <c r="BJ597" s="18"/>
      <c r="CL597" s="18"/>
      <c r="DN597" s="18"/>
      <c r="EQ597" s="18"/>
    </row>
    <row r="598" spans="33:147" ht="15.75" customHeight="1" x14ac:dyDescent="0.25">
      <c r="AG598" s="18"/>
      <c r="BJ598" s="18"/>
      <c r="CL598" s="18"/>
      <c r="DN598" s="18"/>
      <c r="EQ598" s="18"/>
    </row>
    <row r="599" spans="33:147" ht="15.75" customHeight="1" x14ac:dyDescent="0.25">
      <c r="AG599" s="18"/>
      <c r="BJ599" s="18"/>
      <c r="CL599" s="18"/>
      <c r="DN599" s="18"/>
      <c r="EQ599" s="18"/>
    </row>
    <row r="600" spans="33:147" ht="15.75" customHeight="1" x14ac:dyDescent="0.25">
      <c r="AG600" s="18"/>
      <c r="BJ600" s="18"/>
      <c r="CL600" s="18"/>
      <c r="DN600" s="18"/>
      <c r="EQ600" s="18"/>
    </row>
    <row r="601" spans="33:147" ht="15.75" customHeight="1" x14ac:dyDescent="0.25">
      <c r="AG601" s="18"/>
      <c r="BJ601" s="18"/>
      <c r="CL601" s="18"/>
      <c r="DN601" s="18"/>
      <c r="EQ601" s="18"/>
    </row>
    <row r="602" spans="33:147" ht="15.75" customHeight="1" x14ac:dyDescent="0.25">
      <c r="AG602" s="18"/>
      <c r="BJ602" s="18"/>
      <c r="CL602" s="18"/>
      <c r="DN602" s="18"/>
      <c r="EQ602" s="18"/>
    </row>
    <row r="603" spans="33:147" ht="15.75" customHeight="1" x14ac:dyDescent="0.25">
      <c r="AG603" s="18"/>
      <c r="BJ603" s="18"/>
      <c r="CL603" s="18"/>
      <c r="DN603" s="18"/>
      <c r="EQ603" s="18"/>
    </row>
    <row r="604" spans="33:147" ht="15.75" customHeight="1" x14ac:dyDescent="0.25">
      <c r="AG604" s="18"/>
      <c r="BJ604" s="18"/>
      <c r="CL604" s="18"/>
      <c r="DN604" s="18"/>
      <c r="EQ604" s="18"/>
    </row>
    <row r="605" spans="33:147" ht="15.75" customHeight="1" x14ac:dyDescent="0.25">
      <c r="AG605" s="18"/>
      <c r="BJ605" s="18"/>
      <c r="CL605" s="18"/>
      <c r="DN605" s="18"/>
      <c r="EQ605" s="18"/>
    </row>
    <row r="606" spans="33:147" ht="15.75" customHeight="1" x14ac:dyDescent="0.25">
      <c r="AG606" s="18"/>
      <c r="BJ606" s="18"/>
      <c r="CL606" s="18"/>
      <c r="DN606" s="18"/>
      <c r="EQ606" s="18"/>
    </row>
    <row r="607" spans="33:147" ht="15.75" customHeight="1" x14ac:dyDescent="0.25">
      <c r="AG607" s="18"/>
      <c r="BJ607" s="18"/>
      <c r="CL607" s="18"/>
      <c r="DN607" s="18"/>
      <c r="EQ607" s="18"/>
    </row>
    <row r="608" spans="33:147" ht="15.75" customHeight="1" x14ac:dyDescent="0.25">
      <c r="AG608" s="18"/>
      <c r="BJ608" s="18"/>
      <c r="CL608" s="18"/>
      <c r="DN608" s="18"/>
      <c r="EQ608" s="18"/>
    </row>
    <row r="609" spans="33:147" ht="15.75" customHeight="1" x14ac:dyDescent="0.25">
      <c r="AG609" s="18"/>
      <c r="BJ609" s="18"/>
      <c r="CL609" s="18"/>
      <c r="DN609" s="18"/>
      <c r="EQ609" s="18"/>
    </row>
    <row r="610" spans="33:147" ht="15.75" customHeight="1" x14ac:dyDescent="0.25">
      <c r="AG610" s="18"/>
      <c r="BJ610" s="18"/>
      <c r="CL610" s="18"/>
      <c r="DN610" s="18"/>
      <c r="EQ610" s="18"/>
    </row>
    <row r="611" spans="33:147" ht="15.75" customHeight="1" x14ac:dyDescent="0.25">
      <c r="AG611" s="18"/>
      <c r="BJ611" s="18"/>
      <c r="CL611" s="18"/>
      <c r="DN611" s="18"/>
      <c r="EQ611" s="18"/>
    </row>
    <row r="612" spans="33:147" ht="15.75" customHeight="1" x14ac:dyDescent="0.25">
      <c r="AG612" s="18"/>
      <c r="BJ612" s="18"/>
      <c r="CL612" s="18"/>
      <c r="DN612" s="18"/>
      <c r="EQ612" s="18"/>
    </row>
    <row r="613" spans="33:147" ht="15.75" customHeight="1" x14ac:dyDescent="0.25">
      <c r="AG613" s="18"/>
      <c r="BJ613" s="18"/>
      <c r="CL613" s="18"/>
      <c r="DN613" s="18"/>
      <c r="EQ613" s="18"/>
    </row>
    <row r="614" spans="33:147" ht="15.75" customHeight="1" x14ac:dyDescent="0.25">
      <c r="AG614" s="18"/>
      <c r="BJ614" s="18"/>
      <c r="CL614" s="18"/>
      <c r="DN614" s="18"/>
      <c r="EQ614" s="18"/>
    </row>
    <row r="615" spans="33:147" ht="15.75" customHeight="1" x14ac:dyDescent="0.25">
      <c r="AG615" s="18"/>
      <c r="BJ615" s="18"/>
      <c r="CL615" s="18"/>
      <c r="DN615" s="18"/>
      <c r="EQ615" s="18"/>
    </row>
    <row r="616" spans="33:147" ht="15.75" customHeight="1" x14ac:dyDescent="0.25">
      <c r="AG616" s="18"/>
      <c r="BJ616" s="18"/>
      <c r="CL616" s="18"/>
      <c r="DN616" s="18"/>
      <c r="EQ616" s="18"/>
    </row>
    <row r="617" spans="33:147" ht="15.75" customHeight="1" x14ac:dyDescent="0.25">
      <c r="AG617" s="18"/>
      <c r="BJ617" s="18"/>
      <c r="CL617" s="18"/>
      <c r="DN617" s="18"/>
      <c r="EQ617" s="18"/>
    </row>
    <row r="618" spans="33:147" ht="15.75" customHeight="1" x14ac:dyDescent="0.25">
      <c r="AG618" s="18"/>
      <c r="BJ618" s="18"/>
      <c r="CL618" s="18"/>
      <c r="DN618" s="18"/>
      <c r="EQ618" s="18"/>
    </row>
    <row r="619" spans="33:147" ht="15.75" customHeight="1" x14ac:dyDescent="0.25">
      <c r="AG619" s="18"/>
      <c r="BJ619" s="18"/>
      <c r="CL619" s="18"/>
      <c r="DN619" s="18"/>
      <c r="EQ619" s="18"/>
    </row>
    <row r="620" spans="33:147" ht="15.75" customHeight="1" x14ac:dyDescent="0.25">
      <c r="AG620" s="18"/>
      <c r="BJ620" s="18"/>
      <c r="CL620" s="18"/>
      <c r="DN620" s="18"/>
      <c r="EQ620" s="18"/>
    </row>
    <row r="621" spans="33:147" ht="15.75" customHeight="1" x14ac:dyDescent="0.25">
      <c r="AG621" s="18"/>
      <c r="BJ621" s="18"/>
      <c r="CL621" s="18"/>
      <c r="DN621" s="18"/>
      <c r="EQ621" s="18"/>
    </row>
    <row r="622" spans="33:147" ht="15.75" customHeight="1" x14ac:dyDescent="0.25">
      <c r="AG622" s="18"/>
      <c r="BJ622" s="18"/>
      <c r="CL622" s="18"/>
      <c r="DN622" s="18"/>
      <c r="EQ622" s="18"/>
    </row>
    <row r="623" spans="33:147" ht="15.75" customHeight="1" x14ac:dyDescent="0.25">
      <c r="AG623" s="18"/>
      <c r="BJ623" s="18"/>
      <c r="CL623" s="18"/>
      <c r="DN623" s="18"/>
      <c r="EQ623" s="18"/>
    </row>
    <row r="624" spans="33:147" ht="15.75" customHeight="1" x14ac:dyDescent="0.25">
      <c r="AG624" s="18"/>
      <c r="BJ624" s="18"/>
      <c r="CL624" s="18"/>
      <c r="DN624" s="18"/>
      <c r="EQ624" s="18"/>
    </row>
    <row r="625" spans="33:147" ht="15.75" customHeight="1" x14ac:dyDescent="0.25">
      <c r="AG625" s="18"/>
      <c r="BJ625" s="18"/>
      <c r="CL625" s="18"/>
      <c r="DN625" s="18"/>
      <c r="EQ625" s="18"/>
    </row>
    <row r="626" spans="33:147" ht="15.75" customHeight="1" x14ac:dyDescent="0.25">
      <c r="AG626" s="18"/>
      <c r="BJ626" s="18"/>
      <c r="CL626" s="18"/>
      <c r="DN626" s="18"/>
      <c r="EQ626" s="18"/>
    </row>
    <row r="627" spans="33:147" ht="15.75" customHeight="1" x14ac:dyDescent="0.25">
      <c r="AG627" s="18"/>
      <c r="BJ627" s="18"/>
      <c r="CL627" s="18"/>
      <c r="DN627" s="18"/>
      <c r="EQ627" s="18"/>
    </row>
    <row r="628" spans="33:147" ht="15.75" customHeight="1" x14ac:dyDescent="0.25">
      <c r="AG628" s="18"/>
      <c r="BJ628" s="18"/>
      <c r="CL628" s="18"/>
      <c r="DN628" s="18"/>
      <c r="EQ628" s="18"/>
    </row>
    <row r="629" spans="33:147" ht="15.75" customHeight="1" x14ac:dyDescent="0.25">
      <c r="AG629" s="18"/>
      <c r="BJ629" s="18"/>
      <c r="CL629" s="18"/>
      <c r="DN629" s="18"/>
      <c r="EQ629" s="18"/>
    </row>
    <row r="630" spans="33:147" ht="15.75" customHeight="1" x14ac:dyDescent="0.25">
      <c r="AG630" s="18"/>
      <c r="BJ630" s="18"/>
      <c r="CL630" s="18"/>
      <c r="DN630" s="18"/>
      <c r="EQ630" s="18"/>
    </row>
    <row r="631" spans="33:147" ht="15.75" customHeight="1" x14ac:dyDescent="0.25">
      <c r="AG631" s="18"/>
      <c r="BJ631" s="18"/>
      <c r="CL631" s="18"/>
      <c r="DN631" s="18"/>
      <c r="EQ631" s="18"/>
    </row>
    <row r="632" spans="33:147" ht="15.75" customHeight="1" x14ac:dyDescent="0.25">
      <c r="AG632" s="18"/>
      <c r="BJ632" s="18"/>
      <c r="CL632" s="18"/>
      <c r="DN632" s="18"/>
      <c r="EQ632" s="18"/>
    </row>
    <row r="633" spans="33:147" ht="15.75" customHeight="1" x14ac:dyDescent="0.25">
      <c r="AG633" s="18"/>
      <c r="BJ633" s="18"/>
      <c r="CL633" s="18"/>
      <c r="DN633" s="18"/>
      <c r="EQ633" s="18"/>
    </row>
    <row r="634" spans="33:147" ht="15.75" customHeight="1" x14ac:dyDescent="0.25">
      <c r="AG634" s="18"/>
      <c r="BJ634" s="18"/>
      <c r="CL634" s="18"/>
      <c r="DN634" s="18"/>
      <c r="EQ634" s="18"/>
    </row>
    <row r="635" spans="33:147" ht="15.75" customHeight="1" x14ac:dyDescent="0.25">
      <c r="AG635" s="18"/>
      <c r="BJ635" s="18"/>
      <c r="CL635" s="18"/>
      <c r="DN635" s="18"/>
      <c r="EQ635" s="18"/>
    </row>
    <row r="636" spans="33:147" ht="15.75" customHeight="1" x14ac:dyDescent="0.25">
      <c r="AG636" s="18"/>
      <c r="BJ636" s="18"/>
      <c r="CL636" s="18"/>
      <c r="DN636" s="18"/>
      <c r="EQ636" s="18"/>
    </row>
    <row r="637" spans="33:147" ht="15.75" customHeight="1" x14ac:dyDescent="0.25">
      <c r="AG637" s="18"/>
      <c r="BJ637" s="18"/>
      <c r="CL637" s="18"/>
      <c r="DN637" s="18"/>
      <c r="EQ637" s="18"/>
    </row>
    <row r="638" spans="33:147" ht="15.75" customHeight="1" x14ac:dyDescent="0.25">
      <c r="AG638" s="18"/>
      <c r="BJ638" s="18"/>
      <c r="CL638" s="18"/>
      <c r="DN638" s="18"/>
      <c r="EQ638" s="18"/>
    </row>
    <row r="639" spans="33:147" ht="15.75" customHeight="1" x14ac:dyDescent="0.25">
      <c r="AG639" s="18"/>
      <c r="BJ639" s="18"/>
      <c r="CL639" s="18"/>
      <c r="DN639" s="18"/>
      <c r="EQ639" s="18"/>
    </row>
    <row r="640" spans="33:147" ht="15.75" customHeight="1" x14ac:dyDescent="0.25">
      <c r="AG640" s="18"/>
      <c r="BJ640" s="18"/>
      <c r="CL640" s="18"/>
      <c r="DN640" s="18"/>
      <c r="EQ640" s="18"/>
    </row>
    <row r="641" spans="33:147" ht="15.75" customHeight="1" x14ac:dyDescent="0.25">
      <c r="AG641" s="18"/>
      <c r="BJ641" s="18"/>
      <c r="CL641" s="18"/>
      <c r="DN641" s="18"/>
      <c r="EQ641" s="18"/>
    </row>
    <row r="642" spans="33:147" ht="15.75" customHeight="1" x14ac:dyDescent="0.25">
      <c r="AG642" s="18"/>
      <c r="BJ642" s="18"/>
      <c r="CL642" s="18"/>
      <c r="DN642" s="18"/>
      <c r="EQ642" s="18"/>
    </row>
    <row r="643" spans="33:147" ht="15.75" customHeight="1" x14ac:dyDescent="0.25">
      <c r="AG643" s="18"/>
      <c r="BJ643" s="18"/>
      <c r="CL643" s="18"/>
      <c r="DN643" s="18"/>
      <c r="EQ643" s="18"/>
    </row>
    <row r="644" spans="33:147" ht="15.75" customHeight="1" x14ac:dyDescent="0.25">
      <c r="AG644" s="18"/>
      <c r="BJ644" s="18"/>
      <c r="CL644" s="18"/>
      <c r="DN644" s="18"/>
      <c r="EQ644" s="18"/>
    </row>
    <row r="645" spans="33:147" ht="15.75" customHeight="1" x14ac:dyDescent="0.25">
      <c r="AG645" s="18"/>
      <c r="BJ645" s="18"/>
      <c r="CL645" s="18"/>
      <c r="DN645" s="18"/>
      <c r="EQ645" s="18"/>
    </row>
    <row r="646" spans="33:147" ht="15.75" customHeight="1" x14ac:dyDescent="0.25">
      <c r="AG646" s="18"/>
      <c r="BJ646" s="18"/>
      <c r="CL646" s="18"/>
      <c r="DN646" s="18"/>
      <c r="EQ646" s="18"/>
    </row>
    <row r="647" spans="33:147" ht="15.75" customHeight="1" x14ac:dyDescent="0.25">
      <c r="AG647" s="18"/>
      <c r="BJ647" s="18"/>
      <c r="CL647" s="18"/>
      <c r="DN647" s="18"/>
      <c r="EQ647" s="18"/>
    </row>
    <row r="648" spans="33:147" ht="15.75" customHeight="1" x14ac:dyDescent="0.25">
      <c r="AG648" s="18"/>
      <c r="BJ648" s="18"/>
      <c r="CL648" s="18"/>
      <c r="DN648" s="18"/>
      <c r="EQ648" s="18"/>
    </row>
    <row r="649" spans="33:147" ht="15.75" customHeight="1" x14ac:dyDescent="0.25">
      <c r="AG649" s="18"/>
      <c r="BJ649" s="18"/>
      <c r="CL649" s="18"/>
      <c r="DN649" s="18"/>
      <c r="EQ649" s="18"/>
    </row>
    <row r="650" spans="33:147" ht="15.75" customHeight="1" x14ac:dyDescent="0.25">
      <c r="AG650" s="18"/>
      <c r="BJ650" s="18"/>
      <c r="CL650" s="18"/>
      <c r="DN650" s="18"/>
      <c r="EQ650" s="18"/>
    </row>
    <row r="651" spans="33:147" ht="15.75" customHeight="1" x14ac:dyDescent="0.25">
      <c r="AG651" s="18"/>
      <c r="BJ651" s="18"/>
      <c r="CL651" s="18"/>
      <c r="DN651" s="18"/>
      <c r="EQ651" s="18"/>
    </row>
    <row r="652" spans="33:147" ht="15.75" customHeight="1" x14ac:dyDescent="0.25">
      <c r="AG652" s="18"/>
      <c r="BJ652" s="18"/>
      <c r="CL652" s="18"/>
      <c r="DN652" s="18"/>
      <c r="EQ652" s="18"/>
    </row>
    <row r="653" spans="33:147" ht="15.75" customHeight="1" x14ac:dyDescent="0.25">
      <c r="AG653" s="18"/>
      <c r="BJ653" s="18"/>
      <c r="CL653" s="18"/>
      <c r="DN653" s="18"/>
      <c r="EQ653" s="18"/>
    </row>
    <row r="654" spans="33:147" ht="15.75" customHeight="1" x14ac:dyDescent="0.25">
      <c r="AG654" s="18"/>
      <c r="BJ654" s="18"/>
      <c r="CL654" s="18"/>
      <c r="DN654" s="18"/>
      <c r="EQ654" s="18"/>
    </row>
    <row r="655" spans="33:147" ht="15.75" customHeight="1" x14ac:dyDescent="0.25">
      <c r="AG655" s="18"/>
      <c r="BJ655" s="18"/>
      <c r="CL655" s="18"/>
      <c r="DN655" s="18"/>
      <c r="EQ655" s="18"/>
    </row>
    <row r="656" spans="33:147" ht="15.75" customHeight="1" x14ac:dyDescent="0.25">
      <c r="AG656" s="18"/>
      <c r="BJ656" s="18"/>
      <c r="CL656" s="18"/>
      <c r="DN656" s="18"/>
      <c r="EQ656" s="18"/>
    </row>
    <row r="657" spans="33:147" ht="15.75" customHeight="1" x14ac:dyDescent="0.25">
      <c r="AG657" s="18"/>
      <c r="BJ657" s="18"/>
      <c r="CL657" s="18"/>
      <c r="DN657" s="18"/>
      <c r="EQ657" s="18"/>
    </row>
    <row r="658" spans="33:147" ht="15.75" customHeight="1" x14ac:dyDescent="0.25">
      <c r="AG658" s="18"/>
      <c r="BJ658" s="18"/>
      <c r="CL658" s="18"/>
      <c r="DN658" s="18"/>
      <c r="EQ658" s="18"/>
    </row>
    <row r="659" spans="33:147" ht="15.75" customHeight="1" x14ac:dyDescent="0.25">
      <c r="AG659" s="18"/>
      <c r="BJ659" s="18"/>
      <c r="CL659" s="18"/>
      <c r="DN659" s="18"/>
      <c r="EQ659" s="18"/>
    </row>
    <row r="660" spans="33:147" ht="15.75" customHeight="1" x14ac:dyDescent="0.25">
      <c r="AG660" s="18"/>
      <c r="BJ660" s="18"/>
      <c r="CL660" s="18"/>
      <c r="DN660" s="18"/>
      <c r="EQ660" s="18"/>
    </row>
    <row r="661" spans="33:147" ht="15.75" customHeight="1" x14ac:dyDescent="0.25">
      <c r="AG661" s="18"/>
      <c r="BJ661" s="18"/>
      <c r="CL661" s="18"/>
      <c r="DN661" s="18"/>
      <c r="EQ661" s="18"/>
    </row>
    <row r="662" spans="33:147" ht="15.75" customHeight="1" x14ac:dyDescent="0.25">
      <c r="AG662" s="18"/>
      <c r="BJ662" s="18"/>
      <c r="CL662" s="18"/>
      <c r="DN662" s="18"/>
      <c r="EQ662" s="18"/>
    </row>
    <row r="663" spans="33:147" ht="15.75" customHeight="1" x14ac:dyDescent="0.25">
      <c r="AG663" s="18"/>
      <c r="BJ663" s="18"/>
      <c r="CL663" s="18"/>
      <c r="DN663" s="18"/>
      <c r="EQ663" s="18"/>
    </row>
    <row r="664" spans="33:147" ht="15.75" customHeight="1" x14ac:dyDescent="0.25">
      <c r="AG664" s="18"/>
      <c r="BJ664" s="18"/>
      <c r="CL664" s="18"/>
      <c r="DN664" s="18"/>
      <c r="EQ664" s="18"/>
    </row>
    <row r="665" spans="33:147" ht="15.75" customHeight="1" x14ac:dyDescent="0.25">
      <c r="AG665" s="18"/>
      <c r="BJ665" s="18"/>
      <c r="CL665" s="18"/>
      <c r="DN665" s="18"/>
      <c r="EQ665" s="18"/>
    </row>
    <row r="666" spans="33:147" ht="15.75" customHeight="1" x14ac:dyDescent="0.25">
      <c r="AG666" s="18"/>
      <c r="BJ666" s="18"/>
      <c r="CL666" s="18"/>
      <c r="DN666" s="18"/>
      <c r="EQ666" s="18"/>
    </row>
    <row r="667" spans="33:147" ht="15.75" customHeight="1" x14ac:dyDescent="0.25">
      <c r="AG667" s="18"/>
      <c r="BJ667" s="18"/>
      <c r="CL667" s="18"/>
      <c r="DN667" s="18"/>
      <c r="EQ667" s="18"/>
    </row>
    <row r="668" spans="33:147" ht="15.75" customHeight="1" x14ac:dyDescent="0.25">
      <c r="AG668" s="18"/>
      <c r="BJ668" s="18"/>
      <c r="CL668" s="18"/>
      <c r="DN668" s="18"/>
      <c r="EQ668" s="18"/>
    </row>
    <row r="669" spans="33:147" ht="15.75" customHeight="1" x14ac:dyDescent="0.25">
      <c r="AG669" s="18"/>
      <c r="BJ669" s="18"/>
      <c r="CL669" s="18"/>
      <c r="DN669" s="18"/>
      <c r="EQ669" s="18"/>
    </row>
    <row r="670" spans="33:147" ht="15.75" customHeight="1" x14ac:dyDescent="0.25">
      <c r="AG670" s="18"/>
      <c r="BJ670" s="18"/>
      <c r="CL670" s="18"/>
      <c r="DN670" s="18"/>
      <c r="EQ670" s="18"/>
    </row>
    <row r="671" spans="33:147" ht="15.75" customHeight="1" x14ac:dyDescent="0.25">
      <c r="AG671" s="18"/>
      <c r="BJ671" s="18"/>
      <c r="CL671" s="18"/>
      <c r="DN671" s="18"/>
      <c r="EQ671" s="18"/>
    </row>
    <row r="672" spans="33:147" ht="15.75" customHeight="1" x14ac:dyDescent="0.25">
      <c r="AG672" s="18"/>
      <c r="BJ672" s="18"/>
      <c r="CL672" s="18"/>
      <c r="DN672" s="18"/>
      <c r="EQ672" s="18"/>
    </row>
    <row r="673" spans="33:147" ht="15.75" customHeight="1" x14ac:dyDescent="0.25">
      <c r="AG673" s="18"/>
      <c r="BJ673" s="18"/>
      <c r="CL673" s="18"/>
      <c r="DN673" s="18"/>
      <c r="EQ673" s="18"/>
    </row>
    <row r="674" spans="33:147" ht="15.75" customHeight="1" x14ac:dyDescent="0.25">
      <c r="AG674" s="18"/>
      <c r="BJ674" s="18"/>
      <c r="CL674" s="18"/>
      <c r="DN674" s="18"/>
      <c r="EQ674" s="18"/>
    </row>
    <row r="675" spans="33:147" ht="15.75" customHeight="1" x14ac:dyDescent="0.25">
      <c r="AG675" s="18"/>
      <c r="BJ675" s="18"/>
      <c r="CL675" s="18"/>
      <c r="DN675" s="18"/>
      <c r="EQ675" s="18"/>
    </row>
    <row r="676" spans="33:147" ht="15.75" customHeight="1" x14ac:dyDescent="0.25">
      <c r="AG676" s="18"/>
      <c r="BJ676" s="18"/>
      <c r="CL676" s="18"/>
      <c r="DN676" s="18"/>
      <c r="EQ676" s="18"/>
    </row>
    <row r="677" spans="33:147" ht="15.75" customHeight="1" x14ac:dyDescent="0.25">
      <c r="AG677" s="18"/>
      <c r="BJ677" s="18"/>
      <c r="CL677" s="18"/>
      <c r="DN677" s="18"/>
      <c r="EQ677" s="18"/>
    </row>
    <row r="678" spans="33:147" ht="15.75" customHeight="1" x14ac:dyDescent="0.25">
      <c r="AG678" s="18"/>
      <c r="BJ678" s="18"/>
      <c r="CL678" s="18"/>
      <c r="DN678" s="18"/>
      <c r="EQ678" s="18"/>
    </row>
    <row r="679" spans="33:147" ht="15.75" customHeight="1" x14ac:dyDescent="0.25">
      <c r="AG679" s="18"/>
      <c r="BJ679" s="18"/>
      <c r="CL679" s="18"/>
      <c r="DN679" s="18"/>
      <c r="EQ679" s="18"/>
    </row>
    <row r="680" spans="33:147" ht="15.75" customHeight="1" x14ac:dyDescent="0.25">
      <c r="AG680" s="18"/>
      <c r="BJ680" s="18"/>
      <c r="CL680" s="18"/>
      <c r="DN680" s="18"/>
      <c r="EQ680" s="18"/>
    </row>
    <row r="681" spans="33:147" ht="15.75" customHeight="1" x14ac:dyDescent="0.25">
      <c r="AG681" s="18"/>
      <c r="BJ681" s="18"/>
      <c r="CL681" s="18"/>
      <c r="DN681" s="18"/>
      <c r="EQ681" s="18"/>
    </row>
    <row r="682" spans="33:147" ht="15.75" customHeight="1" x14ac:dyDescent="0.25">
      <c r="AG682" s="18"/>
      <c r="BJ682" s="18"/>
      <c r="CL682" s="18"/>
      <c r="DN682" s="18"/>
      <c r="EQ682" s="18"/>
    </row>
    <row r="683" spans="33:147" ht="15.75" customHeight="1" x14ac:dyDescent="0.25">
      <c r="AG683" s="18"/>
      <c r="BJ683" s="18"/>
      <c r="CL683" s="18"/>
      <c r="DN683" s="18"/>
      <c r="EQ683" s="18"/>
    </row>
    <row r="684" spans="33:147" ht="15.75" customHeight="1" x14ac:dyDescent="0.25">
      <c r="AG684" s="18"/>
      <c r="BJ684" s="18"/>
      <c r="CL684" s="18"/>
      <c r="DN684" s="18"/>
      <c r="EQ684" s="18"/>
    </row>
    <row r="685" spans="33:147" ht="15.75" customHeight="1" x14ac:dyDescent="0.25">
      <c r="AG685" s="18"/>
      <c r="BJ685" s="18"/>
      <c r="CL685" s="18"/>
      <c r="DN685" s="18"/>
      <c r="EQ685" s="18"/>
    </row>
    <row r="686" spans="33:147" ht="15.75" customHeight="1" x14ac:dyDescent="0.25">
      <c r="AG686" s="18"/>
      <c r="BJ686" s="18"/>
      <c r="CL686" s="18"/>
      <c r="DN686" s="18"/>
      <c r="EQ686" s="18"/>
    </row>
    <row r="687" spans="33:147" ht="15.75" customHeight="1" x14ac:dyDescent="0.25">
      <c r="AG687" s="18"/>
      <c r="BJ687" s="18"/>
      <c r="CL687" s="18"/>
      <c r="DN687" s="18"/>
      <c r="EQ687" s="18"/>
    </row>
    <row r="688" spans="33:147" ht="15.75" customHeight="1" x14ac:dyDescent="0.25">
      <c r="AG688" s="18"/>
      <c r="BJ688" s="18"/>
      <c r="CL688" s="18"/>
      <c r="DN688" s="18"/>
      <c r="EQ688" s="18"/>
    </row>
    <row r="689" spans="33:147" ht="15.75" customHeight="1" x14ac:dyDescent="0.25">
      <c r="AG689" s="18"/>
      <c r="BJ689" s="18"/>
      <c r="CL689" s="18"/>
      <c r="DN689" s="18"/>
      <c r="EQ689" s="18"/>
    </row>
    <row r="690" spans="33:147" ht="15.75" customHeight="1" x14ac:dyDescent="0.25">
      <c r="AG690" s="18"/>
      <c r="BJ690" s="18"/>
      <c r="CL690" s="18"/>
      <c r="DN690" s="18"/>
      <c r="EQ690" s="18"/>
    </row>
    <row r="691" spans="33:147" ht="15.75" customHeight="1" x14ac:dyDescent="0.25">
      <c r="AG691" s="18"/>
      <c r="BJ691" s="18"/>
      <c r="CL691" s="18"/>
      <c r="DN691" s="18"/>
      <c r="EQ691" s="18"/>
    </row>
    <row r="692" spans="33:147" ht="15.75" customHeight="1" x14ac:dyDescent="0.25">
      <c r="AG692" s="18"/>
      <c r="BJ692" s="18"/>
      <c r="CL692" s="18"/>
      <c r="DN692" s="18"/>
      <c r="EQ692" s="18"/>
    </row>
    <row r="693" spans="33:147" ht="15.75" customHeight="1" x14ac:dyDescent="0.25">
      <c r="AG693" s="18"/>
      <c r="BJ693" s="18"/>
      <c r="CL693" s="18"/>
      <c r="DN693" s="18"/>
      <c r="EQ693" s="18"/>
    </row>
    <row r="694" spans="33:147" ht="15.75" customHeight="1" x14ac:dyDescent="0.25">
      <c r="AG694" s="18"/>
      <c r="BJ694" s="18"/>
      <c r="CL694" s="18"/>
      <c r="DN694" s="18"/>
      <c r="EQ694" s="18"/>
    </row>
    <row r="695" spans="33:147" ht="15.75" customHeight="1" x14ac:dyDescent="0.25">
      <c r="AG695" s="18"/>
      <c r="BJ695" s="18"/>
      <c r="CL695" s="18"/>
      <c r="DN695" s="18"/>
      <c r="EQ695" s="18"/>
    </row>
    <row r="696" spans="33:147" ht="15.75" customHeight="1" x14ac:dyDescent="0.25">
      <c r="AG696" s="18"/>
      <c r="BJ696" s="18"/>
      <c r="CL696" s="18"/>
      <c r="DN696" s="18"/>
      <c r="EQ696" s="18"/>
    </row>
    <row r="697" spans="33:147" ht="15.75" customHeight="1" x14ac:dyDescent="0.25">
      <c r="AG697" s="18"/>
      <c r="BJ697" s="18"/>
      <c r="CL697" s="18"/>
      <c r="DN697" s="18"/>
      <c r="EQ697" s="18"/>
    </row>
    <row r="698" spans="33:147" ht="15.75" customHeight="1" x14ac:dyDescent="0.25">
      <c r="AG698" s="18"/>
      <c r="BJ698" s="18"/>
      <c r="CL698" s="18"/>
      <c r="DN698" s="18"/>
      <c r="EQ698" s="18"/>
    </row>
    <row r="699" spans="33:147" ht="15.75" customHeight="1" x14ac:dyDescent="0.25">
      <c r="AG699" s="18"/>
      <c r="BJ699" s="18"/>
      <c r="CL699" s="18"/>
      <c r="DN699" s="18"/>
      <c r="EQ699" s="18"/>
    </row>
    <row r="700" spans="33:147" ht="15.75" customHeight="1" x14ac:dyDescent="0.25">
      <c r="AG700" s="18"/>
      <c r="BJ700" s="18"/>
      <c r="CL700" s="18"/>
      <c r="DN700" s="18"/>
      <c r="EQ700" s="18"/>
    </row>
    <row r="701" spans="33:147" ht="15.75" customHeight="1" x14ac:dyDescent="0.25">
      <c r="AG701" s="18"/>
      <c r="BJ701" s="18"/>
      <c r="CL701" s="18"/>
      <c r="DN701" s="18"/>
      <c r="EQ701" s="18"/>
    </row>
    <row r="702" spans="33:147" ht="15.75" customHeight="1" x14ac:dyDescent="0.25">
      <c r="AG702" s="18"/>
      <c r="BJ702" s="18"/>
      <c r="CL702" s="18"/>
      <c r="DN702" s="18"/>
      <c r="EQ702" s="18"/>
    </row>
    <row r="703" spans="33:147" ht="15.75" customHeight="1" x14ac:dyDescent="0.25">
      <c r="AG703" s="18"/>
      <c r="BJ703" s="18"/>
      <c r="CL703" s="18"/>
      <c r="DN703" s="18"/>
      <c r="EQ703" s="18"/>
    </row>
    <row r="704" spans="33:147" ht="15.75" customHeight="1" x14ac:dyDescent="0.25">
      <c r="AG704" s="18"/>
      <c r="BJ704" s="18"/>
      <c r="CL704" s="18"/>
      <c r="DN704" s="18"/>
      <c r="EQ704" s="18"/>
    </row>
    <row r="705" spans="33:147" ht="15.75" customHeight="1" x14ac:dyDescent="0.25">
      <c r="AG705" s="18"/>
      <c r="BJ705" s="18"/>
      <c r="CL705" s="18"/>
      <c r="DN705" s="18"/>
      <c r="EQ705" s="18"/>
    </row>
    <row r="706" spans="33:147" ht="15.75" customHeight="1" x14ac:dyDescent="0.25">
      <c r="AG706" s="18"/>
      <c r="BJ706" s="18"/>
      <c r="CL706" s="18"/>
      <c r="DN706" s="18"/>
      <c r="EQ706" s="18"/>
    </row>
    <row r="707" spans="33:147" ht="15.75" customHeight="1" x14ac:dyDescent="0.25">
      <c r="AG707" s="18"/>
      <c r="BJ707" s="18"/>
      <c r="CL707" s="18"/>
      <c r="DN707" s="18"/>
      <c r="EQ707" s="18"/>
    </row>
    <row r="708" spans="33:147" ht="15.75" customHeight="1" x14ac:dyDescent="0.25">
      <c r="AG708" s="18"/>
      <c r="BJ708" s="18"/>
      <c r="CL708" s="18"/>
      <c r="DN708" s="18"/>
      <c r="EQ708" s="18"/>
    </row>
    <row r="709" spans="33:147" ht="15.75" customHeight="1" x14ac:dyDescent="0.25">
      <c r="AG709" s="18"/>
      <c r="BJ709" s="18"/>
      <c r="CL709" s="18"/>
      <c r="DN709" s="18"/>
      <c r="EQ709" s="18"/>
    </row>
    <row r="710" spans="33:147" ht="15.75" customHeight="1" x14ac:dyDescent="0.25">
      <c r="AG710" s="18"/>
      <c r="BJ710" s="18"/>
      <c r="CL710" s="18"/>
      <c r="DN710" s="18"/>
      <c r="EQ710" s="18"/>
    </row>
    <row r="711" spans="33:147" ht="15.75" customHeight="1" x14ac:dyDescent="0.25">
      <c r="AG711" s="18"/>
      <c r="BJ711" s="18"/>
      <c r="CL711" s="18"/>
      <c r="DN711" s="18"/>
      <c r="EQ711" s="18"/>
    </row>
    <row r="712" spans="33:147" ht="15.75" customHeight="1" x14ac:dyDescent="0.25">
      <c r="AG712" s="18"/>
      <c r="BJ712" s="18"/>
      <c r="CL712" s="18"/>
      <c r="DN712" s="18"/>
      <c r="EQ712" s="18"/>
    </row>
    <row r="713" spans="33:147" ht="15.75" customHeight="1" x14ac:dyDescent="0.25">
      <c r="AG713" s="18"/>
      <c r="BJ713" s="18"/>
      <c r="CL713" s="18"/>
      <c r="DN713" s="18"/>
      <c r="EQ713" s="18"/>
    </row>
    <row r="714" spans="33:147" ht="15.75" customHeight="1" x14ac:dyDescent="0.25">
      <c r="AG714" s="18"/>
      <c r="BJ714" s="18"/>
      <c r="CL714" s="18"/>
      <c r="DN714" s="18"/>
      <c r="EQ714" s="18"/>
    </row>
    <row r="715" spans="33:147" ht="15.75" customHeight="1" x14ac:dyDescent="0.25">
      <c r="AG715" s="18"/>
      <c r="BJ715" s="18"/>
      <c r="CL715" s="18"/>
      <c r="DN715" s="18"/>
      <c r="EQ715" s="18"/>
    </row>
    <row r="716" spans="33:147" ht="15.75" customHeight="1" x14ac:dyDescent="0.25">
      <c r="AG716" s="18"/>
      <c r="BJ716" s="18"/>
      <c r="CL716" s="18"/>
      <c r="DN716" s="18"/>
      <c r="EQ716" s="18"/>
    </row>
    <row r="717" spans="33:147" ht="15.75" customHeight="1" x14ac:dyDescent="0.25">
      <c r="AG717" s="18"/>
      <c r="BJ717" s="18"/>
      <c r="CL717" s="18"/>
      <c r="DN717" s="18"/>
      <c r="EQ717" s="18"/>
    </row>
    <row r="718" spans="33:147" ht="15.75" customHeight="1" x14ac:dyDescent="0.25">
      <c r="AG718" s="18"/>
      <c r="BJ718" s="18"/>
      <c r="CL718" s="18"/>
      <c r="DN718" s="18"/>
      <c r="EQ718" s="18"/>
    </row>
    <row r="719" spans="33:147" ht="15.75" customHeight="1" x14ac:dyDescent="0.25">
      <c r="AG719" s="18"/>
      <c r="BJ719" s="18"/>
      <c r="CL719" s="18"/>
      <c r="DN719" s="18"/>
      <c r="EQ719" s="18"/>
    </row>
    <row r="720" spans="33:147" ht="15.75" customHeight="1" x14ac:dyDescent="0.25">
      <c r="AG720" s="18"/>
      <c r="BJ720" s="18"/>
      <c r="CL720" s="18"/>
      <c r="DN720" s="18"/>
      <c r="EQ720" s="18"/>
    </row>
    <row r="721" spans="33:147" ht="15.75" customHeight="1" x14ac:dyDescent="0.25">
      <c r="AG721" s="18"/>
      <c r="BJ721" s="18"/>
      <c r="CL721" s="18"/>
      <c r="DN721" s="18"/>
      <c r="EQ721" s="18"/>
    </row>
    <row r="722" spans="33:147" ht="15.75" customHeight="1" x14ac:dyDescent="0.25">
      <c r="AG722" s="18"/>
      <c r="BJ722" s="18"/>
      <c r="CL722" s="18"/>
      <c r="DN722" s="18"/>
      <c r="EQ722" s="18"/>
    </row>
    <row r="723" spans="33:147" ht="15.75" customHeight="1" x14ac:dyDescent="0.25">
      <c r="AG723" s="18"/>
      <c r="BJ723" s="18"/>
      <c r="CL723" s="18"/>
      <c r="DN723" s="18"/>
      <c r="EQ723" s="18"/>
    </row>
    <row r="724" spans="33:147" ht="15.75" customHeight="1" x14ac:dyDescent="0.25">
      <c r="AG724" s="18"/>
      <c r="BJ724" s="18"/>
      <c r="CL724" s="18"/>
      <c r="DN724" s="18"/>
      <c r="EQ724" s="18"/>
    </row>
    <row r="725" spans="33:147" ht="15.75" customHeight="1" x14ac:dyDescent="0.25">
      <c r="AG725" s="18"/>
      <c r="BJ725" s="18"/>
      <c r="CL725" s="18"/>
      <c r="DN725" s="18"/>
      <c r="EQ725" s="18"/>
    </row>
    <row r="726" spans="33:147" ht="15.75" customHeight="1" x14ac:dyDescent="0.25">
      <c r="AG726" s="18"/>
      <c r="BJ726" s="18"/>
      <c r="CL726" s="18"/>
      <c r="DN726" s="18"/>
      <c r="EQ726" s="18"/>
    </row>
    <row r="727" spans="33:147" ht="15.75" customHeight="1" x14ac:dyDescent="0.25">
      <c r="AG727" s="18"/>
      <c r="BJ727" s="18"/>
      <c r="CL727" s="18"/>
      <c r="DN727" s="18"/>
      <c r="EQ727" s="18"/>
    </row>
    <row r="728" spans="33:147" ht="15.75" customHeight="1" x14ac:dyDescent="0.25">
      <c r="AG728" s="18"/>
      <c r="BJ728" s="18"/>
      <c r="CL728" s="18"/>
      <c r="DN728" s="18"/>
      <c r="EQ728" s="18"/>
    </row>
    <row r="729" spans="33:147" ht="15.75" customHeight="1" x14ac:dyDescent="0.25">
      <c r="AG729" s="18"/>
      <c r="BJ729" s="18"/>
      <c r="CL729" s="18"/>
      <c r="DN729" s="18"/>
      <c r="EQ729" s="18"/>
    </row>
    <row r="730" spans="33:147" ht="15.75" customHeight="1" x14ac:dyDescent="0.25">
      <c r="AG730" s="18"/>
      <c r="BJ730" s="18"/>
      <c r="CL730" s="18"/>
      <c r="DN730" s="18"/>
      <c r="EQ730" s="18"/>
    </row>
    <row r="731" spans="33:147" ht="15.75" customHeight="1" x14ac:dyDescent="0.25">
      <c r="AG731" s="18"/>
      <c r="BJ731" s="18"/>
      <c r="CL731" s="18"/>
      <c r="DN731" s="18"/>
      <c r="EQ731" s="18"/>
    </row>
    <row r="732" spans="33:147" ht="15.75" customHeight="1" x14ac:dyDescent="0.25">
      <c r="AG732" s="18"/>
      <c r="BJ732" s="18"/>
      <c r="CL732" s="18"/>
      <c r="DN732" s="18"/>
      <c r="EQ732" s="18"/>
    </row>
    <row r="733" spans="33:147" ht="15.75" customHeight="1" x14ac:dyDescent="0.25">
      <c r="AG733" s="18"/>
      <c r="BJ733" s="18"/>
      <c r="CL733" s="18"/>
      <c r="DN733" s="18"/>
      <c r="EQ733" s="18"/>
    </row>
    <row r="734" spans="33:147" ht="15.75" customHeight="1" x14ac:dyDescent="0.25">
      <c r="AG734" s="18"/>
      <c r="BJ734" s="18"/>
      <c r="CL734" s="18"/>
      <c r="DN734" s="18"/>
      <c r="EQ734" s="18"/>
    </row>
    <row r="735" spans="33:147" ht="15.75" customHeight="1" x14ac:dyDescent="0.25">
      <c r="AG735" s="18"/>
      <c r="BJ735" s="18"/>
      <c r="CL735" s="18"/>
      <c r="DN735" s="18"/>
      <c r="EQ735" s="18"/>
    </row>
    <row r="736" spans="33:147" ht="15.75" customHeight="1" x14ac:dyDescent="0.25">
      <c r="AG736" s="18"/>
      <c r="BJ736" s="18"/>
      <c r="CL736" s="18"/>
      <c r="DN736" s="18"/>
      <c r="EQ736" s="18"/>
    </row>
    <row r="737" spans="33:147" ht="15.75" customHeight="1" x14ac:dyDescent="0.25">
      <c r="AG737" s="18"/>
      <c r="BJ737" s="18"/>
      <c r="CL737" s="18"/>
      <c r="DN737" s="18"/>
      <c r="EQ737" s="18"/>
    </row>
    <row r="738" spans="33:147" ht="15.75" customHeight="1" x14ac:dyDescent="0.25">
      <c r="AG738" s="18"/>
      <c r="BJ738" s="18"/>
      <c r="CL738" s="18"/>
      <c r="DN738" s="18"/>
      <c r="EQ738" s="18"/>
    </row>
    <row r="739" spans="33:147" ht="15.75" customHeight="1" x14ac:dyDescent="0.25">
      <c r="AG739" s="18"/>
      <c r="BJ739" s="18"/>
      <c r="CL739" s="18"/>
      <c r="DN739" s="18"/>
      <c r="EQ739" s="18"/>
    </row>
    <row r="740" spans="33:147" ht="15.75" customHeight="1" x14ac:dyDescent="0.25">
      <c r="AG740" s="18"/>
      <c r="BJ740" s="18"/>
      <c r="CL740" s="18"/>
      <c r="DN740" s="18"/>
      <c r="EQ740" s="18"/>
    </row>
    <row r="741" spans="33:147" ht="15.75" customHeight="1" x14ac:dyDescent="0.25">
      <c r="AG741" s="18"/>
      <c r="BJ741" s="18"/>
      <c r="CL741" s="18"/>
      <c r="DN741" s="18"/>
      <c r="EQ741" s="18"/>
    </row>
    <row r="742" spans="33:147" ht="15.75" customHeight="1" x14ac:dyDescent="0.25">
      <c r="AG742" s="18"/>
      <c r="BJ742" s="18"/>
      <c r="CL742" s="18"/>
      <c r="DN742" s="18"/>
      <c r="EQ742" s="18"/>
    </row>
    <row r="743" spans="33:147" ht="15.75" customHeight="1" x14ac:dyDescent="0.25">
      <c r="AG743" s="18"/>
      <c r="BJ743" s="18"/>
      <c r="CL743" s="18"/>
      <c r="DN743" s="18"/>
      <c r="EQ743" s="18"/>
    </row>
    <row r="744" spans="33:147" ht="15.75" customHeight="1" x14ac:dyDescent="0.25">
      <c r="AG744" s="18"/>
      <c r="BJ744" s="18"/>
      <c r="CL744" s="18"/>
      <c r="DN744" s="18"/>
      <c r="EQ744" s="18"/>
    </row>
    <row r="745" spans="33:147" ht="15.75" customHeight="1" x14ac:dyDescent="0.25">
      <c r="AG745" s="18"/>
      <c r="BJ745" s="18"/>
      <c r="CL745" s="18"/>
      <c r="DN745" s="18"/>
      <c r="EQ745" s="18"/>
    </row>
    <row r="746" spans="33:147" ht="15.75" customHeight="1" x14ac:dyDescent="0.25">
      <c r="AG746" s="18"/>
      <c r="BJ746" s="18"/>
      <c r="CL746" s="18"/>
      <c r="DN746" s="18"/>
      <c r="EQ746" s="18"/>
    </row>
    <row r="747" spans="33:147" ht="15.75" customHeight="1" x14ac:dyDescent="0.25">
      <c r="AG747" s="18"/>
      <c r="BJ747" s="18"/>
      <c r="CL747" s="18"/>
      <c r="DN747" s="18"/>
      <c r="EQ747" s="18"/>
    </row>
    <row r="748" spans="33:147" ht="15.75" customHeight="1" x14ac:dyDescent="0.25">
      <c r="AG748" s="18"/>
      <c r="BJ748" s="18"/>
      <c r="CL748" s="18"/>
      <c r="DN748" s="18"/>
      <c r="EQ748" s="18"/>
    </row>
    <row r="749" spans="33:147" ht="15.75" customHeight="1" x14ac:dyDescent="0.25">
      <c r="AG749" s="18"/>
      <c r="BJ749" s="18"/>
      <c r="CL749" s="18"/>
      <c r="DN749" s="18"/>
      <c r="EQ749" s="18"/>
    </row>
    <row r="750" spans="33:147" ht="15.75" customHeight="1" x14ac:dyDescent="0.25">
      <c r="AG750" s="18"/>
      <c r="BJ750" s="18"/>
      <c r="CL750" s="18"/>
      <c r="DN750" s="18"/>
      <c r="EQ750" s="18"/>
    </row>
    <row r="751" spans="33:147" ht="15.75" customHeight="1" x14ac:dyDescent="0.25">
      <c r="AG751" s="18"/>
      <c r="BJ751" s="18"/>
      <c r="CL751" s="18"/>
      <c r="DN751" s="18"/>
      <c r="EQ751" s="18"/>
    </row>
    <row r="752" spans="33:147" ht="15.75" customHeight="1" x14ac:dyDescent="0.25">
      <c r="AG752" s="18"/>
      <c r="BJ752" s="18"/>
      <c r="CL752" s="18"/>
      <c r="DN752" s="18"/>
      <c r="EQ752" s="18"/>
    </row>
    <row r="753" spans="33:147" ht="15.75" customHeight="1" x14ac:dyDescent="0.25">
      <c r="AG753" s="18"/>
      <c r="BJ753" s="18"/>
      <c r="CL753" s="18"/>
      <c r="DN753" s="18"/>
      <c r="EQ753" s="18"/>
    </row>
    <row r="754" spans="33:147" ht="15.75" customHeight="1" x14ac:dyDescent="0.25">
      <c r="AG754" s="18"/>
      <c r="BJ754" s="18"/>
      <c r="CL754" s="18"/>
      <c r="DN754" s="18"/>
      <c r="EQ754" s="18"/>
    </row>
    <row r="755" spans="33:147" ht="15.75" customHeight="1" x14ac:dyDescent="0.25">
      <c r="AG755" s="18"/>
      <c r="BJ755" s="18"/>
      <c r="CL755" s="18"/>
      <c r="DN755" s="18"/>
      <c r="EQ755" s="18"/>
    </row>
    <row r="756" spans="33:147" ht="15.75" customHeight="1" x14ac:dyDescent="0.25">
      <c r="AG756" s="18"/>
      <c r="BJ756" s="18"/>
      <c r="CL756" s="18"/>
      <c r="DN756" s="18"/>
      <c r="EQ756" s="18"/>
    </row>
    <row r="757" spans="33:147" ht="15.75" customHeight="1" x14ac:dyDescent="0.25">
      <c r="AG757" s="18"/>
      <c r="BJ757" s="18"/>
      <c r="CL757" s="18"/>
      <c r="DN757" s="18"/>
      <c r="EQ757" s="18"/>
    </row>
    <row r="758" spans="33:147" ht="15.75" customHeight="1" x14ac:dyDescent="0.25">
      <c r="AG758" s="18"/>
      <c r="BJ758" s="18"/>
      <c r="CL758" s="18"/>
      <c r="DN758" s="18"/>
      <c r="EQ758" s="18"/>
    </row>
    <row r="759" spans="33:147" ht="15.75" customHeight="1" x14ac:dyDescent="0.25">
      <c r="AG759" s="18"/>
      <c r="BJ759" s="18"/>
      <c r="CL759" s="18"/>
      <c r="DN759" s="18"/>
      <c r="EQ759" s="18"/>
    </row>
    <row r="760" spans="33:147" ht="15.75" customHeight="1" x14ac:dyDescent="0.25">
      <c r="AG760" s="18"/>
      <c r="BJ760" s="18"/>
      <c r="CL760" s="18"/>
      <c r="DN760" s="18"/>
      <c r="EQ760" s="18"/>
    </row>
    <row r="761" spans="33:147" ht="15.75" customHeight="1" x14ac:dyDescent="0.25">
      <c r="AG761" s="18"/>
      <c r="BJ761" s="18"/>
      <c r="CL761" s="18"/>
      <c r="DN761" s="18"/>
      <c r="EQ761" s="18"/>
    </row>
    <row r="762" spans="33:147" ht="15.75" customHeight="1" x14ac:dyDescent="0.25">
      <c r="AG762" s="18"/>
      <c r="BJ762" s="18"/>
      <c r="CL762" s="18"/>
      <c r="DN762" s="18"/>
      <c r="EQ762" s="18"/>
    </row>
    <row r="763" spans="33:147" ht="15.75" customHeight="1" x14ac:dyDescent="0.25">
      <c r="AG763" s="18"/>
      <c r="BJ763" s="18"/>
      <c r="CL763" s="18"/>
      <c r="DN763" s="18"/>
      <c r="EQ763" s="18"/>
    </row>
    <row r="764" spans="33:147" ht="15.75" customHeight="1" x14ac:dyDescent="0.25">
      <c r="AG764" s="18"/>
      <c r="BJ764" s="18"/>
      <c r="CL764" s="18"/>
      <c r="DN764" s="18"/>
      <c r="EQ764" s="18"/>
    </row>
    <row r="765" spans="33:147" ht="15.75" customHeight="1" x14ac:dyDescent="0.25">
      <c r="AG765" s="18"/>
      <c r="BJ765" s="18"/>
      <c r="CL765" s="18"/>
      <c r="DN765" s="18"/>
      <c r="EQ765" s="18"/>
    </row>
    <row r="766" spans="33:147" ht="15.75" customHeight="1" x14ac:dyDescent="0.25">
      <c r="AG766" s="18"/>
      <c r="BJ766" s="18"/>
      <c r="CL766" s="18"/>
      <c r="DN766" s="18"/>
      <c r="EQ766" s="18"/>
    </row>
    <row r="767" spans="33:147" ht="15.75" customHeight="1" x14ac:dyDescent="0.25">
      <c r="AG767" s="18"/>
      <c r="BJ767" s="18"/>
      <c r="CL767" s="18"/>
      <c r="DN767" s="18"/>
      <c r="EQ767" s="18"/>
    </row>
    <row r="768" spans="33:147" ht="15.75" customHeight="1" x14ac:dyDescent="0.25">
      <c r="AG768" s="18"/>
      <c r="BJ768" s="18"/>
      <c r="CL768" s="18"/>
      <c r="DN768" s="18"/>
      <c r="EQ768" s="18"/>
    </row>
    <row r="769" spans="33:147" ht="15.75" customHeight="1" x14ac:dyDescent="0.25">
      <c r="AG769" s="18"/>
      <c r="BJ769" s="18"/>
      <c r="CL769" s="18"/>
      <c r="DN769" s="18"/>
      <c r="EQ769" s="18"/>
    </row>
    <row r="770" spans="33:147" ht="15.75" customHeight="1" x14ac:dyDescent="0.25">
      <c r="AG770" s="18"/>
      <c r="BJ770" s="18"/>
      <c r="CL770" s="18"/>
      <c r="DN770" s="18"/>
      <c r="EQ770" s="18"/>
    </row>
    <row r="771" spans="33:147" ht="15.75" customHeight="1" x14ac:dyDescent="0.25">
      <c r="AG771" s="18"/>
      <c r="BJ771" s="18"/>
      <c r="CL771" s="18"/>
      <c r="DN771" s="18"/>
      <c r="EQ771" s="18"/>
    </row>
    <row r="772" spans="33:147" ht="15.75" customHeight="1" x14ac:dyDescent="0.25">
      <c r="AG772" s="18"/>
      <c r="BJ772" s="18"/>
      <c r="CL772" s="18"/>
      <c r="DN772" s="18"/>
      <c r="EQ772" s="18"/>
    </row>
    <row r="773" spans="33:147" ht="15.75" customHeight="1" x14ac:dyDescent="0.25">
      <c r="AG773" s="18"/>
      <c r="BJ773" s="18"/>
      <c r="CL773" s="18"/>
      <c r="DN773" s="18"/>
      <c r="EQ773" s="18"/>
    </row>
    <row r="774" spans="33:147" ht="15.75" customHeight="1" x14ac:dyDescent="0.25">
      <c r="AG774" s="18"/>
      <c r="BJ774" s="18"/>
      <c r="CL774" s="18"/>
      <c r="DN774" s="18"/>
      <c r="EQ774" s="18"/>
    </row>
    <row r="775" spans="33:147" ht="15.75" customHeight="1" x14ac:dyDescent="0.25">
      <c r="AG775" s="18"/>
      <c r="BJ775" s="18"/>
      <c r="CL775" s="18"/>
      <c r="DN775" s="18"/>
      <c r="EQ775" s="18"/>
    </row>
    <row r="776" spans="33:147" ht="15.75" customHeight="1" x14ac:dyDescent="0.25">
      <c r="AG776" s="18"/>
      <c r="BJ776" s="18"/>
      <c r="CL776" s="18"/>
      <c r="DN776" s="18"/>
      <c r="EQ776" s="18"/>
    </row>
    <row r="777" spans="33:147" ht="15.75" customHeight="1" x14ac:dyDescent="0.25">
      <c r="AG777" s="18"/>
      <c r="BJ777" s="18"/>
      <c r="CL777" s="18"/>
      <c r="DN777" s="18"/>
      <c r="EQ777" s="18"/>
    </row>
    <row r="778" spans="33:147" ht="15.75" customHeight="1" x14ac:dyDescent="0.25">
      <c r="AG778" s="18"/>
      <c r="BJ778" s="18"/>
      <c r="CL778" s="18"/>
      <c r="DN778" s="18"/>
      <c r="EQ778" s="18"/>
    </row>
    <row r="779" spans="33:147" ht="15.75" customHeight="1" x14ac:dyDescent="0.25">
      <c r="AG779" s="18"/>
      <c r="BJ779" s="18"/>
      <c r="CL779" s="18"/>
      <c r="DN779" s="18"/>
      <c r="EQ779" s="18"/>
    </row>
    <row r="780" spans="33:147" ht="15.75" customHeight="1" x14ac:dyDescent="0.25">
      <c r="AG780" s="18"/>
      <c r="BJ780" s="18"/>
      <c r="CL780" s="18"/>
      <c r="DN780" s="18"/>
      <c r="EQ780" s="18"/>
    </row>
    <row r="781" spans="33:147" ht="15.75" customHeight="1" x14ac:dyDescent="0.25">
      <c r="AG781" s="18"/>
      <c r="BJ781" s="18"/>
      <c r="CL781" s="18"/>
      <c r="DN781" s="18"/>
      <c r="EQ781" s="18"/>
    </row>
    <row r="782" spans="33:147" ht="15.75" customHeight="1" x14ac:dyDescent="0.25">
      <c r="AG782" s="18"/>
      <c r="BJ782" s="18"/>
      <c r="CL782" s="18"/>
      <c r="DN782" s="18"/>
      <c r="EQ782" s="18"/>
    </row>
    <row r="783" spans="33:147" ht="15.75" customHeight="1" x14ac:dyDescent="0.25">
      <c r="AG783" s="18"/>
      <c r="BJ783" s="18"/>
      <c r="CL783" s="18"/>
      <c r="DN783" s="18"/>
      <c r="EQ783" s="18"/>
    </row>
    <row r="784" spans="33:147" ht="15.75" customHeight="1" x14ac:dyDescent="0.25">
      <c r="AG784" s="18"/>
      <c r="BJ784" s="18"/>
      <c r="CL784" s="18"/>
      <c r="DN784" s="18"/>
      <c r="EQ784" s="18"/>
    </row>
    <row r="785" spans="33:147" ht="15.75" customHeight="1" x14ac:dyDescent="0.25">
      <c r="AG785" s="18"/>
      <c r="BJ785" s="18"/>
      <c r="CL785" s="18"/>
      <c r="DN785" s="18"/>
      <c r="EQ785" s="18"/>
    </row>
    <row r="786" spans="33:147" ht="15.75" customHeight="1" x14ac:dyDescent="0.25">
      <c r="AG786" s="18"/>
      <c r="BJ786" s="18"/>
      <c r="CL786" s="18"/>
      <c r="DN786" s="18"/>
      <c r="EQ786" s="18"/>
    </row>
    <row r="787" spans="33:147" ht="15.75" customHeight="1" x14ac:dyDescent="0.25">
      <c r="AG787" s="18"/>
      <c r="BJ787" s="18"/>
      <c r="CL787" s="18"/>
      <c r="DN787" s="18"/>
      <c r="EQ787" s="18"/>
    </row>
    <row r="788" spans="33:147" ht="15.75" customHeight="1" x14ac:dyDescent="0.25">
      <c r="AG788" s="18"/>
      <c r="BJ788" s="18"/>
      <c r="CL788" s="18"/>
      <c r="DN788" s="18"/>
      <c r="EQ788" s="18"/>
    </row>
    <row r="789" spans="33:147" ht="15.75" customHeight="1" x14ac:dyDescent="0.25">
      <c r="AG789" s="18"/>
      <c r="BJ789" s="18"/>
      <c r="CL789" s="18"/>
      <c r="DN789" s="18"/>
      <c r="EQ789" s="18"/>
    </row>
    <row r="790" spans="33:147" ht="15.75" customHeight="1" x14ac:dyDescent="0.25">
      <c r="AG790" s="18"/>
      <c r="BJ790" s="18"/>
      <c r="CL790" s="18"/>
      <c r="DN790" s="18"/>
      <c r="EQ790" s="18"/>
    </row>
    <row r="791" spans="33:147" ht="15.75" customHeight="1" x14ac:dyDescent="0.25">
      <c r="AG791" s="18"/>
      <c r="BJ791" s="18"/>
      <c r="CL791" s="18"/>
      <c r="DN791" s="18"/>
      <c r="EQ791" s="18"/>
    </row>
    <row r="792" spans="33:147" ht="15.75" customHeight="1" x14ac:dyDescent="0.25">
      <c r="AG792" s="18"/>
      <c r="BJ792" s="18"/>
      <c r="CL792" s="18"/>
      <c r="DN792" s="18"/>
      <c r="EQ792" s="18"/>
    </row>
    <row r="793" spans="33:147" ht="15.75" customHeight="1" x14ac:dyDescent="0.25">
      <c r="AG793" s="18"/>
      <c r="BJ793" s="18"/>
      <c r="CL793" s="18"/>
      <c r="DN793" s="18"/>
      <c r="EQ793" s="18"/>
    </row>
    <row r="794" spans="33:147" ht="15.75" customHeight="1" x14ac:dyDescent="0.25">
      <c r="AG794" s="18"/>
      <c r="BJ794" s="18"/>
      <c r="CL794" s="18"/>
      <c r="DN794" s="18"/>
      <c r="EQ794" s="18"/>
    </row>
    <row r="795" spans="33:147" ht="15.75" customHeight="1" x14ac:dyDescent="0.25">
      <c r="AG795" s="18"/>
      <c r="BJ795" s="18"/>
      <c r="CL795" s="18"/>
      <c r="DN795" s="18"/>
      <c r="EQ795" s="18"/>
    </row>
    <row r="796" spans="33:147" ht="15.75" customHeight="1" x14ac:dyDescent="0.25">
      <c r="AG796" s="18"/>
      <c r="BJ796" s="18"/>
      <c r="CL796" s="18"/>
      <c r="DN796" s="18"/>
      <c r="EQ796" s="18"/>
    </row>
    <row r="797" spans="33:147" ht="15.75" customHeight="1" x14ac:dyDescent="0.25">
      <c r="AG797" s="18"/>
      <c r="BJ797" s="18"/>
      <c r="CL797" s="18"/>
      <c r="DN797" s="18"/>
      <c r="EQ797" s="18"/>
    </row>
    <row r="798" spans="33:147" ht="15.75" customHeight="1" x14ac:dyDescent="0.25">
      <c r="AG798" s="18"/>
      <c r="BJ798" s="18"/>
      <c r="CL798" s="18"/>
      <c r="DN798" s="18"/>
      <c r="EQ798" s="18"/>
    </row>
    <row r="799" spans="33:147" ht="15.75" customHeight="1" x14ac:dyDescent="0.25">
      <c r="AG799" s="18"/>
      <c r="BJ799" s="18"/>
      <c r="CL799" s="18"/>
      <c r="DN799" s="18"/>
      <c r="EQ799" s="18"/>
    </row>
    <row r="800" spans="33:147" ht="15.75" customHeight="1" x14ac:dyDescent="0.25">
      <c r="AG800" s="18"/>
      <c r="BJ800" s="18"/>
      <c r="CL800" s="18"/>
      <c r="DN800" s="18"/>
      <c r="EQ800" s="18"/>
    </row>
    <row r="801" spans="33:147" ht="15.75" customHeight="1" x14ac:dyDescent="0.25">
      <c r="AG801" s="18"/>
      <c r="BJ801" s="18"/>
      <c r="CL801" s="18"/>
      <c r="DN801" s="18"/>
      <c r="EQ801" s="18"/>
    </row>
    <row r="802" spans="33:147" ht="15.75" customHeight="1" x14ac:dyDescent="0.25">
      <c r="AG802" s="18"/>
      <c r="BJ802" s="18"/>
      <c r="CL802" s="18"/>
      <c r="DN802" s="18"/>
      <c r="EQ802" s="18"/>
    </row>
    <row r="803" spans="33:147" ht="15.75" customHeight="1" x14ac:dyDescent="0.25">
      <c r="AG803" s="18"/>
      <c r="BJ803" s="18"/>
      <c r="CL803" s="18"/>
      <c r="DN803" s="18"/>
      <c r="EQ803" s="18"/>
    </row>
    <row r="804" spans="33:147" ht="15.75" customHeight="1" x14ac:dyDescent="0.25">
      <c r="AG804" s="18"/>
      <c r="BJ804" s="18"/>
      <c r="CL804" s="18"/>
      <c r="DN804" s="18"/>
      <c r="EQ804" s="18"/>
    </row>
    <row r="805" spans="33:147" ht="15.75" customHeight="1" x14ac:dyDescent="0.25">
      <c r="AG805" s="18"/>
      <c r="BJ805" s="18"/>
      <c r="CL805" s="18"/>
      <c r="DN805" s="18"/>
      <c r="EQ805" s="18"/>
    </row>
    <row r="806" spans="33:147" ht="15.75" customHeight="1" x14ac:dyDescent="0.25">
      <c r="AG806" s="18"/>
      <c r="BJ806" s="18"/>
      <c r="CL806" s="18"/>
      <c r="DN806" s="18"/>
      <c r="EQ806" s="18"/>
    </row>
    <row r="807" spans="33:147" ht="15.75" customHeight="1" x14ac:dyDescent="0.25">
      <c r="AG807" s="18"/>
      <c r="BJ807" s="18"/>
      <c r="CL807" s="18"/>
      <c r="DN807" s="18"/>
      <c r="EQ807" s="18"/>
    </row>
    <row r="808" spans="33:147" ht="15.75" customHeight="1" x14ac:dyDescent="0.25">
      <c r="AG808" s="18"/>
      <c r="BJ808" s="18"/>
      <c r="CL808" s="18"/>
      <c r="DN808" s="18"/>
      <c r="EQ808" s="18"/>
    </row>
    <row r="809" spans="33:147" ht="15.75" customHeight="1" x14ac:dyDescent="0.25">
      <c r="AG809" s="18"/>
      <c r="BJ809" s="18"/>
      <c r="CL809" s="18"/>
      <c r="DN809" s="18"/>
      <c r="EQ809" s="18"/>
    </row>
    <row r="810" spans="33:147" ht="15.75" customHeight="1" x14ac:dyDescent="0.25">
      <c r="AG810" s="18"/>
      <c r="BJ810" s="18"/>
      <c r="CL810" s="18"/>
      <c r="DN810" s="18"/>
      <c r="EQ810" s="18"/>
    </row>
    <row r="811" spans="33:147" ht="15.75" customHeight="1" x14ac:dyDescent="0.25">
      <c r="AG811" s="18"/>
      <c r="BJ811" s="18"/>
      <c r="CL811" s="18"/>
      <c r="DN811" s="18"/>
      <c r="EQ811" s="18"/>
    </row>
    <row r="812" spans="33:147" ht="15.75" customHeight="1" x14ac:dyDescent="0.25">
      <c r="AG812" s="18"/>
      <c r="BJ812" s="18"/>
      <c r="CL812" s="18"/>
      <c r="DN812" s="18"/>
      <c r="EQ812" s="9"/>
    </row>
    <row r="813" spans="33:147" ht="15.75" customHeight="1" x14ac:dyDescent="0.25">
      <c r="AG813" s="18"/>
      <c r="BJ813" s="18"/>
      <c r="CL813" s="18"/>
      <c r="DN813" s="18"/>
      <c r="EQ813" s="9"/>
    </row>
    <row r="814" spans="33:147" ht="15.75" customHeight="1" x14ac:dyDescent="0.25">
      <c r="AG814" s="18"/>
      <c r="BJ814" s="18"/>
      <c r="CL814" s="18"/>
      <c r="DN814" s="18"/>
      <c r="EQ814" s="9"/>
    </row>
    <row r="815" spans="33:147" ht="15.75" customHeight="1" x14ac:dyDescent="0.25">
      <c r="AG815" s="18"/>
      <c r="BJ815" s="18"/>
      <c r="CL815" s="18"/>
      <c r="DN815" s="18"/>
      <c r="EQ815" s="9"/>
    </row>
    <row r="816" spans="33:147" ht="15.75" customHeight="1" x14ac:dyDescent="0.25">
      <c r="AG816" s="18"/>
      <c r="BJ816" s="18"/>
      <c r="CL816" s="18"/>
      <c r="DN816" s="18"/>
      <c r="EQ816" s="9"/>
    </row>
    <row r="817" spans="33:147" ht="15.75" customHeight="1" x14ac:dyDescent="0.25">
      <c r="AG817" s="18"/>
      <c r="BJ817" s="18"/>
      <c r="CL817" s="18"/>
      <c r="DN817" s="18"/>
      <c r="EQ817" s="9"/>
    </row>
    <row r="818" spans="33:147" ht="15.75" customHeight="1" x14ac:dyDescent="0.25">
      <c r="AG818" s="18"/>
      <c r="BJ818" s="18"/>
      <c r="CL818" s="18"/>
      <c r="DN818" s="18"/>
      <c r="EQ818" s="9"/>
    </row>
    <row r="819" spans="33:147" ht="15.75" customHeight="1" x14ac:dyDescent="0.25">
      <c r="AG819" s="18"/>
      <c r="BJ819" s="18"/>
      <c r="CL819" s="18"/>
      <c r="DN819" s="18"/>
      <c r="EQ819" s="9"/>
    </row>
    <row r="820" spans="33:147" ht="15.75" customHeight="1" x14ac:dyDescent="0.25">
      <c r="AG820" s="18"/>
      <c r="BJ820" s="18"/>
      <c r="CL820" s="18"/>
      <c r="DN820" s="18"/>
      <c r="EQ820" s="9"/>
    </row>
    <row r="821" spans="33:147" ht="15.75" customHeight="1" x14ac:dyDescent="0.25">
      <c r="AG821" s="18"/>
      <c r="BJ821" s="18"/>
      <c r="CL821" s="18"/>
      <c r="DN821" s="18"/>
      <c r="EQ821" s="9"/>
    </row>
    <row r="822" spans="33:147" ht="15.75" customHeight="1" x14ac:dyDescent="0.25">
      <c r="AG822" s="18"/>
      <c r="BJ822" s="18"/>
      <c r="CL822" s="18"/>
      <c r="DN822" s="18"/>
      <c r="EQ822" s="9"/>
    </row>
    <row r="823" spans="33:147" ht="15.75" customHeight="1" x14ac:dyDescent="0.25">
      <c r="AG823" s="18"/>
      <c r="BJ823" s="18"/>
      <c r="CL823" s="18"/>
      <c r="DN823" s="18"/>
      <c r="EQ823" s="9"/>
    </row>
    <row r="824" spans="33:147" ht="15.75" customHeight="1" x14ac:dyDescent="0.25">
      <c r="AG824" s="18"/>
      <c r="BJ824" s="18"/>
      <c r="CL824" s="18"/>
      <c r="DN824" s="18"/>
      <c r="EQ824" s="9"/>
    </row>
    <row r="825" spans="33:147" ht="15.75" customHeight="1" x14ac:dyDescent="0.25">
      <c r="AG825" s="18"/>
      <c r="BJ825" s="18"/>
      <c r="CL825" s="18"/>
      <c r="DN825" s="18"/>
      <c r="EQ825" s="9"/>
    </row>
    <row r="826" spans="33:147" ht="15.75" customHeight="1" x14ac:dyDescent="0.25">
      <c r="AG826" s="18"/>
      <c r="BJ826" s="18"/>
      <c r="CL826" s="18"/>
      <c r="DN826" s="18"/>
      <c r="EQ826" s="9"/>
    </row>
    <row r="827" spans="33:147" ht="15.75" customHeight="1" x14ac:dyDescent="0.25">
      <c r="AG827" s="18"/>
      <c r="BJ827" s="18"/>
      <c r="CL827" s="18"/>
      <c r="DN827" s="18"/>
      <c r="EQ827" s="9"/>
    </row>
    <row r="828" spans="33:147" ht="15.75" customHeight="1" x14ac:dyDescent="0.25">
      <c r="AG828" s="18"/>
      <c r="BJ828" s="18"/>
      <c r="CL828" s="18"/>
      <c r="DN828" s="18"/>
      <c r="EQ828" s="9"/>
    </row>
    <row r="829" spans="33:147" ht="15.75" customHeight="1" x14ac:dyDescent="0.25">
      <c r="AG829" s="18"/>
      <c r="BJ829" s="18"/>
      <c r="CL829" s="18"/>
      <c r="DN829" s="18"/>
      <c r="EQ829" s="9"/>
    </row>
    <row r="830" spans="33:147" ht="15.75" customHeight="1" x14ac:dyDescent="0.25">
      <c r="AG830" s="18"/>
      <c r="BJ830" s="18"/>
      <c r="CL830" s="18"/>
      <c r="DN830" s="18"/>
      <c r="EQ830" s="9"/>
    </row>
    <row r="831" spans="33:147" ht="15.75" customHeight="1" x14ac:dyDescent="0.25">
      <c r="AG831" s="18"/>
      <c r="BJ831" s="18"/>
      <c r="CL831" s="18"/>
      <c r="DN831" s="18"/>
      <c r="EQ831" s="9"/>
    </row>
    <row r="832" spans="33:147" ht="15.75" customHeight="1" x14ac:dyDescent="0.25">
      <c r="AG832" s="18"/>
      <c r="BJ832" s="18"/>
      <c r="CL832" s="18"/>
      <c r="DN832" s="18"/>
      <c r="EQ832" s="9"/>
    </row>
    <row r="833" spans="33:147" ht="15.75" customHeight="1" x14ac:dyDescent="0.25">
      <c r="AG833" s="18"/>
      <c r="BJ833" s="18"/>
      <c r="CL833" s="18"/>
      <c r="DN833" s="18"/>
      <c r="EQ833" s="9"/>
    </row>
    <row r="834" spans="33:147" ht="15.75" customHeight="1" x14ac:dyDescent="0.25">
      <c r="AG834" s="18"/>
      <c r="BJ834" s="18"/>
      <c r="CL834" s="18"/>
      <c r="DN834" s="18"/>
      <c r="EQ834" s="9"/>
    </row>
    <row r="835" spans="33:147" ht="15.75" customHeight="1" x14ac:dyDescent="0.25">
      <c r="AG835" s="18"/>
      <c r="BJ835" s="18"/>
      <c r="CL835" s="18"/>
      <c r="DN835" s="18"/>
      <c r="EQ835" s="9"/>
    </row>
    <row r="836" spans="33:147" ht="15.75" customHeight="1" x14ac:dyDescent="0.25">
      <c r="AG836" s="18"/>
      <c r="BJ836" s="18"/>
      <c r="CL836" s="18"/>
      <c r="DN836" s="18"/>
      <c r="EQ836" s="9"/>
    </row>
    <row r="837" spans="33:147" ht="15.75" customHeight="1" x14ac:dyDescent="0.25">
      <c r="AG837" s="18"/>
      <c r="BJ837" s="18"/>
      <c r="CL837" s="18"/>
      <c r="DN837" s="18"/>
      <c r="EQ837" s="9"/>
    </row>
    <row r="838" spans="33:147" ht="15.75" customHeight="1" x14ac:dyDescent="0.25">
      <c r="AG838" s="18"/>
      <c r="BJ838" s="18"/>
      <c r="CL838" s="18"/>
      <c r="DN838" s="18"/>
      <c r="EQ838" s="9"/>
    </row>
    <row r="839" spans="33:147" ht="15.75" customHeight="1" x14ac:dyDescent="0.25">
      <c r="AG839" s="18"/>
      <c r="BJ839" s="18"/>
      <c r="CL839" s="18"/>
      <c r="DN839" s="18"/>
      <c r="EQ839" s="9"/>
    </row>
    <row r="840" spans="33:147" ht="15.75" customHeight="1" x14ac:dyDescent="0.25">
      <c r="AG840" s="18"/>
      <c r="BJ840" s="18"/>
      <c r="CL840" s="18"/>
      <c r="DN840" s="18"/>
      <c r="EQ840" s="9"/>
    </row>
    <row r="841" spans="33:147" ht="15.75" customHeight="1" x14ac:dyDescent="0.25">
      <c r="AG841" s="18"/>
      <c r="BJ841" s="18"/>
      <c r="CL841" s="18"/>
      <c r="DN841" s="18"/>
      <c r="EQ841" s="9"/>
    </row>
    <row r="842" spans="33:147" ht="15.75" customHeight="1" x14ac:dyDescent="0.25">
      <c r="AG842" s="18"/>
      <c r="BJ842" s="18"/>
      <c r="CL842" s="18"/>
      <c r="DN842" s="18"/>
      <c r="EQ842" s="9"/>
    </row>
    <row r="843" spans="33:147" ht="15.75" customHeight="1" x14ac:dyDescent="0.25">
      <c r="AG843" s="18"/>
      <c r="BJ843" s="18"/>
      <c r="CL843" s="18"/>
      <c r="DN843" s="18"/>
      <c r="EQ843" s="9"/>
    </row>
    <row r="844" spans="33:147" ht="15.75" customHeight="1" x14ac:dyDescent="0.25">
      <c r="AG844" s="18"/>
      <c r="BJ844" s="18"/>
      <c r="CL844" s="18"/>
      <c r="DN844" s="18"/>
      <c r="EQ844" s="9"/>
    </row>
    <row r="845" spans="33:147" ht="15.75" customHeight="1" x14ac:dyDescent="0.25">
      <c r="AG845" s="18"/>
      <c r="BJ845" s="18"/>
      <c r="CL845" s="18"/>
      <c r="DN845" s="18"/>
      <c r="EQ845" s="9"/>
    </row>
    <row r="846" spans="33:147" ht="15.75" customHeight="1" x14ac:dyDescent="0.25">
      <c r="AG846" s="18"/>
      <c r="BJ846" s="18"/>
      <c r="CL846" s="18"/>
      <c r="DN846" s="18"/>
      <c r="EQ846" s="9"/>
    </row>
    <row r="847" spans="33:147" ht="15.75" customHeight="1" x14ac:dyDescent="0.25">
      <c r="AG847" s="18"/>
      <c r="BJ847" s="18"/>
      <c r="CL847" s="18"/>
      <c r="DN847" s="18"/>
      <c r="EQ847" s="9"/>
    </row>
    <row r="848" spans="33:147" ht="15.75" customHeight="1" x14ac:dyDescent="0.25">
      <c r="AG848" s="18"/>
      <c r="BJ848" s="18"/>
      <c r="CL848" s="18"/>
      <c r="DN848" s="18"/>
      <c r="EQ848" s="9"/>
    </row>
    <row r="849" spans="33:147" ht="15.75" customHeight="1" x14ac:dyDescent="0.25">
      <c r="AG849" s="18"/>
      <c r="BJ849" s="18"/>
      <c r="CL849" s="18"/>
      <c r="DN849" s="18"/>
      <c r="EQ849" s="9"/>
    </row>
    <row r="850" spans="33:147" ht="15.75" customHeight="1" x14ac:dyDescent="0.25">
      <c r="AG850" s="18"/>
      <c r="BJ850" s="18"/>
      <c r="CL850" s="18"/>
      <c r="DN850" s="18"/>
      <c r="EQ850" s="9"/>
    </row>
    <row r="851" spans="33:147" ht="15.75" customHeight="1" x14ac:dyDescent="0.25">
      <c r="AG851" s="18"/>
      <c r="BJ851" s="18"/>
      <c r="CL851" s="18"/>
      <c r="DN851" s="18"/>
      <c r="EQ851" s="9"/>
    </row>
    <row r="852" spans="33:147" ht="15.75" customHeight="1" x14ac:dyDescent="0.25">
      <c r="AG852" s="18"/>
      <c r="BJ852" s="18"/>
      <c r="CL852" s="18"/>
      <c r="DN852" s="18"/>
      <c r="EQ852" s="9"/>
    </row>
    <row r="853" spans="33:147" ht="15.75" customHeight="1" x14ac:dyDescent="0.25">
      <c r="AG853" s="18"/>
      <c r="BJ853" s="18"/>
      <c r="CL853" s="18"/>
      <c r="DN853" s="18"/>
      <c r="EQ853" s="9"/>
    </row>
    <row r="854" spans="33:147" ht="15.75" customHeight="1" x14ac:dyDescent="0.25">
      <c r="AG854" s="18"/>
      <c r="BJ854" s="18"/>
      <c r="CL854" s="18"/>
      <c r="DN854" s="18"/>
      <c r="EQ854" s="9"/>
    </row>
    <row r="855" spans="33:147" ht="15.75" customHeight="1" x14ac:dyDescent="0.25">
      <c r="AG855" s="18"/>
      <c r="BJ855" s="18"/>
      <c r="CL855" s="18"/>
      <c r="DN855" s="18"/>
      <c r="EQ855" s="9"/>
    </row>
    <row r="856" spans="33:147" ht="15.75" customHeight="1" x14ac:dyDescent="0.25">
      <c r="AG856" s="18"/>
      <c r="BJ856" s="18"/>
      <c r="CL856" s="18"/>
      <c r="DN856" s="18"/>
      <c r="EQ856" s="9"/>
    </row>
    <row r="857" spans="33:147" ht="15.75" customHeight="1" x14ac:dyDescent="0.25">
      <c r="AG857" s="18"/>
      <c r="BJ857" s="18"/>
      <c r="CL857" s="18"/>
      <c r="DN857" s="18"/>
      <c r="EQ857" s="9"/>
    </row>
    <row r="858" spans="33:147" ht="15.75" customHeight="1" x14ac:dyDescent="0.25">
      <c r="AG858" s="18"/>
      <c r="BJ858" s="18"/>
      <c r="CL858" s="18"/>
      <c r="DN858" s="18"/>
      <c r="EQ858" s="9"/>
    </row>
    <row r="859" spans="33:147" ht="15.75" customHeight="1" x14ac:dyDescent="0.25">
      <c r="AG859" s="18"/>
      <c r="BJ859" s="18"/>
      <c r="CL859" s="18"/>
      <c r="DN859" s="18"/>
      <c r="EQ859" s="9"/>
    </row>
    <row r="860" spans="33:147" ht="15.75" customHeight="1" x14ac:dyDescent="0.25">
      <c r="AG860" s="18"/>
      <c r="BJ860" s="18"/>
      <c r="CL860" s="18"/>
      <c r="DN860" s="18"/>
      <c r="EQ860" s="9"/>
    </row>
    <row r="861" spans="33:147" ht="15.75" customHeight="1" x14ac:dyDescent="0.25">
      <c r="AG861" s="18"/>
      <c r="BJ861" s="18"/>
      <c r="CL861" s="18"/>
      <c r="DN861" s="18"/>
      <c r="EQ861" s="9"/>
    </row>
    <row r="862" spans="33:147" ht="15.75" customHeight="1" x14ac:dyDescent="0.25">
      <c r="AG862" s="18"/>
      <c r="BJ862" s="18"/>
      <c r="CL862" s="18"/>
      <c r="DN862" s="18"/>
      <c r="EQ862" s="9"/>
    </row>
    <row r="863" spans="33:147" ht="15.75" customHeight="1" x14ac:dyDescent="0.25">
      <c r="AG863" s="18"/>
      <c r="BJ863" s="18"/>
      <c r="CL863" s="18"/>
      <c r="DN863" s="18"/>
      <c r="EQ863" s="9"/>
    </row>
    <row r="864" spans="33:147" ht="15.75" customHeight="1" x14ac:dyDescent="0.25">
      <c r="AG864" s="18"/>
      <c r="BJ864" s="18"/>
      <c r="CL864" s="18"/>
      <c r="DN864" s="18"/>
      <c r="EQ864" s="9"/>
    </row>
    <row r="865" spans="33:147" ht="15.75" customHeight="1" x14ac:dyDescent="0.25">
      <c r="AG865" s="18"/>
      <c r="BJ865" s="18"/>
      <c r="CL865" s="18"/>
      <c r="DN865" s="18"/>
      <c r="EQ865" s="9"/>
    </row>
    <row r="866" spans="33:147" ht="15.75" customHeight="1" x14ac:dyDescent="0.25">
      <c r="AG866" s="18"/>
      <c r="BJ866" s="18"/>
      <c r="CL866" s="18"/>
      <c r="DN866" s="18"/>
      <c r="EQ866" s="9"/>
    </row>
    <row r="867" spans="33:147" ht="15.75" customHeight="1" x14ac:dyDescent="0.25">
      <c r="AG867" s="18"/>
      <c r="BJ867" s="18"/>
      <c r="CL867" s="18"/>
      <c r="DN867" s="18"/>
      <c r="EQ867" s="9"/>
    </row>
    <row r="868" spans="33:147" ht="15.75" customHeight="1" x14ac:dyDescent="0.25">
      <c r="AG868" s="18"/>
      <c r="BJ868" s="18"/>
      <c r="CL868" s="18"/>
      <c r="DN868" s="18"/>
      <c r="EQ868" s="9"/>
    </row>
    <row r="869" spans="33:147" ht="15.75" customHeight="1" x14ac:dyDescent="0.25">
      <c r="AG869" s="18"/>
      <c r="BJ869" s="18"/>
      <c r="CL869" s="18"/>
      <c r="DN869" s="18"/>
      <c r="EQ869" s="9"/>
    </row>
    <row r="870" spans="33:147" ht="15.75" customHeight="1" x14ac:dyDescent="0.25">
      <c r="AG870" s="18"/>
      <c r="BJ870" s="18"/>
      <c r="CL870" s="18"/>
      <c r="DN870" s="18"/>
      <c r="EQ870" s="9"/>
    </row>
    <row r="871" spans="33:147" ht="15.75" customHeight="1" x14ac:dyDescent="0.25">
      <c r="AG871" s="18"/>
      <c r="BJ871" s="18"/>
      <c r="CL871" s="18"/>
      <c r="DN871" s="18"/>
      <c r="EQ871" s="9"/>
    </row>
    <row r="872" spans="33:147" ht="15.75" customHeight="1" x14ac:dyDescent="0.25">
      <c r="AG872" s="18"/>
      <c r="BJ872" s="18"/>
      <c r="CL872" s="18"/>
      <c r="DN872" s="18"/>
      <c r="EQ872" s="9"/>
    </row>
    <row r="873" spans="33:147" ht="15.75" customHeight="1" x14ac:dyDescent="0.25">
      <c r="AG873" s="18"/>
      <c r="BJ873" s="18"/>
      <c r="CL873" s="18"/>
      <c r="DN873" s="18"/>
      <c r="EQ873" s="9"/>
    </row>
    <row r="874" spans="33:147" ht="15.75" customHeight="1" x14ac:dyDescent="0.25">
      <c r="AG874" s="18"/>
      <c r="BJ874" s="18"/>
      <c r="CL874" s="18"/>
      <c r="DN874" s="18"/>
      <c r="EQ874" s="9"/>
    </row>
    <row r="875" spans="33:147" ht="15.75" customHeight="1" x14ac:dyDescent="0.25">
      <c r="AG875" s="18"/>
      <c r="BJ875" s="18"/>
      <c r="CL875" s="18"/>
      <c r="DN875" s="18"/>
      <c r="EQ875" s="9"/>
    </row>
    <row r="876" spans="33:147" ht="15.75" customHeight="1" x14ac:dyDescent="0.25">
      <c r="AG876" s="18"/>
      <c r="BJ876" s="18"/>
      <c r="CL876" s="18"/>
      <c r="DN876" s="18"/>
      <c r="EQ876" s="9"/>
    </row>
    <row r="877" spans="33:147" ht="15.75" customHeight="1" x14ac:dyDescent="0.25">
      <c r="AG877" s="18"/>
      <c r="BJ877" s="18"/>
      <c r="CL877" s="18"/>
      <c r="DN877" s="18"/>
      <c r="EQ877" s="9"/>
    </row>
    <row r="878" spans="33:147" ht="15.75" customHeight="1" x14ac:dyDescent="0.25">
      <c r="AG878" s="18"/>
      <c r="BJ878" s="18"/>
      <c r="CL878" s="18"/>
      <c r="DN878" s="18"/>
      <c r="EQ878" s="9"/>
    </row>
    <row r="879" spans="33:147" ht="15.75" customHeight="1" x14ac:dyDescent="0.25">
      <c r="AG879" s="18"/>
      <c r="BJ879" s="18"/>
      <c r="CL879" s="18"/>
      <c r="DN879" s="18"/>
      <c r="EQ879" s="9"/>
    </row>
    <row r="880" spans="33:147" ht="15.75" customHeight="1" x14ac:dyDescent="0.25">
      <c r="AG880" s="18"/>
      <c r="BJ880" s="18"/>
      <c r="CL880" s="18"/>
      <c r="DN880" s="18"/>
      <c r="EQ880" s="9"/>
    </row>
    <row r="881" spans="33:147" ht="15.75" customHeight="1" x14ac:dyDescent="0.25">
      <c r="AG881" s="18"/>
      <c r="BJ881" s="18"/>
      <c r="CL881" s="18"/>
      <c r="DN881" s="18"/>
      <c r="EQ881" s="9"/>
    </row>
    <row r="882" spans="33:147" ht="15.75" customHeight="1" x14ac:dyDescent="0.25">
      <c r="AG882" s="18"/>
      <c r="BJ882" s="18"/>
      <c r="CL882" s="18"/>
      <c r="DN882" s="18"/>
      <c r="EQ882" s="9"/>
    </row>
    <row r="883" spans="33:147" ht="15.75" customHeight="1" x14ac:dyDescent="0.25">
      <c r="AG883" s="18"/>
      <c r="BJ883" s="18"/>
      <c r="CL883" s="18"/>
      <c r="DN883" s="18"/>
      <c r="EQ883" s="9"/>
    </row>
    <row r="884" spans="33:147" ht="15.75" customHeight="1" x14ac:dyDescent="0.25">
      <c r="AG884" s="18"/>
      <c r="BJ884" s="18"/>
      <c r="CL884" s="18"/>
      <c r="DN884" s="18"/>
      <c r="EQ884" s="9"/>
    </row>
    <row r="885" spans="33:147" ht="15.75" customHeight="1" x14ac:dyDescent="0.25">
      <c r="AG885" s="18"/>
      <c r="BJ885" s="18"/>
      <c r="CL885" s="18"/>
      <c r="DN885" s="18"/>
      <c r="EQ885" s="9"/>
    </row>
    <row r="886" spans="33:147" ht="15.75" customHeight="1" x14ac:dyDescent="0.25">
      <c r="AG886" s="18"/>
      <c r="BJ886" s="18"/>
      <c r="CL886" s="18"/>
      <c r="DN886" s="18"/>
      <c r="EQ886" s="9"/>
    </row>
    <row r="887" spans="33:147" ht="15.75" customHeight="1" x14ac:dyDescent="0.25">
      <c r="AG887" s="18"/>
      <c r="BJ887" s="18"/>
      <c r="CL887" s="18"/>
      <c r="DN887" s="18"/>
      <c r="EQ887" s="9"/>
    </row>
    <row r="888" spans="33:147" ht="15.75" customHeight="1" x14ac:dyDescent="0.25">
      <c r="AG888" s="18"/>
      <c r="BJ888" s="18"/>
      <c r="CL888" s="18"/>
      <c r="DN888" s="18"/>
      <c r="EQ888" s="9"/>
    </row>
    <row r="889" spans="33:147" ht="15.75" customHeight="1" x14ac:dyDescent="0.25">
      <c r="AG889" s="18"/>
      <c r="BJ889" s="18"/>
      <c r="CL889" s="18"/>
      <c r="DN889" s="18"/>
      <c r="EQ889" s="9"/>
    </row>
    <row r="890" spans="33:147" ht="15.75" customHeight="1" x14ac:dyDescent="0.25">
      <c r="AG890" s="18"/>
      <c r="BJ890" s="18"/>
      <c r="CL890" s="18"/>
      <c r="DN890" s="18"/>
      <c r="EQ890" s="9"/>
    </row>
    <row r="891" spans="33:147" ht="15.75" customHeight="1" x14ac:dyDescent="0.25">
      <c r="AG891" s="18"/>
      <c r="BJ891" s="18"/>
      <c r="CL891" s="18"/>
      <c r="DN891" s="18"/>
      <c r="EQ891" s="9"/>
    </row>
    <row r="892" spans="33:147" ht="15.75" customHeight="1" x14ac:dyDescent="0.25">
      <c r="AG892" s="18"/>
      <c r="BJ892" s="18"/>
      <c r="CL892" s="18"/>
      <c r="DN892" s="18"/>
      <c r="EQ892" s="9"/>
    </row>
    <row r="893" spans="33:147" ht="15.75" customHeight="1" x14ac:dyDescent="0.25">
      <c r="AG893" s="18"/>
      <c r="BJ893" s="18"/>
      <c r="CL893" s="18"/>
      <c r="DN893" s="18"/>
      <c r="EQ893" s="9"/>
    </row>
    <row r="894" spans="33:147" ht="15.75" customHeight="1" x14ac:dyDescent="0.25">
      <c r="AG894" s="18"/>
      <c r="BJ894" s="18"/>
      <c r="CL894" s="18"/>
      <c r="DN894" s="18"/>
      <c r="EQ894" s="9"/>
    </row>
    <row r="895" spans="33:147" ht="15.75" customHeight="1" x14ac:dyDescent="0.25">
      <c r="AG895" s="18"/>
      <c r="BJ895" s="18"/>
      <c r="CL895" s="18"/>
      <c r="DN895" s="18"/>
      <c r="EQ895" s="9"/>
    </row>
    <row r="896" spans="33:147" ht="15.75" customHeight="1" x14ac:dyDescent="0.25">
      <c r="AG896" s="18"/>
      <c r="BJ896" s="18"/>
      <c r="CL896" s="18"/>
      <c r="DN896" s="18"/>
      <c r="EQ896" s="9"/>
    </row>
    <row r="897" spans="33:147" ht="15.75" customHeight="1" x14ac:dyDescent="0.25">
      <c r="AG897" s="18"/>
      <c r="BJ897" s="18"/>
      <c r="CL897" s="18"/>
      <c r="DN897" s="18"/>
      <c r="EQ897" s="9"/>
    </row>
    <row r="898" spans="33:147" ht="15.75" customHeight="1" x14ac:dyDescent="0.25">
      <c r="AG898" s="18"/>
      <c r="BJ898" s="18"/>
      <c r="CL898" s="18"/>
      <c r="DN898" s="18"/>
      <c r="EQ898" s="9"/>
    </row>
    <row r="899" spans="33:147" ht="15.75" customHeight="1" x14ac:dyDescent="0.25">
      <c r="AG899" s="18"/>
      <c r="BJ899" s="18"/>
      <c r="CL899" s="18"/>
      <c r="DN899" s="18"/>
      <c r="EQ899" s="9"/>
    </row>
    <row r="900" spans="33:147" ht="15.75" customHeight="1" x14ac:dyDescent="0.25">
      <c r="AG900" s="18"/>
      <c r="BJ900" s="18"/>
      <c r="CL900" s="18"/>
      <c r="DN900" s="18"/>
      <c r="EQ900" s="9"/>
    </row>
    <row r="901" spans="33:147" ht="15.75" customHeight="1" x14ac:dyDescent="0.25">
      <c r="AG901" s="18"/>
      <c r="BJ901" s="18"/>
      <c r="CL901" s="18"/>
      <c r="DN901" s="18"/>
      <c r="EQ901" s="9"/>
    </row>
    <row r="902" spans="33:147" ht="15.75" customHeight="1" x14ac:dyDescent="0.25">
      <c r="AG902" s="18"/>
      <c r="BJ902" s="18"/>
      <c r="CL902" s="18"/>
      <c r="DN902" s="18"/>
      <c r="EQ902" s="9"/>
    </row>
    <row r="903" spans="33:147" ht="15.75" customHeight="1" x14ac:dyDescent="0.25">
      <c r="AG903" s="18"/>
      <c r="BJ903" s="18"/>
      <c r="CL903" s="18"/>
      <c r="DN903" s="18"/>
      <c r="EQ903" s="9"/>
    </row>
    <row r="904" spans="33:147" ht="15.75" customHeight="1" x14ac:dyDescent="0.25">
      <c r="AG904" s="18"/>
      <c r="BJ904" s="18"/>
      <c r="CL904" s="18"/>
      <c r="DN904" s="18"/>
      <c r="EQ904" s="9"/>
    </row>
    <row r="905" spans="33:147" ht="15.75" customHeight="1" x14ac:dyDescent="0.25">
      <c r="AG905" s="18"/>
      <c r="BJ905" s="18"/>
      <c r="CL905" s="18"/>
      <c r="DN905" s="18"/>
      <c r="EQ905" s="9"/>
    </row>
    <row r="906" spans="33:147" ht="15.75" customHeight="1" x14ac:dyDescent="0.25">
      <c r="AG906" s="18"/>
      <c r="BJ906" s="18"/>
      <c r="CL906" s="18"/>
      <c r="DN906" s="18"/>
      <c r="EQ906" s="9"/>
    </row>
    <row r="907" spans="33:147" ht="15.75" customHeight="1" x14ac:dyDescent="0.25">
      <c r="AG907" s="18"/>
      <c r="BJ907" s="18"/>
      <c r="CL907" s="18"/>
      <c r="DN907" s="18"/>
      <c r="EQ907" s="9"/>
    </row>
    <row r="908" spans="33:147" ht="15.75" customHeight="1" x14ac:dyDescent="0.25">
      <c r="AG908" s="18"/>
      <c r="BJ908" s="18"/>
      <c r="CL908" s="18"/>
      <c r="DN908" s="18"/>
      <c r="EQ908" s="9"/>
    </row>
    <row r="909" spans="33:147" ht="15.75" customHeight="1" x14ac:dyDescent="0.25">
      <c r="AG909" s="18"/>
      <c r="BJ909" s="18"/>
      <c r="CL909" s="18"/>
      <c r="DN909" s="18"/>
      <c r="EQ909" s="9"/>
    </row>
    <row r="910" spans="33:147" ht="15.75" customHeight="1" x14ac:dyDescent="0.25">
      <c r="AG910" s="18"/>
      <c r="BJ910" s="18"/>
      <c r="CL910" s="18"/>
      <c r="DN910" s="18"/>
      <c r="EQ910" s="9"/>
    </row>
    <row r="911" spans="33:147" ht="15.75" customHeight="1" x14ac:dyDescent="0.25">
      <c r="AG911" s="18"/>
      <c r="BJ911" s="18"/>
      <c r="CL911" s="18"/>
      <c r="DN911" s="18"/>
      <c r="EQ911" s="9"/>
    </row>
    <row r="912" spans="33:147" ht="15.75" customHeight="1" x14ac:dyDescent="0.25">
      <c r="AG912" s="18"/>
      <c r="BJ912" s="18"/>
      <c r="CL912" s="18"/>
      <c r="DN912" s="18"/>
      <c r="EQ912" s="9"/>
    </row>
    <row r="913" spans="33:147" ht="15.75" customHeight="1" x14ac:dyDescent="0.25">
      <c r="AG913" s="18"/>
      <c r="BJ913" s="18"/>
      <c r="CL913" s="18"/>
      <c r="DN913" s="18"/>
      <c r="EQ913" s="9"/>
    </row>
    <row r="914" spans="33:147" ht="15.75" customHeight="1" x14ac:dyDescent="0.25">
      <c r="AG914" s="18"/>
      <c r="BJ914" s="18"/>
      <c r="CL914" s="18"/>
      <c r="DN914" s="18"/>
      <c r="EQ914" s="9"/>
    </row>
    <row r="915" spans="33:147" ht="15.75" customHeight="1" x14ac:dyDescent="0.25">
      <c r="AG915" s="18"/>
      <c r="BJ915" s="18"/>
      <c r="CL915" s="18"/>
      <c r="DN915" s="18"/>
      <c r="EQ915" s="9"/>
    </row>
    <row r="916" spans="33:147" ht="15.75" customHeight="1" x14ac:dyDescent="0.25">
      <c r="AG916" s="18"/>
      <c r="BJ916" s="18"/>
      <c r="CL916" s="18"/>
      <c r="DN916" s="18"/>
      <c r="EQ916" s="9"/>
    </row>
    <row r="917" spans="33:147" ht="15.75" customHeight="1" x14ac:dyDescent="0.25">
      <c r="AG917" s="18"/>
      <c r="BJ917" s="18"/>
      <c r="CL917" s="18"/>
      <c r="DN917" s="18"/>
      <c r="EQ917" s="9"/>
    </row>
    <row r="918" spans="33:147" ht="15.75" customHeight="1" x14ac:dyDescent="0.25">
      <c r="AG918" s="18"/>
      <c r="BJ918" s="18"/>
      <c r="CL918" s="18"/>
      <c r="DN918" s="18"/>
      <c r="EQ918" s="9"/>
    </row>
    <row r="919" spans="33:147" ht="15.75" customHeight="1" x14ac:dyDescent="0.25">
      <c r="AG919" s="18"/>
      <c r="BJ919" s="18"/>
      <c r="CL919" s="18"/>
      <c r="DN919" s="18"/>
      <c r="EQ919" s="9"/>
    </row>
    <row r="920" spans="33:147" ht="15.75" customHeight="1" x14ac:dyDescent="0.25">
      <c r="AG920" s="18"/>
      <c r="BJ920" s="18"/>
      <c r="CL920" s="18"/>
      <c r="DN920" s="18"/>
      <c r="EQ920" s="9"/>
    </row>
    <row r="921" spans="33:147" ht="15.75" customHeight="1" x14ac:dyDescent="0.25">
      <c r="AG921" s="18"/>
      <c r="BJ921" s="18"/>
      <c r="CL921" s="18"/>
      <c r="DN921" s="18"/>
      <c r="EQ921" s="9"/>
    </row>
    <row r="922" spans="33:147" ht="15.75" customHeight="1" x14ac:dyDescent="0.25">
      <c r="AG922" s="18"/>
      <c r="BJ922" s="18"/>
      <c r="CL922" s="18"/>
      <c r="DN922" s="18"/>
      <c r="EQ922" s="9"/>
    </row>
    <row r="923" spans="33:147" ht="15.75" customHeight="1" x14ac:dyDescent="0.25">
      <c r="AG923" s="18"/>
      <c r="BJ923" s="18"/>
      <c r="CL923" s="18"/>
      <c r="DN923" s="18"/>
      <c r="EQ923" s="9"/>
    </row>
    <row r="924" spans="33:147" ht="15.75" customHeight="1" x14ac:dyDescent="0.25">
      <c r="AG924" s="18"/>
      <c r="BJ924" s="18"/>
      <c r="CL924" s="18"/>
      <c r="DN924" s="18"/>
      <c r="EQ924" s="9"/>
    </row>
    <row r="925" spans="33:147" ht="15.75" customHeight="1" x14ac:dyDescent="0.25">
      <c r="AG925" s="18"/>
      <c r="BJ925" s="18"/>
      <c r="CL925" s="18"/>
      <c r="DN925" s="18"/>
      <c r="EQ925" s="9"/>
    </row>
    <row r="926" spans="33:147" ht="15.75" customHeight="1" x14ac:dyDescent="0.25">
      <c r="AG926" s="18"/>
      <c r="BJ926" s="18"/>
      <c r="CL926" s="18"/>
      <c r="DN926" s="18"/>
      <c r="EQ926" s="9"/>
    </row>
    <row r="927" spans="33:147" ht="15.75" customHeight="1" x14ac:dyDescent="0.25">
      <c r="AG927" s="18"/>
      <c r="BJ927" s="18"/>
      <c r="CL927" s="18"/>
      <c r="DN927" s="18"/>
      <c r="EQ927" s="9"/>
    </row>
    <row r="928" spans="33:147" ht="15.75" customHeight="1" x14ac:dyDescent="0.25">
      <c r="AG928" s="18"/>
      <c r="BJ928" s="18"/>
      <c r="CL928" s="18"/>
      <c r="DN928" s="18"/>
      <c r="EQ928" s="9"/>
    </row>
    <row r="929" spans="33:147" ht="15.75" customHeight="1" x14ac:dyDescent="0.25">
      <c r="AG929" s="18"/>
      <c r="BJ929" s="18"/>
      <c r="CL929" s="18"/>
      <c r="DN929" s="18"/>
      <c r="EQ929" s="9"/>
    </row>
    <row r="930" spans="33:147" ht="15.75" customHeight="1" x14ac:dyDescent="0.25">
      <c r="AG930" s="18"/>
      <c r="BJ930" s="18"/>
      <c r="CL930" s="18"/>
      <c r="DN930" s="18"/>
      <c r="EQ930" s="9"/>
    </row>
    <row r="931" spans="33:147" ht="15.75" customHeight="1" x14ac:dyDescent="0.25">
      <c r="AG931" s="18"/>
      <c r="BJ931" s="18"/>
      <c r="CL931" s="18"/>
      <c r="DN931" s="18"/>
      <c r="EQ931" s="9"/>
    </row>
    <row r="932" spans="33:147" ht="15.75" customHeight="1" x14ac:dyDescent="0.25">
      <c r="AG932" s="18"/>
      <c r="BJ932" s="18"/>
      <c r="CL932" s="18"/>
      <c r="DN932" s="18"/>
      <c r="EQ932" s="9"/>
    </row>
    <row r="933" spans="33:147" ht="15.75" customHeight="1" x14ac:dyDescent="0.25">
      <c r="AG933" s="18"/>
      <c r="BJ933" s="18"/>
      <c r="CL933" s="18"/>
      <c r="DN933" s="18"/>
      <c r="EQ933" s="9"/>
    </row>
    <row r="934" spans="33:147" ht="15.75" customHeight="1" x14ac:dyDescent="0.25">
      <c r="AG934" s="18"/>
      <c r="BJ934" s="18"/>
      <c r="CL934" s="18"/>
      <c r="DN934" s="18"/>
      <c r="EQ934" s="9"/>
    </row>
    <row r="935" spans="33:147" ht="15.75" customHeight="1" x14ac:dyDescent="0.25">
      <c r="AG935" s="18"/>
      <c r="BJ935" s="18"/>
      <c r="CL935" s="18"/>
      <c r="DN935" s="18"/>
      <c r="EQ935" s="9"/>
    </row>
    <row r="936" spans="33:147" ht="15.75" customHeight="1" x14ac:dyDescent="0.25">
      <c r="AG936" s="18"/>
      <c r="BJ936" s="18"/>
      <c r="CL936" s="18"/>
      <c r="DN936" s="18"/>
      <c r="EQ936" s="9"/>
    </row>
    <row r="937" spans="33:147" ht="15.75" customHeight="1" x14ac:dyDescent="0.25">
      <c r="AG937" s="18"/>
      <c r="BJ937" s="18"/>
      <c r="CL937" s="18"/>
      <c r="DN937" s="18"/>
      <c r="EQ937" s="9"/>
    </row>
    <row r="938" spans="33:147" ht="15.75" customHeight="1" x14ac:dyDescent="0.25">
      <c r="AG938" s="18"/>
      <c r="BJ938" s="18"/>
      <c r="CL938" s="18"/>
      <c r="DN938" s="18"/>
      <c r="EQ938" s="9"/>
    </row>
    <row r="939" spans="33:147" ht="15.75" customHeight="1" x14ac:dyDescent="0.25">
      <c r="AG939" s="18"/>
      <c r="BJ939" s="18"/>
      <c r="CL939" s="18"/>
      <c r="DN939" s="18"/>
      <c r="EQ939" s="9"/>
    </row>
    <row r="940" spans="33:147" ht="15.75" customHeight="1" x14ac:dyDescent="0.25">
      <c r="AG940" s="18"/>
      <c r="BJ940" s="18"/>
      <c r="CL940" s="18"/>
      <c r="DN940" s="18"/>
      <c r="EQ940" s="9"/>
    </row>
    <row r="941" spans="33:147" ht="15.75" customHeight="1" x14ac:dyDescent="0.25">
      <c r="AG941" s="18"/>
      <c r="BJ941" s="18"/>
      <c r="CL941" s="18"/>
      <c r="DN941" s="18"/>
      <c r="EQ941" s="9"/>
    </row>
    <row r="942" spans="33:147" ht="15.75" customHeight="1" x14ac:dyDescent="0.25">
      <c r="AG942" s="18"/>
      <c r="BJ942" s="18"/>
      <c r="CL942" s="18"/>
      <c r="DN942" s="18"/>
      <c r="EQ942" s="9"/>
    </row>
    <row r="943" spans="33:147" ht="15.75" customHeight="1" x14ac:dyDescent="0.25">
      <c r="AG943" s="18"/>
      <c r="BJ943" s="18"/>
      <c r="CL943" s="18"/>
      <c r="DN943" s="18"/>
      <c r="EQ943" s="9"/>
    </row>
    <row r="944" spans="33:147" ht="15.75" customHeight="1" x14ac:dyDescent="0.25">
      <c r="AG944" s="18"/>
      <c r="BJ944" s="18"/>
      <c r="CL944" s="18"/>
      <c r="DN944" s="18"/>
      <c r="EQ944" s="9"/>
    </row>
    <row r="945" spans="33:147" ht="15.75" customHeight="1" x14ac:dyDescent="0.25">
      <c r="AG945" s="18"/>
      <c r="BJ945" s="18"/>
      <c r="CL945" s="18"/>
      <c r="DN945" s="18"/>
      <c r="EQ945" s="9"/>
    </row>
    <row r="946" spans="33:147" ht="15.75" customHeight="1" x14ac:dyDescent="0.25">
      <c r="AG946" s="18"/>
      <c r="BJ946" s="18"/>
      <c r="CL946" s="18"/>
      <c r="DN946" s="18"/>
      <c r="EQ946" s="9"/>
    </row>
    <row r="947" spans="33:147" ht="15.75" customHeight="1" x14ac:dyDescent="0.25">
      <c r="AG947" s="18"/>
      <c r="BJ947" s="18"/>
      <c r="CL947" s="18"/>
      <c r="DN947" s="18"/>
      <c r="EQ947" s="9"/>
    </row>
    <row r="948" spans="33:147" ht="15.75" customHeight="1" x14ac:dyDescent="0.25">
      <c r="AG948" s="18"/>
      <c r="BJ948" s="18"/>
      <c r="CL948" s="18"/>
      <c r="DN948" s="18"/>
      <c r="EQ948" s="9"/>
    </row>
    <row r="949" spans="33:147" ht="15.75" customHeight="1" x14ac:dyDescent="0.25">
      <c r="AG949" s="18"/>
      <c r="BJ949" s="18"/>
      <c r="CL949" s="18"/>
      <c r="DN949" s="18"/>
      <c r="EQ949" s="9"/>
    </row>
    <row r="950" spans="33:147" ht="15.75" customHeight="1" x14ac:dyDescent="0.25">
      <c r="AG950" s="18"/>
      <c r="BJ950" s="18"/>
      <c r="CL950" s="18"/>
      <c r="DN950" s="18"/>
      <c r="EQ950" s="9"/>
    </row>
    <row r="951" spans="33:147" ht="15.75" customHeight="1" x14ac:dyDescent="0.25">
      <c r="AG951" s="18"/>
      <c r="BJ951" s="18"/>
      <c r="CL951" s="18"/>
      <c r="DN951" s="18"/>
      <c r="EQ951" s="9"/>
    </row>
    <row r="952" spans="33:147" ht="15.75" customHeight="1" x14ac:dyDescent="0.25">
      <c r="AG952" s="18"/>
      <c r="BJ952" s="18"/>
      <c r="CL952" s="18"/>
      <c r="DN952" s="18"/>
      <c r="EQ952" s="9"/>
    </row>
    <row r="953" spans="33:147" ht="15.75" customHeight="1" x14ac:dyDescent="0.25">
      <c r="AG953" s="18"/>
      <c r="BJ953" s="18"/>
      <c r="CL953" s="18"/>
      <c r="DN953" s="18"/>
      <c r="EQ953" s="9"/>
    </row>
    <row r="954" spans="33:147" ht="15.75" customHeight="1" x14ac:dyDescent="0.25">
      <c r="AG954" s="18"/>
      <c r="BJ954" s="18"/>
      <c r="CL954" s="18"/>
      <c r="DN954" s="18"/>
      <c r="EQ954" s="9"/>
    </row>
    <row r="955" spans="33:147" ht="15.75" customHeight="1" x14ac:dyDescent="0.25">
      <c r="AG955" s="18"/>
      <c r="BJ955" s="18"/>
      <c r="CL955" s="18"/>
      <c r="DN955" s="18"/>
      <c r="EQ955" s="9"/>
    </row>
    <row r="956" spans="33:147" ht="15.75" customHeight="1" x14ac:dyDescent="0.25">
      <c r="AG956" s="18"/>
      <c r="BJ956" s="18"/>
      <c r="CL956" s="18"/>
      <c r="DN956" s="18"/>
      <c r="EQ956" s="9"/>
    </row>
    <row r="957" spans="33:147" ht="15.75" customHeight="1" x14ac:dyDescent="0.25">
      <c r="AG957" s="18"/>
      <c r="BJ957" s="18"/>
      <c r="CL957" s="18"/>
      <c r="DN957" s="18"/>
      <c r="EQ957" s="9"/>
    </row>
    <row r="958" spans="33:147" ht="15.75" customHeight="1" x14ac:dyDescent="0.25">
      <c r="AG958" s="18"/>
      <c r="BJ958" s="18"/>
      <c r="CL958" s="18"/>
      <c r="DN958" s="18"/>
      <c r="EQ958" s="9"/>
    </row>
    <row r="959" spans="33:147" ht="15.75" customHeight="1" x14ac:dyDescent="0.25">
      <c r="AG959" s="18"/>
      <c r="BJ959" s="18"/>
      <c r="CL959" s="18"/>
      <c r="DN959" s="18"/>
      <c r="EQ959" s="9"/>
    </row>
    <row r="960" spans="33:147" ht="15.75" customHeight="1" x14ac:dyDescent="0.25">
      <c r="AG960" s="18"/>
      <c r="BJ960" s="18"/>
      <c r="CL960" s="18"/>
      <c r="DN960" s="18"/>
      <c r="EQ960" s="9"/>
    </row>
    <row r="961" spans="33:147" ht="15.75" customHeight="1" x14ac:dyDescent="0.25">
      <c r="AG961" s="18"/>
      <c r="BJ961" s="18"/>
      <c r="CL961" s="18"/>
      <c r="DN961" s="18"/>
      <c r="EQ961" s="9"/>
    </row>
    <row r="962" spans="33:147" ht="15.75" customHeight="1" x14ac:dyDescent="0.25">
      <c r="AG962" s="18"/>
      <c r="BJ962" s="18"/>
      <c r="CL962" s="18"/>
      <c r="DN962" s="18"/>
      <c r="EQ962" s="9"/>
    </row>
    <row r="963" spans="33:147" ht="15.75" customHeight="1" x14ac:dyDescent="0.25">
      <c r="AG963" s="18"/>
      <c r="BJ963" s="18"/>
      <c r="CL963" s="18"/>
      <c r="DN963" s="18"/>
      <c r="EQ963" s="9"/>
    </row>
    <row r="964" spans="33:147" ht="15.75" customHeight="1" x14ac:dyDescent="0.25">
      <c r="AG964" s="18"/>
      <c r="BJ964" s="18"/>
      <c r="CL964" s="18"/>
      <c r="DN964" s="18"/>
      <c r="EQ964" s="9"/>
    </row>
    <row r="965" spans="33:147" ht="15.75" customHeight="1" x14ac:dyDescent="0.25">
      <c r="AG965" s="18"/>
      <c r="BJ965" s="18"/>
      <c r="CL965" s="18"/>
      <c r="DN965" s="18"/>
      <c r="EQ965" s="9"/>
    </row>
    <row r="966" spans="33:147" ht="15.75" customHeight="1" x14ac:dyDescent="0.25">
      <c r="AG966" s="18"/>
      <c r="BJ966" s="18"/>
      <c r="CL966" s="18"/>
      <c r="DN966" s="18"/>
      <c r="EQ966" s="9"/>
    </row>
    <row r="967" spans="33:147" ht="15.75" customHeight="1" x14ac:dyDescent="0.25">
      <c r="AG967" s="18"/>
      <c r="BJ967" s="18"/>
      <c r="CL967" s="18"/>
      <c r="DN967" s="18"/>
      <c r="EQ967" s="9"/>
    </row>
    <row r="968" spans="33:147" ht="15.75" customHeight="1" x14ac:dyDescent="0.25">
      <c r="AG968" s="18"/>
      <c r="BJ968" s="18"/>
      <c r="CL968" s="18"/>
      <c r="DN968" s="18"/>
      <c r="EQ968" s="9"/>
    </row>
    <row r="969" spans="33:147" ht="15.75" customHeight="1" x14ac:dyDescent="0.25">
      <c r="AG969" s="18"/>
      <c r="BJ969" s="18"/>
      <c r="CL969" s="18"/>
      <c r="DN969" s="18"/>
      <c r="EQ969" s="9"/>
    </row>
    <row r="970" spans="33:147" ht="15.75" customHeight="1" x14ac:dyDescent="0.25">
      <c r="AG970" s="18"/>
      <c r="BJ970" s="18"/>
      <c r="CL970" s="18"/>
      <c r="DN970" s="18"/>
      <c r="EQ970" s="9"/>
    </row>
    <row r="971" spans="33:147" ht="15.75" customHeight="1" x14ac:dyDescent="0.25">
      <c r="AG971" s="18"/>
      <c r="BJ971" s="18"/>
      <c r="CL971" s="18"/>
      <c r="DN971" s="18"/>
      <c r="EQ971" s="9"/>
    </row>
    <row r="972" spans="33:147" ht="15.75" customHeight="1" x14ac:dyDescent="0.25">
      <c r="AG972" s="18"/>
      <c r="BJ972" s="18"/>
      <c r="CL972" s="18"/>
      <c r="DN972" s="18"/>
      <c r="EQ972" s="9"/>
    </row>
    <row r="973" spans="33:147" ht="15.75" customHeight="1" x14ac:dyDescent="0.25">
      <c r="AG973" s="18"/>
      <c r="BJ973" s="18"/>
      <c r="CL973" s="18"/>
      <c r="DN973" s="18"/>
      <c r="EQ973" s="9"/>
    </row>
    <row r="974" spans="33:147" ht="15.75" customHeight="1" x14ac:dyDescent="0.25">
      <c r="AG974" s="18"/>
      <c r="BJ974" s="18"/>
      <c r="CL974" s="18"/>
      <c r="DN974" s="18"/>
      <c r="EQ974" s="9"/>
    </row>
    <row r="975" spans="33:147" ht="15.75" customHeight="1" x14ac:dyDescent="0.25">
      <c r="AG975" s="18"/>
      <c r="BJ975" s="18"/>
      <c r="CL975" s="18"/>
      <c r="DN975" s="18"/>
      <c r="EQ975" s="9"/>
    </row>
    <row r="976" spans="33:147" ht="15.75" customHeight="1" x14ac:dyDescent="0.25">
      <c r="AG976" s="18"/>
      <c r="BJ976" s="18"/>
      <c r="CL976" s="18"/>
      <c r="DN976" s="18"/>
      <c r="EQ976" s="9"/>
    </row>
    <row r="977" spans="33:147" ht="15.75" customHeight="1" x14ac:dyDescent="0.25">
      <c r="AG977" s="18"/>
      <c r="BJ977" s="18"/>
      <c r="CL977" s="18"/>
      <c r="DN977" s="18"/>
      <c r="EQ977" s="9"/>
    </row>
    <row r="978" spans="33:147" ht="15.75" customHeight="1" x14ac:dyDescent="0.25">
      <c r="AG978" s="18"/>
      <c r="BJ978" s="18"/>
      <c r="CL978" s="18"/>
      <c r="DN978" s="18"/>
      <c r="EQ978" s="9"/>
    </row>
    <row r="979" spans="33:147" ht="15.75" customHeight="1" x14ac:dyDescent="0.25">
      <c r="AG979" s="18"/>
      <c r="BJ979" s="18"/>
      <c r="CL979" s="18"/>
      <c r="DN979" s="18"/>
      <c r="EQ979" s="9"/>
    </row>
    <row r="980" spans="33:147" ht="15.75" customHeight="1" x14ac:dyDescent="0.25">
      <c r="AG980" s="18"/>
      <c r="BJ980" s="18"/>
      <c r="CL980" s="18"/>
      <c r="DN980" s="18"/>
      <c r="EQ980" s="9"/>
    </row>
    <row r="981" spans="33:147" ht="15.75" customHeight="1" x14ac:dyDescent="0.25">
      <c r="AG981" s="18"/>
      <c r="BJ981" s="18"/>
      <c r="CL981" s="18"/>
      <c r="DN981" s="18"/>
      <c r="EQ981" s="9"/>
    </row>
    <row r="982" spans="33:147" ht="15.75" customHeight="1" x14ac:dyDescent="0.25">
      <c r="AG982" s="18"/>
      <c r="BJ982" s="18"/>
      <c r="CL982" s="18"/>
      <c r="DN982" s="18"/>
      <c r="EQ982" s="9"/>
    </row>
    <row r="983" spans="33:147" ht="15.75" customHeight="1" x14ac:dyDescent="0.25">
      <c r="AG983" s="18"/>
      <c r="BJ983" s="18"/>
      <c r="CL983" s="18"/>
      <c r="DN983" s="18"/>
      <c r="EQ983" s="9"/>
    </row>
    <row r="984" spans="33:147" ht="15.75" customHeight="1" x14ac:dyDescent="0.25">
      <c r="AG984" s="18"/>
      <c r="BJ984" s="18"/>
      <c r="CL984" s="18"/>
      <c r="DN984" s="18"/>
      <c r="EQ984" s="9"/>
    </row>
    <row r="985" spans="33:147" ht="15.75" customHeight="1" x14ac:dyDescent="0.25">
      <c r="AG985" s="18"/>
      <c r="BJ985" s="18"/>
      <c r="CL985" s="18"/>
      <c r="DN985" s="18"/>
      <c r="EQ985" s="9"/>
    </row>
    <row r="986" spans="33:147" ht="15.75" customHeight="1" x14ac:dyDescent="0.25">
      <c r="AG986" s="18"/>
      <c r="BJ986" s="18"/>
      <c r="CL986" s="18"/>
      <c r="DN986" s="18"/>
      <c r="EQ986" s="9"/>
    </row>
    <row r="987" spans="33:147" ht="15.75" customHeight="1" x14ac:dyDescent="0.25">
      <c r="AG987" s="18"/>
      <c r="BJ987" s="18"/>
      <c r="CL987" s="18"/>
      <c r="DN987" s="18"/>
      <c r="EQ987" s="9"/>
    </row>
    <row r="988" spans="33:147" ht="15.75" customHeight="1" x14ac:dyDescent="0.25">
      <c r="AG988" s="18"/>
      <c r="BJ988" s="18"/>
      <c r="CL988" s="18"/>
      <c r="DN988" s="18"/>
      <c r="EQ988" s="9"/>
    </row>
    <row r="989" spans="33:147" ht="15.75" customHeight="1" x14ac:dyDescent="0.25">
      <c r="AG989" s="18"/>
      <c r="BJ989" s="18"/>
      <c r="CL989" s="18"/>
      <c r="DN989" s="18"/>
      <c r="EQ989" s="9"/>
    </row>
    <row r="990" spans="33:147" ht="15.75" customHeight="1" x14ac:dyDescent="0.25">
      <c r="AG990" s="18"/>
      <c r="BJ990" s="18"/>
      <c r="CL990" s="18"/>
      <c r="DN990" s="18"/>
      <c r="EQ990" s="9"/>
    </row>
    <row r="991" spans="33:147" ht="15.75" customHeight="1" x14ac:dyDescent="0.25">
      <c r="AG991" s="18"/>
      <c r="BJ991" s="18"/>
      <c r="CL991" s="18"/>
      <c r="DN991" s="18"/>
      <c r="EQ991" s="9"/>
    </row>
    <row r="992" spans="33:147" ht="15.75" customHeight="1" x14ac:dyDescent="0.25">
      <c r="AG992" s="18"/>
      <c r="BJ992" s="18"/>
      <c r="CL992" s="18"/>
      <c r="DN992" s="18"/>
      <c r="EQ992" s="9"/>
    </row>
    <row r="993" spans="33:147" ht="15.75" customHeight="1" x14ac:dyDescent="0.25">
      <c r="AG993" s="18"/>
      <c r="BJ993" s="18"/>
      <c r="CL993" s="18"/>
      <c r="DN993" s="18"/>
      <c r="EQ993" s="9"/>
    </row>
    <row r="994" spans="33:147" ht="15.75" customHeight="1" x14ac:dyDescent="0.25">
      <c r="AG994" s="18"/>
      <c r="BJ994" s="18"/>
      <c r="CL994" s="18"/>
      <c r="DN994" s="18"/>
      <c r="EQ994" s="9"/>
    </row>
    <row r="995" spans="33:147" ht="15.75" customHeight="1" x14ac:dyDescent="0.25">
      <c r="AG995" s="18"/>
      <c r="BJ995" s="18"/>
      <c r="CL995" s="18"/>
      <c r="DN995" s="18"/>
      <c r="EQ995" s="9"/>
    </row>
    <row r="996" spans="33:147" ht="15.75" customHeight="1" x14ac:dyDescent="0.25">
      <c r="AG996" s="18"/>
      <c r="BJ996" s="18"/>
      <c r="CL996" s="18"/>
      <c r="DN996" s="18"/>
      <c r="EQ996" s="9"/>
    </row>
    <row r="997" spans="33:147" ht="15.75" customHeight="1" x14ac:dyDescent="0.25">
      <c r="AG997" s="18"/>
      <c r="BJ997" s="18"/>
      <c r="CL997" s="18"/>
      <c r="DN997" s="18"/>
      <c r="EQ997" s="9"/>
    </row>
    <row r="998" spans="33:147" ht="15.75" customHeight="1" x14ac:dyDescent="0.25">
      <c r="AG998" s="18"/>
      <c r="BJ998" s="18"/>
      <c r="CL998" s="18"/>
      <c r="DN998" s="18"/>
      <c r="EQ998" s="9"/>
    </row>
    <row r="999" spans="33:147" ht="15.75" customHeight="1" x14ac:dyDescent="0.25">
      <c r="AG999" s="18"/>
      <c r="BJ999" s="18"/>
      <c r="CL999" s="18"/>
      <c r="DN999" s="18"/>
      <c r="EQ999" s="9"/>
    </row>
    <row r="1000" spans="33:147" ht="15.75" customHeight="1" x14ac:dyDescent="0.25">
      <c r="AG1000" s="18"/>
      <c r="BJ1000" s="18"/>
      <c r="CL1000" s="18"/>
      <c r="DN1000" s="18"/>
      <c r="EQ1000" s="9"/>
    </row>
  </sheetData>
  <customSheetViews>
    <customSheetView guid="{26C00252-6831-4E4B-811A-7D24BCBFFB76}" filter="1" showAutoFilter="1">
      <pageMargins left="0.511811024" right="0.511811024" top="0.78740157499999996" bottom="0.78740157499999996" header="0.31496062000000002" footer="0.31496062000000002"/>
      <autoFilter ref="A1:EN1000" xr:uid="{2D58AF39-5E6E-4C2F-A1EA-4EF7A96F4AA0}">
        <filterColumn colId="2">
          <filters>
            <filter val="VERTISSOLO"/>
          </filters>
        </filterColumn>
      </autoFilter>
      <extLst>
        <ext uri="GoogleSheetsCustomDataVersion1">
          <go:sheetsCustomData xmlns:go="http://customooxmlschemas.google.com/" filterViewId="1391942021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AD-SUL-CE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3.2.</dc:creator>
  <cp:lastModifiedBy>Alexandre Hugo</cp:lastModifiedBy>
  <dcterms:created xsi:type="dcterms:W3CDTF">2021-05-05T18:30:20Z</dcterms:created>
  <dcterms:modified xsi:type="dcterms:W3CDTF">2024-01-31T19:25:18Z</dcterms:modified>
</cp:coreProperties>
</file>