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pderbeck/Documents/Business Lucca/"/>
    </mc:Choice>
  </mc:AlternateContent>
  <xr:revisionPtr revIDLastSave="0" documentId="13_ncr:1_{B1A2AC14-6005-DF46-BDF8-6701514C1DC3}" xr6:coauthVersionLast="36" xr6:coauthVersionMax="45" xr10:uidLastSave="{00000000-0000-0000-0000-000000000000}"/>
  <bookViews>
    <workbookView xWindow="280" yWindow="460" windowWidth="28240" windowHeight="16080" activeTab="1" xr2:uid="{A2DD11A9-42DE-184E-9D3D-D6F619AD1AD1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9" i="2" l="1"/>
  <c r="F39" i="2"/>
  <c r="G39" i="2"/>
  <c r="H39" i="2"/>
  <c r="I39" i="2"/>
  <c r="J39" i="2"/>
  <c r="K39" i="2"/>
  <c r="L39" i="2"/>
  <c r="M39" i="2"/>
  <c r="E37" i="2"/>
  <c r="F37" i="2"/>
  <c r="G37" i="2"/>
  <c r="H37" i="2"/>
  <c r="I37" i="2"/>
  <c r="J37" i="2"/>
  <c r="K37" i="2"/>
  <c r="L37" i="2"/>
  <c r="M37" i="2"/>
  <c r="E35" i="2"/>
  <c r="F35" i="2"/>
  <c r="G35" i="2"/>
  <c r="H35" i="2"/>
  <c r="I35" i="2"/>
  <c r="J35" i="2"/>
  <c r="K35" i="2"/>
  <c r="L35" i="2"/>
  <c r="M35" i="2"/>
  <c r="D39" i="2"/>
  <c r="D37" i="2"/>
  <c r="D35" i="2"/>
  <c r="E38" i="2"/>
  <c r="F38" i="2"/>
  <c r="G38" i="2"/>
  <c r="H38" i="2"/>
  <c r="I38" i="2"/>
  <c r="J38" i="2"/>
  <c r="K38" i="2"/>
  <c r="L38" i="2"/>
  <c r="M38" i="2"/>
  <c r="D38" i="2"/>
  <c r="N37" i="2"/>
  <c r="E36" i="2"/>
  <c r="F36" i="2"/>
  <c r="G36" i="2"/>
  <c r="H36" i="2"/>
  <c r="I36" i="2"/>
  <c r="J36" i="2"/>
  <c r="K36" i="2"/>
  <c r="L36" i="2"/>
  <c r="M36" i="2"/>
  <c r="D36" i="2"/>
  <c r="N35" i="2"/>
  <c r="E34" i="2"/>
  <c r="F34" i="2"/>
  <c r="G34" i="2"/>
  <c r="H34" i="2"/>
  <c r="I34" i="2"/>
  <c r="J34" i="2"/>
  <c r="K34" i="2"/>
  <c r="L34" i="2"/>
  <c r="M34" i="2"/>
  <c r="D34" i="2"/>
  <c r="S21" i="2"/>
  <c r="R23" i="2"/>
  <c r="S23" i="2" s="1"/>
  <c r="R24" i="2"/>
  <c r="S24" i="2" s="1"/>
  <c r="R26" i="2"/>
  <c r="S26" i="2" s="1"/>
  <c r="R27" i="2"/>
  <c r="S27" i="2" s="1"/>
  <c r="R28" i="2"/>
  <c r="S28" i="2" s="1"/>
  <c r="R29" i="2"/>
  <c r="S29" i="2" s="1"/>
  <c r="R30" i="2"/>
  <c r="S30" i="2" s="1"/>
  <c r="R31" i="2"/>
  <c r="S31" i="2" s="1"/>
  <c r="R21" i="2"/>
  <c r="S20" i="2"/>
  <c r="R20" i="2"/>
  <c r="Q21" i="2"/>
  <c r="P21" i="2"/>
  <c r="P23" i="2"/>
  <c r="Q23" i="2" s="1"/>
  <c r="P24" i="2"/>
  <c r="Q24" i="2" s="1"/>
  <c r="P26" i="2"/>
  <c r="Q26" i="2" s="1"/>
  <c r="P27" i="2"/>
  <c r="Q27" i="2" s="1"/>
  <c r="P28" i="2"/>
  <c r="Q28" i="2" s="1"/>
  <c r="P29" i="2"/>
  <c r="Q29" i="2" s="1"/>
  <c r="P30" i="2"/>
  <c r="Q30" i="2" s="1"/>
  <c r="P31" i="2"/>
  <c r="Q31" i="2" s="1"/>
  <c r="Q20" i="2"/>
  <c r="P20" i="2"/>
  <c r="N33" i="2"/>
  <c r="O21" i="2"/>
  <c r="N21" i="2"/>
  <c r="N23" i="2"/>
  <c r="O23" i="2" s="1"/>
  <c r="N24" i="2"/>
  <c r="O24" i="2" s="1"/>
  <c r="N26" i="2"/>
  <c r="O26" i="2" s="1"/>
  <c r="N27" i="2"/>
  <c r="O27" i="2" s="1"/>
  <c r="N28" i="2"/>
  <c r="O28" i="2" s="1"/>
  <c r="N29" i="2"/>
  <c r="O29" i="2" s="1"/>
  <c r="N30" i="2"/>
  <c r="O30" i="2" s="1"/>
  <c r="N31" i="2"/>
  <c r="O31" i="2" s="1"/>
  <c r="O20" i="2"/>
  <c r="N20" i="2"/>
  <c r="S4" i="2"/>
  <c r="S5" i="2"/>
  <c r="S6" i="2"/>
  <c r="S7" i="2"/>
  <c r="S8" i="2"/>
  <c r="S9" i="2"/>
  <c r="S11" i="2"/>
  <c r="S12" i="2"/>
  <c r="S13" i="2"/>
  <c r="S14" i="2"/>
  <c r="S15" i="2"/>
  <c r="S16" i="2"/>
  <c r="S17" i="2"/>
  <c r="R4" i="2"/>
  <c r="R5" i="2"/>
  <c r="R6" i="2"/>
  <c r="R7" i="2"/>
  <c r="R8" i="2"/>
  <c r="R9" i="2"/>
  <c r="R10" i="2"/>
  <c r="S10" i="2" s="1"/>
  <c r="R11" i="2"/>
  <c r="R12" i="2"/>
  <c r="R13" i="2"/>
  <c r="R14" i="2"/>
  <c r="R15" i="2"/>
  <c r="R16" i="2"/>
  <c r="R17" i="2"/>
  <c r="R3" i="2"/>
  <c r="S3" i="2" s="1"/>
  <c r="Q4" i="2"/>
  <c r="Q5" i="2"/>
  <c r="Q6" i="2"/>
  <c r="Q7" i="2"/>
  <c r="Q8" i="2"/>
  <c r="Q9" i="2"/>
  <c r="Q11" i="2"/>
  <c r="Q12" i="2"/>
  <c r="Q13" i="2"/>
  <c r="Q14" i="2"/>
  <c r="Q15" i="2"/>
  <c r="Q16" i="2"/>
  <c r="Q17" i="2"/>
  <c r="P4" i="2"/>
  <c r="P5" i="2"/>
  <c r="P6" i="2"/>
  <c r="P7" i="2"/>
  <c r="P8" i="2"/>
  <c r="P9" i="2"/>
  <c r="P10" i="2"/>
  <c r="Q10" i="2" s="1"/>
  <c r="P11" i="2"/>
  <c r="P12" i="2"/>
  <c r="P13" i="2"/>
  <c r="P14" i="2"/>
  <c r="P15" i="2"/>
  <c r="P16" i="2"/>
  <c r="P17" i="2"/>
  <c r="P3" i="2"/>
  <c r="Q3" i="2" s="1"/>
  <c r="N4" i="2"/>
  <c r="N5" i="2"/>
  <c r="N6" i="2"/>
  <c r="N7" i="2"/>
  <c r="N8" i="2"/>
  <c r="N9" i="2"/>
  <c r="N10" i="2"/>
  <c r="O10" i="2" s="1"/>
  <c r="N11" i="2"/>
  <c r="O11" i="2" s="1"/>
  <c r="N12" i="2"/>
  <c r="O12" i="2" s="1"/>
  <c r="N13" i="2"/>
  <c r="N14" i="2"/>
  <c r="N15" i="2"/>
  <c r="N16" i="2"/>
  <c r="N17" i="2"/>
  <c r="N3" i="2"/>
  <c r="O3" i="2" s="1"/>
  <c r="O4" i="2"/>
  <c r="O5" i="2"/>
  <c r="O6" i="2"/>
  <c r="O7" i="2"/>
  <c r="O8" i="2"/>
  <c r="O9" i="2"/>
  <c r="O13" i="2"/>
  <c r="O14" i="2"/>
  <c r="O15" i="2"/>
  <c r="O16" i="2"/>
  <c r="O17" i="2"/>
</calcChain>
</file>

<file path=xl/sharedStrings.xml><?xml version="1.0" encoding="utf-8"?>
<sst xmlns="http://schemas.openxmlformats.org/spreadsheetml/2006/main" count="52" uniqueCount="52">
  <si>
    <t>Unternehmen 1</t>
  </si>
  <si>
    <t>Server</t>
  </si>
  <si>
    <t>Anwendung</t>
  </si>
  <si>
    <t>Kundendienst</t>
  </si>
  <si>
    <t>Erreichbarkeit</t>
  </si>
  <si>
    <t>Stabilität</t>
  </si>
  <si>
    <t>Qualität</t>
  </si>
  <si>
    <t>Mitgliederverwaltung</t>
  </si>
  <si>
    <t>Inventarverwaltung</t>
  </si>
  <si>
    <t>SEPA-Einzug</t>
  </si>
  <si>
    <t>Buchhaltung</t>
  </si>
  <si>
    <t>Umsatzsteuermodul</t>
  </si>
  <si>
    <t>Serienbriefe/Newsletter</t>
  </si>
  <si>
    <t>Mahnungserstellung</t>
  </si>
  <si>
    <t>Spenden</t>
  </si>
  <si>
    <t>Schnittstelle DATEV</t>
  </si>
  <si>
    <t>Funktionen</t>
  </si>
  <si>
    <t>Sonstiges</t>
  </si>
  <si>
    <t>Anzahl von Nutzern</t>
  </si>
  <si>
    <t>Verteilung von Zugriffsrechten</t>
  </si>
  <si>
    <t>Support</t>
  </si>
  <si>
    <t>Ad-ons (USP)</t>
  </si>
  <si>
    <t>Web</t>
  </si>
  <si>
    <t>App</t>
  </si>
  <si>
    <t>Desktop</t>
  </si>
  <si>
    <t>Web + App</t>
  </si>
  <si>
    <t xml:space="preserve">Linear </t>
  </si>
  <si>
    <t>MTH</t>
  </si>
  <si>
    <t>WISO</t>
  </si>
  <si>
    <t>Campai</t>
  </si>
  <si>
    <t>Clubdesk</t>
  </si>
  <si>
    <t>Webling</t>
  </si>
  <si>
    <t>Sportmember</t>
  </si>
  <si>
    <t>Next p</t>
  </si>
  <si>
    <t>S-Verein (Sparkasse)</t>
  </si>
  <si>
    <t>Schnittstellen allgemein</t>
  </si>
  <si>
    <t>Testversion</t>
  </si>
  <si>
    <t>30 Tage</t>
  </si>
  <si>
    <t>Kontenplan/Kostenstellenrechnung</t>
  </si>
  <si>
    <t>1 Admin</t>
  </si>
  <si>
    <t>Excel</t>
  </si>
  <si>
    <t>grafische Auswertung</t>
  </si>
  <si>
    <t>Verbandmeldungen</t>
  </si>
  <si>
    <t>3 Admins</t>
  </si>
  <si>
    <t>Aufgabenplanung</t>
  </si>
  <si>
    <t>Online Poststelle</t>
  </si>
  <si>
    <t>Länge</t>
  </si>
  <si>
    <t>Website</t>
  </si>
  <si>
    <t>Ablage/Dateiverwaltung</t>
  </si>
  <si>
    <t>Aktionshistorie</t>
  </si>
  <si>
    <t>Easy-Verein</t>
  </si>
  <si>
    <t>Webauftritt (subjektive Bewertung)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</si>
</sst>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5" xfId="0" applyFill="1" applyBorder="1"/>
    <xf numFmtId="0" fontId="0" fillId="0" borderId="6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2" xfId="0" applyFont="1" applyBorder="1"/>
    <xf numFmtId="0" fontId="1" fillId="2" borderId="3" xfId="0" applyFont="1" applyFill="1" applyBorder="1"/>
    <xf numFmtId="0" fontId="0" fillId="2" borderId="0" xfId="0" applyFill="1" applyBorder="1"/>
    <xf numFmtId="0" fontId="0" fillId="2" borderId="14" xfId="0" applyFill="1" applyBorder="1"/>
    <xf numFmtId="0" fontId="0" fillId="3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9" fontId="0" fillId="3" borderId="4" xfId="1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9" fontId="0" fillId="4" borderId="4" xfId="1" applyFont="1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9" fontId="0" fillId="3" borderId="7" xfId="1" applyFont="1" applyFill="1" applyBorder="1" applyAlignment="1">
      <alignment horizontal="center"/>
    </xf>
    <xf numFmtId="0" fontId="0" fillId="0" borderId="20" xfId="0" applyFill="1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9" fontId="0" fillId="3" borderId="6" xfId="1" applyFont="1" applyFill="1" applyBorder="1"/>
    <xf numFmtId="9" fontId="0" fillId="3" borderId="6" xfId="1" applyFont="1" applyFill="1" applyBorder="1" applyAlignment="1">
      <alignment horizontal="center"/>
    </xf>
    <xf numFmtId="0" fontId="0" fillId="3" borderId="2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E635-A448-DA46-AD88-E26E3790C56D}">
  <dimension ref="A1:D6"/>
  <sheetViews>
    <sheetView workbookViewId="0">
      <selection activeCell="C3" sqref="C3"/>
    </sheetView>
  </sheetViews>
  <sheetFormatPr baseColWidth="10" defaultRowHeight="16" x14ac:dyDescent="0.2"/>
  <cols>
    <col min="1" max="1" width="14" bestFit="1" customWidth="1"/>
    <col min="4" max="4" width="12.1640625" bestFit="1" customWidth="1"/>
  </cols>
  <sheetData>
    <row r="1" spans="1:4" x14ac:dyDescent="0.2">
      <c r="A1" t="s">
        <v>0</v>
      </c>
    </row>
    <row r="3" spans="1:4" x14ac:dyDescent="0.2">
      <c r="B3" t="s">
        <v>1</v>
      </c>
      <c r="C3" t="s">
        <v>2</v>
      </c>
      <c r="D3" t="s">
        <v>3</v>
      </c>
    </row>
    <row r="4" spans="1:4" x14ac:dyDescent="0.2">
      <c r="A4" t="s">
        <v>4</v>
      </c>
      <c r="B4">
        <v>5</v>
      </c>
    </row>
    <row r="5" spans="1:4" x14ac:dyDescent="0.2">
      <c r="A5" t="s">
        <v>5</v>
      </c>
    </row>
    <row r="6" spans="1:4" x14ac:dyDescent="0.2">
      <c r="A6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9ED9-E5D5-8E42-8174-A3531AABC053}">
  <dimension ref="A1:S39"/>
  <sheetViews>
    <sheetView tabSelected="1" zoomScale="99" workbookViewId="0">
      <selection activeCell="U13" sqref="U13"/>
    </sheetView>
  </sheetViews>
  <sheetFormatPr baseColWidth="10" defaultRowHeight="16" outlineLevelRow="1" x14ac:dyDescent="0.2"/>
  <cols>
    <col min="1" max="1" width="3.1640625" customWidth="1"/>
    <col min="2" max="2" width="3" customWidth="1"/>
    <col min="3" max="3" width="28.1640625" customWidth="1"/>
    <col min="8" max="8" width="12.5" bestFit="1" customWidth="1"/>
    <col min="10" max="10" width="18.33203125" bestFit="1" customWidth="1"/>
    <col min="12" max="12" width="18.33203125" bestFit="1" customWidth="1"/>
    <col min="14" max="14" width="4.5" hidden="1" customWidth="1"/>
    <col min="15" max="15" width="6.5" customWidth="1"/>
    <col min="16" max="16" width="4.6640625" hidden="1" customWidth="1"/>
    <col min="17" max="17" width="7.33203125" customWidth="1"/>
    <col min="18" max="18" width="4" hidden="1" customWidth="1"/>
    <col min="19" max="19" width="7.6640625" customWidth="1"/>
  </cols>
  <sheetData>
    <row r="1" spans="1:19" x14ac:dyDescent="0.2">
      <c r="A1" s="6"/>
      <c r="B1" s="7"/>
      <c r="C1" s="8"/>
      <c r="D1" s="10" t="s">
        <v>26</v>
      </c>
      <c r="E1" s="10" t="s">
        <v>27</v>
      </c>
      <c r="F1" s="10" t="s">
        <v>28</v>
      </c>
      <c r="G1" s="10" t="s">
        <v>29</v>
      </c>
      <c r="H1" s="10" t="s">
        <v>30</v>
      </c>
      <c r="I1" s="10" t="s">
        <v>31</v>
      </c>
      <c r="J1" s="10" t="s">
        <v>32</v>
      </c>
      <c r="K1" s="10" t="s">
        <v>33</v>
      </c>
      <c r="L1" s="10" t="s">
        <v>34</v>
      </c>
      <c r="M1" s="10" t="s">
        <v>50</v>
      </c>
      <c r="N1" s="15">
        <v>1</v>
      </c>
      <c r="O1" s="16"/>
      <c r="P1" s="15">
        <v>2</v>
      </c>
      <c r="Q1" s="16"/>
      <c r="R1" s="15">
        <v>3</v>
      </c>
      <c r="S1" s="16"/>
    </row>
    <row r="2" spans="1:19" x14ac:dyDescent="0.2">
      <c r="A2" s="11" t="s">
        <v>16</v>
      </c>
      <c r="B2" s="12"/>
      <c r="C2" s="13"/>
      <c r="D2" s="12"/>
      <c r="E2" s="12"/>
      <c r="F2" s="12"/>
      <c r="G2" s="12"/>
      <c r="H2" s="12"/>
      <c r="I2" s="12"/>
      <c r="J2" s="12"/>
      <c r="K2" s="12"/>
      <c r="L2" s="12"/>
      <c r="M2" s="12"/>
      <c r="N2" s="21"/>
      <c r="O2" s="22"/>
      <c r="P2" s="23"/>
      <c r="Q2" s="24"/>
      <c r="R2" s="21"/>
      <c r="S2" s="25"/>
    </row>
    <row r="3" spans="1:19" outlineLevel="1" x14ac:dyDescent="0.2">
      <c r="A3" s="2"/>
      <c r="B3" s="1" t="s">
        <v>22</v>
      </c>
      <c r="C3" s="9"/>
      <c r="D3" s="3">
        <v>2</v>
      </c>
      <c r="E3" s="3">
        <v>1</v>
      </c>
      <c r="F3" s="3">
        <v>2</v>
      </c>
      <c r="G3" s="3">
        <v>1</v>
      </c>
      <c r="H3" s="3">
        <v>1</v>
      </c>
      <c r="I3" s="3">
        <v>1</v>
      </c>
      <c r="J3" s="3">
        <v>1</v>
      </c>
      <c r="K3" s="3">
        <v>2</v>
      </c>
      <c r="L3" s="3"/>
      <c r="M3" s="3"/>
      <c r="N3" s="17">
        <f>COUNTIF(D3:M3,"1")</f>
        <v>5</v>
      </c>
      <c r="O3" s="20">
        <f t="shared" ref="O3:O17" si="0">N3/10</f>
        <v>0.5</v>
      </c>
      <c r="P3" s="17">
        <f>COUNTIF(D3:M3,"3")</f>
        <v>0</v>
      </c>
      <c r="Q3" s="20">
        <f>P3/10</f>
        <v>0</v>
      </c>
      <c r="R3" s="17">
        <f>COUNTIF(D3:M3,"2")</f>
        <v>3</v>
      </c>
      <c r="S3" s="20">
        <f>R3/10</f>
        <v>0.3</v>
      </c>
    </row>
    <row r="4" spans="1:19" outlineLevel="1" x14ac:dyDescent="0.2">
      <c r="A4" s="2"/>
      <c r="B4" s="1" t="s">
        <v>24</v>
      </c>
      <c r="C4" s="9"/>
      <c r="D4" s="3">
        <v>1</v>
      </c>
      <c r="E4" s="3">
        <v>1</v>
      </c>
      <c r="F4" s="3">
        <v>1</v>
      </c>
      <c r="G4" s="3">
        <v>2</v>
      </c>
      <c r="H4" s="3">
        <v>2</v>
      </c>
      <c r="I4" s="3">
        <v>2</v>
      </c>
      <c r="J4" s="3">
        <v>2</v>
      </c>
      <c r="K4" s="3">
        <v>1</v>
      </c>
      <c r="L4" s="3"/>
      <c r="M4" s="3"/>
      <c r="N4" s="17">
        <f t="shared" ref="N4:N17" si="1">COUNTIF(D4:M4,"1")</f>
        <v>4</v>
      </c>
      <c r="O4" s="20">
        <f t="shared" si="0"/>
        <v>0.4</v>
      </c>
      <c r="P4" s="17">
        <f t="shared" ref="P4:P17" si="2">COUNTIF(D4:M4,"3")</f>
        <v>0</v>
      </c>
      <c r="Q4" s="20">
        <f t="shared" ref="Q4:Q17" si="3">P4/10</f>
        <v>0</v>
      </c>
      <c r="R4" s="17">
        <f t="shared" ref="R4:R17" si="4">COUNTIF(D4:M4,"2")</f>
        <v>4</v>
      </c>
      <c r="S4" s="20">
        <f t="shared" ref="S4:S17" si="5">R4/10</f>
        <v>0.4</v>
      </c>
    </row>
    <row r="5" spans="1:19" outlineLevel="1" x14ac:dyDescent="0.2">
      <c r="A5" s="2"/>
      <c r="B5" s="1" t="s">
        <v>23</v>
      </c>
      <c r="C5" s="9"/>
      <c r="D5" s="3">
        <v>2</v>
      </c>
      <c r="E5" s="3">
        <v>2</v>
      </c>
      <c r="F5" s="3">
        <v>2</v>
      </c>
      <c r="G5" s="3">
        <v>1</v>
      </c>
      <c r="H5" s="3">
        <v>2</v>
      </c>
      <c r="I5" s="3">
        <v>1</v>
      </c>
      <c r="J5" s="3">
        <v>1</v>
      </c>
      <c r="K5" s="3">
        <v>2</v>
      </c>
      <c r="L5" s="3"/>
      <c r="M5" s="3"/>
      <c r="N5" s="17">
        <f t="shared" si="1"/>
        <v>3</v>
      </c>
      <c r="O5" s="20">
        <f t="shared" si="0"/>
        <v>0.3</v>
      </c>
      <c r="P5" s="17">
        <f t="shared" si="2"/>
        <v>0</v>
      </c>
      <c r="Q5" s="20">
        <f t="shared" si="3"/>
        <v>0</v>
      </c>
      <c r="R5" s="17">
        <f t="shared" si="4"/>
        <v>5</v>
      </c>
      <c r="S5" s="20">
        <f t="shared" si="5"/>
        <v>0.5</v>
      </c>
    </row>
    <row r="6" spans="1:19" outlineLevel="1" x14ac:dyDescent="0.2">
      <c r="A6" s="2"/>
      <c r="B6" s="1" t="s">
        <v>25</v>
      </c>
      <c r="C6" s="9"/>
      <c r="D6" s="3">
        <v>2</v>
      </c>
      <c r="E6" s="3">
        <v>2</v>
      </c>
      <c r="F6" s="3">
        <v>2</v>
      </c>
      <c r="G6" s="3">
        <v>1</v>
      </c>
      <c r="H6" s="3">
        <v>2</v>
      </c>
      <c r="I6" s="3">
        <v>1</v>
      </c>
      <c r="J6" s="3">
        <v>1</v>
      </c>
      <c r="K6" s="3">
        <v>2</v>
      </c>
      <c r="L6" s="3"/>
      <c r="M6" s="3"/>
      <c r="N6" s="17">
        <f t="shared" si="1"/>
        <v>3</v>
      </c>
      <c r="O6" s="20">
        <f t="shared" si="0"/>
        <v>0.3</v>
      </c>
      <c r="P6" s="17">
        <f t="shared" si="2"/>
        <v>0</v>
      </c>
      <c r="Q6" s="20">
        <f t="shared" si="3"/>
        <v>0</v>
      </c>
      <c r="R6" s="17">
        <f t="shared" si="4"/>
        <v>5</v>
      </c>
      <c r="S6" s="20">
        <f t="shared" si="5"/>
        <v>0.5</v>
      </c>
    </row>
    <row r="7" spans="1:19" outlineLevel="1" x14ac:dyDescent="0.2">
      <c r="A7" s="2"/>
      <c r="B7" s="1" t="s">
        <v>7</v>
      </c>
      <c r="C7" s="9"/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/>
      <c r="M7" s="3"/>
      <c r="N7" s="17">
        <f t="shared" si="1"/>
        <v>8</v>
      </c>
      <c r="O7" s="20">
        <f t="shared" si="0"/>
        <v>0.8</v>
      </c>
      <c r="P7" s="17">
        <f t="shared" si="2"/>
        <v>0</v>
      </c>
      <c r="Q7" s="20">
        <f t="shared" si="3"/>
        <v>0</v>
      </c>
      <c r="R7" s="17">
        <f t="shared" si="4"/>
        <v>0</v>
      </c>
      <c r="S7" s="20">
        <f t="shared" si="5"/>
        <v>0</v>
      </c>
    </row>
    <row r="8" spans="1:19" outlineLevel="1" x14ac:dyDescent="0.2">
      <c r="A8" s="2"/>
      <c r="B8" s="1" t="s">
        <v>10</v>
      </c>
      <c r="C8" s="9"/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2</v>
      </c>
      <c r="K8" s="3">
        <v>1</v>
      </c>
      <c r="L8" s="3"/>
      <c r="M8" s="3"/>
      <c r="N8" s="17">
        <f t="shared" si="1"/>
        <v>7</v>
      </c>
      <c r="O8" s="20">
        <f t="shared" si="0"/>
        <v>0.7</v>
      </c>
      <c r="P8" s="17">
        <f t="shared" si="2"/>
        <v>0</v>
      </c>
      <c r="Q8" s="20">
        <f t="shared" si="3"/>
        <v>0</v>
      </c>
      <c r="R8" s="17">
        <f t="shared" si="4"/>
        <v>1</v>
      </c>
      <c r="S8" s="20">
        <f t="shared" si="5"/>
        <v>0.1</v>
      </c>
    </row>
    <row r="9" spans="1:19" outlineLevel="1" x14ac:dyDescent="0.2">
      <c r="A9" s="2"/>
      <c r="B9" s="1" t="s">
        <v>9</v>
      </c>
      <c r="C9" s="9"/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/>
      <c r="M9" s="3"/>
      <c r="N9" s="17">
        <f t="shared" si="1"/>
        <v>8</v>
      </c>
      <c r="O9" s="20">
        <f t="shared" si="0"/>
        <v>0.8</v>
      </c>
      <c r="P9" s="17">
        <f t="shared" si="2"/>
        <v>0</v>
      </c>
      <c r="Q9" s="20">
        <f t="shared" si="3"/>
        <v>0</v>
      </c>
      <c r="R9" s="17">
        <f t="shared" si="4"/>
        <v>0</v>
      </c>
      <c r="S9" s="20">
        <f t="shared" si="5"/>
        <v>0</v>
      </c>
    </row>
    <row r="10" spans="1:19" outlineLevel="1" x14ac:dyDescent="0.2">
      <c r="A10" s="2"/>
      <c r="B10" s="1" t="s">
        <v>48</v>
      </c>
      <c r="C10" s="9"/>
      <c r="D10" s="3">
        <v>2</v>
      </c>
      <c r="E10" s="3">
        <v>2</v>
      </c>
      <c r="F10" s="3">
        <v>2</v>
      </c>
      <c r="G10" s="3">
        <v>2</v>
      </c>
      <c r="H10" s="3">
        <v>1</v>
      </c>
      <c r="I10" s="3">
        <v>1</v>
      </c>
      <c r="J10" s="3">
        <v>2</v>
      </c>
      <c r="K10" s="3">
        <v>1</v>
      </c>
      <c r="L10" s="3"/>
      <c r="M10" s="3"/>
      <c r="N10" s="17">
        <f t="shared" si="1"/>
        <v>3</v>
      </c>
      <c r="O10" s="20">
        <f t="shared" si="0"/>
        <v>0.3</v>
      </c>
      <c r="P10" s="17">
        <f t="shared" si="2"/>
        <v>0</v>
      </c>
      <c r="Q10" s="20">
        <f t="shared" si="3"/>
        <v>0</v>
      </c>
      <c r="R10" s="17">
        <f t="shared" si="4"/>
        <v>5</v>
      </c>
      <c r="S10" s="20">
        <f t="shared" si="5"/>
        <v>0.5</v>
      </c>
    </row>
    <row r="11" spans="1:19" outlineLevel="1" x14ac:dyDescent="0.2">
      <c r="A11" s="2"/>
      <c r="B11" s="1" t="s">
        <v>12</v>
      </c>
      <c r="C11" s="9"/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/>
      <c r="M11" s="3"/>
      <c r="N11" s="17">
        <f t="shared" si="1"/>
        <v>8</v>
      </c>
      <c r="O11" s="20">
        <f t="shared" si="0"/>
        <v>0.8</v>
      </c>
      <c r="P11" s="17">
        <f t="shared" si="2"/>
        <v>0</v>
      </c>
      <c r="Q11" s="20">
        <f t="shared" si="3"/>
        <v>0</v>
      </c>
      <c r="R11" s="17">
        <f t="shared" si="4"/>
        <v>0</v>
      </c>
      <c r="S11" s="20">
        <f t="shared" si="5"/>
        <v>0</v>
      </c>
    </row>
    <row r="12" spans="1:19" outlineLevel="1" x14ac:dyDescent="0.2">
      <c r="A12" s="2"/>
      <c r="B12" s="1" t="s">
        <v>13</v>
      </c>
      <c r="C12" s="9"/>
      <c r="D12" s="3">
        <v>1</v>
      </c>
      <c r="E12" s="3">
        <v>2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/>
      <c r="M12" s="3"/>
      <c r="N12" s="17">
        <f t="shared" si="1"/>
        <v>7</v>
      </c>
      <c r="O12" s="20">
        <f t="shared" si="0"/>
        <v>0.7</v>
      </c>
      <c r="P12" s="17">
        <f t="shared" si="2"/>
        <v>0</v>
      </c>
      <c r="Q12" s="20">
        <f t="shared" si="3"/>
        <v>0</v>
      </c>
      <c r="R12" s="17">
        <f t="shared" si="4"/>
        <v>1</v>
      </c>
      <c r="S12" s="20">
        <f t="shared" si="5"/>
        <v>0.1</v>
      </c>
    </row>
    <row r="13" spans="1:19" outlineLevel="1" x14ac:dyDescent="0.2">
      <c r="A13" s="2"/>
      <c r="B13" s="1" t="s">
        <v>14</v>
      </c>
      <c r="C13" s="9"/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2</v>
      </c>
      <c r="J13" s="3">
        <v>2</v>
      </c>
      <c r="K13" s="3">
        <v>1</v>
      </c>
      <c r="L13" s="3"/>
      <c r="M13" s="3"/>
      <c r="N13" s="17">
        <f t="shared" si="1"/>
        <v>6</v>
      </c>
      <c r="O13" s="20">
        <f t="shared" si="0"/>
        <v>0.6</v>
      </c>
      <c r="P13" s="17">
        <f t="shared" si="2"/>
        <v>0</v>
      </c>
      <c r="Q13" s="20">
        <f t="shared" si="3"/>
        <v>0</v>
      </c>
      <c r="R13" s="17">
        <f t="shared" si="4"/>
        <v>2</v>
      </c>
      <c r="S13" s="20">
        <f t="shared" si="5"/>
        <v>0.2</v>
      </c>
    </row>
    <row r="14" spans="1:19" outlineLevel="1" x14ac:dyDescent="0.2">
      <c r="A14" s="2"/>
      <c r="B14" s="1" t="s">
        <v>11</v>
      </c>
      <c r="C14" s="9"/>
      <c r="D14" s="3">
        <v>1</v>
      </c>
      <c r="E14" s="3">
        <v>1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  <c r="L14" s="3"/>
      <c r="M14" s="3"/>
      <c r="N14" s="17">
        <f t="shared" si="1"/>
        <v>2</v>
      </c>
      <c r="O14" s="20">
        <f t="shared" si="0"/>
        <v>0.2</v>
      </c>
      <c r="P14" s="17">
        <f t="shared" si="2"/>
        <v>0</v>
      </c>
      <c r="Q14" s="20">
        <f t="shared" si="3"/>
        <v>0</v>
      </c>
      <c r="R14" s="17">
        <f t="shared" si="4"/>
        <v>6</v>
      </c>
      <c r="S14" s="20">
        <f t="shared" si="5"/>
        <v>0.6</v>
      </c>
    </row>
    <row r="15" spans="1:19" outlineLevel="1" x14ac:dyDescent="0.2">
      <c r="A15" s="2"/>
      <c r="B15" s="1" t="s">
        <v>15</v>
      </c>
      <c r="C15" s="9"/>
      <c r="D15" s="3">
        <v>1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1</v>
      </c>
      <c r="L15" s="3"/>
      <c r="M15" s="3"/>
      <c r="N15" s="17">
        <f t="shared" si="1"/>
        <v>2</v>
      </c>
      <c r="O15" s="20">
        <f t="shared" si="0"/>
        <v>0.2</v>
      </c>
      <c r="P15" s="17">
        <f t="shared" si="2"/>
        <v>0</v>
      </c>
      <c r="Q15" s="20">
        <f t="shared" si="3"/>
        <v>0</v>
      </c>
      <c r="R15" s="17">
        <f t="shared" si="4"/>
        <v>6</v>
      </c>
      <c r="S15" s="20">
        <f t="shared" si="5"/>
        <v>0.6</v>
      </c>
    </row>
    <row r="16" spans="1:19" outlineLevel="1" x14ac:dyDescent="0.2">
      <c r="A16" s="2"/>
      <c r="B16" s="1" t="s">
        <v>38</v>
      </c>
      <c r="C16" s="9"/>
      <c r="D16" s="3">
        <v>1</v>
      </c>
      <c r="E16" s="3">
        <v>1</v>
      </c>
      <c r="F16" s="3">
        <v>2</v>
      </c>
      <c r="G16" s="3">
        <v>2</v>
      </c>
      <c r="H16" s="3">
        <v>1</v>
      </c>
      <c r="I16" s="3">
        <v>2</v>
      </c>
      <c r="J16" s="3">
        <v>2</v>
      </c>
      <c r="K16" s="3">
        <v>1</v>
      </c>
      <c r="L16" s="3"/>
      <c r="M16" s="3"/>
      <c r="N16" s="17">
        <f t="shared" si="1"/>
        <v>4</v>
      </c>
      <c r="O16" s="20">
        <f t="shared" si="0"/>
        <v>0.4</v>
      </c>
      <c r="P16" s="17">
        <f t="shared" si="2"/>
        <v>0</v>
      </c>
      <c r="Q16" s="20">
        <f t="shared" si="3"/>
        <v>0</v>
      </c>
      <c r="R16" s="17">
        <f t="shared" si="4"/>
        <v>4</v>
      </c>
      <c r="S16" s="20">
        <f t="shared" si="5"/>
        <v>0.4</v>
      </c>
    </row>
    <row r="17" spans="1:19" outlineLevel="1" x14ac:dyDescent="0.2">
      <c r="A17" s="2"/>
      <c r="B17" s="1" t="s">
        <v>8</v>
      </c>
      <c r="C17" s="9"/>
      <c r="D17" s="3">
        <v>2</v>
      </c>
      <c r="E17" s="3">
        <v>1</v>
      </c>
      <c r="F17" s="3">
        <v>1</v>
      </c>
      <c r="G17" s="3">
        <v>1</v>
      </c>
      <c r="H17" s="3">
        <v>2</v>
      </c>
      <c r="I17" s="3">
        <v>1</v>
      </c>
      <c r="J17" s="3">
        <v>1</v>
      </c>
      <c r="K17" s="3">
        <v>2</v>
      </c>
      <c r="L17" s="3"/>
      <c r="M17" s="3"/>
      <c r="N17" s="17">
        <f t="shared" si="1"/>
        <v>5</v>
      </c>
      <c r="O17" s="20">
        <f t="shared" si="0"/>
        <v>0.5</v>
      </c>
      <c r="P17" s="17">
        <f t="shared" si="2"/>
        <v>0</v>
      </c>
      <c r="Q17" s="20">
        <f t="shared" si="3"/>
        <v>0</v>
      </c>
      <c r="R17" s="17">
        <f t="shared" si="4"/>
        <v>3</v>
      </c>
      <c r="S17" s="20">
        <f t="shared" si="5"/>
        <v>0.3</v>
      </c>
    </row>
    <row r="18" spans="1:19" x14ac:dyDescent="0.2">
      <c r="A18" s="11" t="s">
        <v>17</v>
      </c>
      <c r="B18" s="12"/>
      <c r="C18" s="13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23"/>
      <c r="O18" s="24"/>
      <c r="P18" s="23"/>
      <c r="Q18" s="24"/>
      <c r="R18" s="23"/>
      <c r="S18" s="24"/>
    </row>
    <row r="19" spans="1:19" x14ac:dyDescent="0.2">
      <c r="A19" s="2"/>
      <c r="B19" s="1" t="s">
        <v>18</v>
      </c>
      <c r="C19" s="9"/>
      <c r="D19" s="3" t="s">
        <v>39</v>
      </c>
      <c r="E19" s="3">
        <v>1</v>
      </c>
      <c r="F19" s="3" t="s">
        <v>43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/>
      <c r="M19" s="3"/>
      <c r="N19" s="17"/>
      <c r="O19" s="14"/>
      <c r="P19" s="17"/>
      <c r="Q19" s="14"/>
      <c r="R19" s="17"/>
      <c r="S19" s="14"/>
    </row>
    <row r="20" spans="1:19" x14ac:dyDescent="0.2">
      <c r="A20" s="2"/>
      <c r="B20" s="1" t="s">
        <v>19</v>
      </c>
      <c r="C20" s="9"/>
      <c r="D20" s="3">
        <v>3</v>
      </c>
      <c r="E20" s="3">
        <v>1</v>
      </c>
      <c r="F20" s="3">
        <v>2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/>
      <c r="M20" s="3"/>
      <c r="N20" s="17">
        <f>COUNTIF(D20:M20,"1")</f>
        <v>6</v>
      </c>
      <c r="O20" s="20">
        <f>N20/10</f>
        <v>0.6</v>
      </c>
      <c r="P20" s="17">
        <f>COUNTIF(D20:M20,"3")</f>
        <v>1</v>
      </c>
      <c r="Q20" s="20">
        <f>P20/10</f>
        <v>0.1</v>
      </c>
      <c r="R20" s="17">
        <f>COUNTIF(D20:M20,"2")</f>
        <v>1</v>
      </c>
      <c r="S20" s="20">
        <f>R20/10</f>
        <v>0.1</v>
      </c>
    </row>
    <row r="21" spans="1:19" x14ac:dyDescent="0.2">
      <c r="A21" s="2"/>
      <c r="B21" s="1" t="s">
        <v>20</v>
      </c>
      <c r="C21" s="9"/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/>
      <c r="M21" s="3"/>
      <c r="N21" s="17">
        <f t="shared" ref="N21:N33" si="6">COUNTIF(D21:M21,"1")</f>
        <v>8</v>
      </c>
      <c r="O21" s="20">
        <f t="shared" ref="O21:O33" si="7">N21/10</f>
        <v>0.8</v>
      </c>
      <c r="P21" s="17">
        <f t="shared" ref="P21:P32" si="8">COUNTIF(D21:M21,"3")</f>
        <v>0</v>
      </c>
      <c r="Q21" s="14">
        <f t="shared" ref="Q21:Q31" si="9">P21/10</f>
        <v>0</v>
      </c>
      <c r="R21" s="17">
        <f>COUNTIF(D21:M21,"2")</f>
        <v>0</v>
      </c>
      <c r="S21" s="20">
        <f t="shared" ref="S21:S31" si="10">R21/10</f>
        <v>0</v>
      </c>
    </row>
    <row r="22" spans="1:19" x14ac:dyDescent="0.2">
      <c r="A22" s="2"/>
      <c r="B22" s="1" t="s">
        <v>35</v>
      </c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17"/>
      <c r="O22" s="20"/>
      <c r="P22" s="17"/>
      <c r="Q22" s="14"/>
      <c r="R22" s="17"/>
      <c r="S22" s="20"/>
    </row>
    <row r="23" spans="1:19" x14ac:dyDescent="0.2">
      <c r="A23" s="2"/>
      <c r="B23" s="1"/>
      <c r="C23" s="9" t="s">
        <v>45</v>
      </c>
      <c r="D23" s="3">
        <v>2</v>
      </c>
      <c r="E23" s="3">
        <v>2</v>
      </c>
      <c r="F23" s="3">
        <v>1</v>
      </c>
      <c r="G23" s="3">
        <v>2</v>
      </c>
      <c r="H23" s="3">
        <v>2</v>
      </c>
      <c r="I23" s="3">
        <v>2</v>
      </c>
      <c r="J23" s="3">
        <v>2</v>
      </c>
      <c r="K23" s="3">
        <v>1</v>
      </c>
      <c r="L23" s="3"/>
      <c r="M23" s="3"/>
      <c r="N23" s="17">
        <f t="shared" si="6"/>
        <v>2</v>
      </c>
      <c r="O23" s="20">
        <f t="shared" si="7"/>
        <v>0.2</v>
      </c>
      <c r="P23" s="17">
        <f t="shared" si="8"/>
        <v>0</v>
      </c>
      <c r="Q23" s="14">
        <f t="shared" si="9"/>
        <v>0</v>
      </c>
      <c r="R23" s="17">
        <f t="shared" ref="R22:R31" si="11">COUNTIF(D23:M23,"2")</f>
        <v>6</v>
      </c>
      <c r="S23" s="20">
        <f t="shared" si="10"/>
        <v>0.6</v>
      </c>
    </row>
    <row r="24" spans="1:19" x14ac:dyDescent="0.2">
      <c r="A24" s="2"/>
      <c r="B24" s="1"/>
      <c r="C24" s="9" t="s">
        <v>40</v>
      </c>
      <c r="D24" s="3">
        <v>1</v>
      </c>
      <c r="E24" s="3">
        <v>1</v>
      </c>
      <c r="F24" s="3">
        <v>2</v>
      </c>
      <c r="G24" s="3">
        <v>1</v>
      </c>
      <c r="H24" s="3">
        <v>2</v>
      </c>
      <c r="I24" s="3">
        <v>1</v>
      </c>
      <c r="J24" s="3">
        <v>2</v>
      </c>
      <c r="K24" s="3">
        <v>1</v>
      </c>
      <c r="L24" s="3"/>
      <c r="M24" s="3"/>
      <c r="N24" s="17">
        <f t="shared" si="6"/>
        <v>5</v>
      </c>
      <c r="O24" s="20">
        <f t="shared" si="7"/>
        <v>0.5</v>
      </c>
      <c r="P24" s="17">
        <f t="shared" si="8"/>
        <v>0</v>
      </c>
      <c r="Q24" s="14">
        <f t="shared" si="9"/>
        <v>0</v>
      </c>
      <c r="R24" s="17">
        <f t="shared" si="11"/>
        <v>3</v>
      </c>
      <c r="S24" s="20">
        <f t="shared" si="10"/>
        <v>0.3</v>
      </c>
    </row>
    <row r="25" spans="1:19" x14ac:dyDescent="0.2">
      <c r="A25" s="2"/>
      <c r="B25" s="1" t="s">
        <v>21</v>
      </c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17"/>
      <c r="O25" s="20"/>
      <c r="P25" s="17"/>
      <c r="Q25" s="14"/>
      <c r="R25" s="17"/>
      <c r="S25" s="20"/>
    </row>
    <row r="26" spans="1:19" x14ac:dyDescent="0.2">
      <c r="A26" s="2"/>
      <c r="B26" s="1"/>
      <c r="C26" s="9" t="s">
        <v>49</v>
      </c>
      <c r="D26" s="3">
        <v>2</v>
      </c>
      <c r="E26" s="3">
        <v>2</v>
      </c>
      <c r="F26" s="3">
        <v>2</v>
      </c>
      <c r="G26" s="3">
        <v>2</v>
      </c>
      <c r="H26" s="3">
        <v>2</v>
      </c>
      <c r="I26" s="3">
        <v>1</v>
      </c>
      <c r="J26" s="3">
        <v>2</v>
      </c>
      <c r="K26" s="3">
        <v>2</v>
      </c>
      <c r="L26" s="3"/>
      <c r="M26" s="3"/>
      <c r="N26" s="17">
        <f t="shared" si="6"/>
        <v>1</v>
      </c>
      <c r="O26" s="20">
        <f t="shared" si="7"/>
        <v>0.1</v>
      </c>
      <c r="P26" s="17">
        <f t="shared" si="8"/>
        <v>0</v>
      </c>
      <c r="Q26" s="14">
        <f t="shared" si="9"/>
        <v>0</v>
      </c>
      <c r="R26" s="17">
        <f t="shared" si="11"/>
        <v>7</v>
      </c>
      <c r="S26" s="20">
        <f t="shared" si="10"/>
        <v>0.7</v>
      </c>
    </row>
    <row r="27" spans="1:19" x14ac:dyDescent="0.2">
      <c r="A27" s="2"/>
      <c r="B27" s="1"/>
      <c r="C27" s="9" t="s">
        <v>47</v>
      </c>
      <c r="D27" s="3">
        <v>2</v>
      </c>
      <c r="E27" s="3">
        <v>2</v>
      </c>
      <c r="F27" s="3">
        <v>2</v>
      </c>
      <c r="G27" s="3">
        <v>2</v>
      </c>
      <c r="H27" s="3">
        <v>1</v>
      </c>
      <c r="I27" s="3">
        <v>2</v>
      </c>
      <c r="J27" s="3">
        <v>1</v>
      </c>
      <c r="K27" s="3">
        <v>2</v>
      </c>
      <c r="L27" s="3"/>
      <c r="M27" s="3"/>
      <c r="N27" s="17">
        <f t="shared" si="6"/>
        <v>2</v>
      </c>
      <c r="O27" s="20">
        <f t="shared" si="7"/>
        <v>0.2</v>
      </c>
      <c r="P27" s="17">
        <f t="shared" si="8"/>
        <v>0</v>
      </c>
      <c r="Q27" s="14">
        <f t="shared" si="9"/>
        <v>0</v>
      </c>
      <c r="R27" s="17">
        <f t="shared" si="11"/>
        <v>6</v>
      </c>
      <c r="S27" s="20">
        <f t="shared" si="10"/>
        <v>0.6</v>
      </c>
    </row>
    <row r="28" spans="1:19" x14ac:dyDescent="0.2">
      <c r="A28" s="2"/>
      <c r="B28" s="1"/>
      <c r="C28" s="9" t="s">
        <v>44</v>
      </c>
      <c r="D28" s="3">
        <v>2</v>
      </c>
      <c r="E28" s="3">
        <v>2</v>
      </c>
      <c r="F28" s="3">
        <v>1</v>
      </c>
      <c r="G28" s="3">
        <v>2</v>
      </c>
      <c r="H28" s="3">
        <v>1</v>
      </c>
      <c r="I28" s="3">
        <v>2</v>
      </c>
      <c r="J28" s="3">
        <v>1</v>
      </c>
      <c r="K28" s="3">
        <v>1</v>
      </c>
      <c r="L28" s="3"/>
      <c r="M28" s="3"/>
      <c r="N28" s="17">
        <f t="shared" si="6"/>
        <v>4</v>
      </c>
      <c r="O28" s="20">
        <f t="shared" si="7"/>
        <v>0.4</v>
      </c>
      <c r="P28" s="17">
        <f t="shared" si="8"/>
        <v>0</v>
      </c>
      <c r="Q28" s="14">
        <f t="shared" si="9"/>
        <v>0</v>
      </c>
      <c r="R28" s="17">
        <f t="shared" si="11"/>
        <v>4</v>
      </c>
      <c r="S28" s="20">
        <f t="shared" si="10"/>
        <v>0.4</v>
      </c>
    </row>
    <row r="29" spans="1:19" x14ac:dyDescent="0.2">
      <c r="A29" s="2"/>
      <c r="B29" s="1"/>
      <c r="C29" s="9" t="s">
        <v>42</v>
      </c>
      <c r="D29" s="3">
        <v>2</v>
      </c>
      <c r="E29" s="3">
        <v>1</v>
      </c>
      <c r="F29" s="3">
        <v>2</v>
      </c>
      <c r="G29" s="3">
        <v>2</v>
      </c>
      <c r="H29" s="3">
        <v>2</v>
      </c>
      <c r="I29" s="3">
        <v>2</v>
      </c>
      <c r="J29" s="3">
        <v>2</v>
      </c>
      <c r="K29" s="3">
        <v>2</v>
      </c>
      <c r="L29" s="3"/>
      <c r="M29" s="3"/>
      <c r="N29" s="17">
        <f t="shared" si="6"/>
        <v>1</v>
      </c>
      <c r="O29" s="20">
        <f t="shared" si="7"/>
        <v>0.1</v>
      </c>
      <c r="P29" s="17">
        <f t="shared" si="8"/>
        <v>0</v>
      </c>
      <c r="Q29" s="14">
        <f t="shared" si="9"/>
        <v>0</v>
      </c>
      <c r="R29" s="17">
        <f t="shared" si="11"/>
        <v>7</v>
      </c>
      <c r="S29" s="20">
        <f t="shared" si="10"/>
        <v>0.7</v>
      </c>
    </row>
    <row r="30" spans="1:19" x14ac:dyDescent="0.2">
      <c r="A30" s="2"/>
      <c r="B30" s="1"/>
      <c r="C30" s="9" t="s">
        <v>41</v>
      </c>
      <c r="D30" s="3">
        <v>1</v>
      </c>
      <c r="E30" s="3">
        <v>2</v>
      </c>
      <c r="F30" s="3">
        <v>1</v>
      </c>
      <c r="G30" s="3">
        <v>2</v>
      </c>
      <c r="H30" s="3">
        <v>2</v>
      </c>
      <c r="I30" s="3">
        <v>1</v>
      </c>
      <c r="J30" s="3">
        <v>2</v>
      </c>
      <c r="K30" s="3">
        <v>2</v>
      </c>
      <c r="L30" s="3"/>
      <c r="M30" s="3"/>
      <c r="N30" s="17">
        <f t="shared" si="6"/>
        <v>3</v>
      </c>
      <c r="O30" s="20">
        <f t="shared" si="7"/>
        <v>0.3</v>
      </c>
      <c r="P30" s="17">
        <f t="shared" si="8"/>
        <v>0</v>
      </c>
      <c r="Q30" s="14">
        <f t="shared" si="9"/>
        <v>0</v>
      </c>
      <c r="R30" s="17">
        <f t="shared" si="11"/>
        <v>5</v>
      </c>
      <c r="S30" s="20">
        <f t="shared" si="10"/>
        <v>0.5</v>
      </c>
    </row>
    <row r="31" spans="1:19" x14ac:dyDescent="0.2">
      <c r="A31" s="2"/>
      <c r="B31" s="1" t="s">
        <v>36</v>
      </c>
      <c r="C31" s="9"/>
      <c r="D31" s="3">
        <v>1</v>
      </c>
      <c r="E31" s="3">
        <v>3</v>
      </c>
      <c r="F31" s="3">
        <v>2</v>
      </c>
      <c r="G31" s="3">
        <v>1</v>
      </c>
      <c r="H31" s="3">
        <v>3</v>
      </c>
      <c r="I31" s="3">
        <v>1</v>
      </c>
      <c r="J31" s="3">
        <v>1</v>
      </c>
      <c r="K31" s="3">
        <v>1</v>
      </c>
      <c r="L31" s="3"/>
      <c r="M31" s="3"/>
      <c r="N31" s="17">
        <f t="shared" si="6"/>
        <v>5</v>
      </c>
      <c r="O31" s="20">
        <f t="shared" si="7"/>
        <v>0.5</v>
      </c>
      <c r="P31" s="17">
        <f t="shared" si="8"/>
        <v>2</v>
      </c>
      <c r="Q31" s="14">
        <f t="shared" si="9"/>
        <v>0.2</v>
      </c>
      <c r="R31" s="17">
        <f t="shared" si="11"/>
        <v>1</v>
      </c>
      <c r="S31" s="20">
        <f t="shared" si="10"/>
        <v>0.1</v>
      </c>
    </row>
    <row r="32" spans="1:19" ht="17" thickBot="1" x14ac:dyDescent="0.25">
      <c r="A32" s="2"/>
      <c r="B32" s="1"/>
      <c r="C32" s="9" t="s">
        <v>46</v>
      </c>
      <c r="D32" s="1" t="s">
        <v>37</v>
      </c>
      <c r="E32" s="1"/>
      <c r="F32" s="1"/>
      <c r="G32" s="1"/>
      <c r="H32" s="1"/>
      <c r="I32" s="1"/>
      <c r="J32" s="1"/>
      <c r="K32" s="1"/>
      <c r="L32" s="1"/>
      <c r="M32" s="1"/>
      <c r="N32" s="19"/>
      <c r="O32" s="26"/>
      <c r="P32" s="17"/>
      <c r="Q32" s="18"/>
      <c r="R32" s="19"/>
      <c r="S32" s="18"/>
    </row>
    <row r="33" spans="1:19" ht="17" thickBot="1" x14ac:dyDescent="0.25">
      <c r="A33" s="4"/>
      <c r="B33" s="5" t="s">
        <v>51</v>
      </c>
      <c r="C33" s="27"/>
      <c r="D33" s="5">
        <v>5</v>
      </c>
      <c r="E33" s="5">
        <v>3</v>
      </c>
      <c r="F33" s="5">
        <v>1</v>
      </c>
      <c r="G33" s="5">
        <v>7</v>
      </c>
      <c r="H33" s="5">
        <v>5</v>
      </c>
      <c r="I33" s="5">
        <v>6</v>
      </c>
      <c r="J33" s="5">
        <v>7</v>
      </c>
      <c r="K33" s="5">
        <v>3</v>
      </c>
      <c r="L33" s="5"/>
      <c r="M33" s="5"/>
      <c r="N33" s="37">
        <f>AVERAGE(D33:M33)</f>
        <v>4.625</v>
      </c>
      <c r="O33" s="38"/>
      <c r="P33" s="38"/>
      <c r="Q33" s="38"/>
      <c r="R33" s="38"/>
      <c r="S33" s="39"/>
    </row>
    <row r="34" spans="1:19" hidden="1" x14ac:dyDescent="0.2">
      <c r="A34" s="28">
        <v>1</v>
      </c>
      <c r="B34" s="29"/>
      <c r="C34" s="35"/>
      <c r="D34" s="30">
        <f>COUNTIF(D3:D31,"1")</f>
        <v>14</v>
      </c>
      <c r="E34" s="30">
        <f t="shared" ref="E34:M34" si="12">COUNTIF(E3:E31,"1")</f>
        <v>15</v>
      </c>
      <c r="F34" s="30">
        <f t="shared" si="12"/>
        <v>12</v>
      </c>
      <c r="G34" s="30">
        <f t="shared" si="12"/>
        <v>15</v>
      </c>
      <c r="H34" s="30">
        <f t="shared" si="12"/>
        <v>14</v>
      </c>
      <c r="I34" s="30">
        <f t="shared" si="12"/>
        <v>17</v>
      </c>
      <c r="J34" s="30">
        <f t="shared" si="12"/>
        <v>14</v>
      </c>
      <c r="K34" s="30">
        <f t="shared" si="12"/>
        <v>17</v>
      </c>
      <c r="L34" s="30">
        <f t="shared" si="12"/>
        <v>0</v>
      </c>
      <c r="M34" s="30">
        <f t="shared" si="12"/>
        <v>0</v>
      </c>
    </row>
    <row r="35" spans="1:19" ht="17" thickBot="1" x14ac:dyDescent="0.25">
      <c r="A35" s="31"/>
      <c r="B35" s="32"/>
      <c r="C35" s="36"/>
      <c r="D35" s="34">
        <f>D34/26</f>
        <v>0.53846153846153844</v>
      </c>
      <c r="E35" s="34">
        <f t="shared" ref="E35:M35" si="13">E34/26</f>
        <v>0.57692307692307687</v>
      </c>
      <c r="F35" s="34">
        <f t="shared" si="13"/>
        <v>0.46153846153846156</v>
      </c>
      <c r="G35" s="34">
        <f t="shared" si="13"/>
        <v>0.57692307692307687</v>
      </c>
      <c r="H35" s="34">
        <f t="shared" si="13"/>
        <v>0.53846153846153844</v>
      </c>
      <c r="I35" s="34">
        <f t="shared" si="13"/>
        <v>0.65384615384615385</v>
      </c>
      <c r="J35" s="34">
        <f t="shared" si="13"/>
        <v>0.53846153846153844</v>
      </c>
      <c r="K35" s="34">
        <f t="shared" si="13"/>
        <v>0.65384615384615385</v>
      </c>
      <c r="L35" s="34">
        <f t="shared" si="13"/>
        <v>0</v>
      </c>
      <c r="M35" s="34">
        <f t="shared" si="13"/>
        <v>0</v>
      </c>
      <c r="N35" s="34">
        <f t="shared" ref="E35:N35" si="14">N34/26</f>
        <v>0</v>
      </c>
    </row>
    <row r="36" spans="1:19" hidden="1" x14ac:dyDescent="0.2">
      <c r="A36" s="28">
        <v>3</v>
      </c>
      <c r="B36" s="29"/>
      <c r="C36" s="35"/>
      <c r="D36" s="30">
        <f>COUNTIF(D3:D31,"3")</f>
        <v>1</v>
      </c>
      <c r="E36" s="30">
        <f t="shared" ref="E36:M36" si="15">COUNTIF(E3:E31,"3")</f>
        <v>1</v>
      </c>
      <c r="F36" s="30">
        <f t="shared" si="15"/>
        <v>0</v>
      </c>
      <c r="G36" s="30">
        <f t="shared" si="15"/>
        <v>0</v>
      </c>
      <c r="H36" s="30">
        <f t="shared" si="15"/>
        <v>1</v>
      </c>
      <c r="I36" s="30">
        <f t="shared" si="15"/>
        <v>0</v>
      </c>
      <c r="J36" s="30">
        <f t="shared" si="15"/>
        <v>0</v>
      </c>
      <c r="K36" s="30">
        <f t="shared" si="15"/>
        <v>0</v>
      </c>
      <c r="L36" s="30">
        <f t="shared" si="15"/>
        <v>0</v>
      </c>
      <c r="M36" s="30">
        <f t="shared" si="15"/>
        <v>0</v>
      </c>
    </row>
    <row r="37" spans="1:19" ht="17" thickBot="1" x14ac:dyDescent="0.25">
      <c r="A37" s="31"/>
      <c r="B37" s="32"/>
      <c r="C37" s="36"/>
      <c r="D37" s="34">
        <f>D36/26</f>
        <v>3.8461538461538464E-2</v>
      </c>
      <c r="E37" s="34">
        <f t="shared" ref="E37:M37" si="16">E36/26</f>
        <v>3.8461538461538464E-2</v>
      </c>
      <c r="F37" s="34">
        <f t="shared" si="16"/>
        <v>0</v>
      </c>
      <c r="G37" s="34">
        <f t="shared" si="16"/>
        <v>0</v>
      </c>
      <c r="H37" s="34">
        <f t="shared" si="16"/>
        <v>3.8461538461538464E-2</v>
      </c>
      <c r="I37" s="34">
        <f t="shared" si="16"/>
        <v>0</v>
      </c>
      <c r="J37" s="34">
        <f t="shared" si="16"/>
        <v>0</v>
      </c>
      <c r="K37" s="34">
        <f t="shared" si="16"/>
        <v>0</v>
      </c>
      <c r="L37" s="34">
        <f t="shared" si="16"/>
        <v>0</v>
      </c>
      <c r="M37" s="34">
        <f t="shared" si="16"/>
        <v>0</v>
      </c>
      <c r="N37" s="33">
        <f t="shared" ref="E37:N37" si="17">N36/26</f>
        <v>0</v>
      </c>
    </row>
    <row r="38" spans="1:19" hidden="1" x14ac:dyDescent="0.2">
      <c r="A38" s="28">
        <v>2</v>
      </c>
      <c r="B38" s="29"/>
      <c r="C38" s="35"/>
      <c r="D38" s="30">
        <f>COUNTIF(D3:D31,"2")</f>
        <v>10</v>
      </c>
      <c r="E38" s="30">
        <f t="shared" ref="E38:M38" si="18">COUNTIF(E3:E31,"2")</f>
        <v>10</v>
      </c>
      <c r="F38" s="30">
        <f t="shared" si="18"/>
        <v>13</v>
      </c>
      <c r="G38" s="30">
        <f t="shared" si="18"/>
        <v>11</v>
      </c>
      <c r="H38" s="30">
        <f t="shared" si="18"/>
        <v>11</v>
      </c>
      <c r="I38" s="30">
        <f t="shared" si="18"/>
        <v>9</v>
      </c>
      <c r="J38" s="30">
        <f t="shared" si="18"/>
        <v>12</v>
      </c>
      <c r="K38" s="30">
        <f t="shared" si="18"/>
        <v>9</v>
      </c>
      <c r="L38" s="30">
        <f t="shared" si="18"/>
        <v>0</v>
      </c>
      <c r="M38" s="30">
        <f t="shared" si="18"/>
        <v>0</v>
      </c>
    </row>
    <row r="39" spans="1:19" ht="17" thickBot="1" x14ac:dyDescent="0.25">
      <c r="A39" s="31"/>
      <c r="B39" s="32"/>
      <c r="C39" s="36"/>
      <c r="D39" s="34">
        <f>D38/26</f>
        <v>0.38461538461538464</v>
      </c>
      <c r="E39" s="34">
        <f t="shared" ref="E39:M39" si="19">E38/26</f>
        <v>0.38461538461538464</v>
      </c>
      <c r="F39" s="34">
        <f t="shared" si="19"/>
        <v>0.5</v>
      </c>
      <c r="G39" s="34">
        <f t="shared" si="19"/>
        <v>0.42307692307692307</v>
      </c>
      <c r="H39" s="34">
        <f t="shared" si="19"/>
        <v>0.42307692307692307</v>
      </c>
      <c r="I39" s="34">
        <f t="shared" si="19"/>
        <v>0.34615384615384615</v>
      </c>
      <c r="J39" s="34">
        <f t="shared" si="19"/>
        <v>0.46153846153846156</v>
      </c>
      <c r="K39" s="34">
        <f t="shared" si="19"/>
        <v>0.34615384615384615</v>
      </c>
      <c r="L39" s="34">
        <f t="shared" si="19"/>
        <v>0</v>
      </c>
      <c r="M39" s="34">
        <f t="shared" si="19"/>
        <v>0</v>
      </c>
    </row>
  </sheetData>
  <mergeCells count="7">
    <mergeCell ref="A34:C35"/>
    <mergeCell ref="A36:C37"/>
    <mergeCell ref="A38:C39"/>
    <mergeCell ref="N1:O1"/>
    <mergeCell ref="P1:Q1"/>
    <mergeCell ref="R1:S1"/>
    <mergeCell ref="N33:S33"/>
  </mergeCells>
  <conditionalFormatting sqref="Q35">
    <cfRule type="iconSet" priority="10">
      <iconSet iconSet="3Symbols2" showValue="0" reverse="1">
        <cfvo type="percent" val="0"/>
        <cfvo type="num" val="1" gte="0"/>
        <cfvo type="num" val="3"/>
      </iconSet>
    </cfRule>
  </conditionalFormatting>
  <conditionalFormatting sqref="P42">
    <cfRule type="iconSet" priority="9">
      <iconSet iconSet="3Symbols2" showValue="0" reverse="1">
        <cfvo type="percent" val="0"/>
        <cfvo type="num" val="1" gte="0"/>
        <cfvo type="num" val="3"/>
      </iconSet>
    </cfRule>
  </conditionalFormatting>
  <conditionalFormatting sqref="P41">
    <cfRule type="iconSet" priority="8">
      <iconSet iconSet="3Symbols2" showValue="0" reverse="1">
        <cfvo type="percent" val="0"/>
        <cfvo type="num" val="1" gte="0"/>
        <cfvo type="num" val="3"/>
      </iconSet>
    </cfRule>
  </conditionalFormatting>
  <conditionalFormatting sqref="P43">
    <cfRule type="iconSet" priority="7">
      <iconSet iconSet="3Symbols2" showValue="0" reverse="1">
        <cfvo type="percent" val="0"/>
        <cfvo type="num" val="1" gte="0"/>
        <cfvo type="num" val="3"/>
      </iconSet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4B2EDC76-7FDB-A649-AF54-2C7C3E5EFBCA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3Symbols2" iconId="1"/>
              <x14:cfIcon iconSet="3Symbols2" iconId="0"/>
            </x14:iconSet>
          </x14:cfRule>
          <xm:sqref>W30</xm:sqref>
        </x14:conditionalFormatting>
        <x14:conditionalFormatting xmlns:xm="http://schemas.microsoft.com/office/excel/2006/main">
          <x14:cfRule type="iconSet" priority="5" id="{043EA7D9-8D43-414E-9337-784079D413A3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3Symbols2" iconId="0"/>
              <x14:cfIcon iconSet="3Symbols2" iconId="1"/>
            </x14:iconSet>
          </x14:cfRule>
          <xm:sqref>D3:M17</xm:sqref>
        </x14:conditionalFormatting>
        <x14:conditionalFormatting xmlns:xm="http://schemas.microsoft.com/office/excel/2006/main">
          <x14:cfRule type="iconSet" priority="4" id="{63FC5FD9-352E-E144-858D-6D9EB04E196C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3Symbols2" iconId="0"/>
              <x14:cfIcon iconSet="3Symbols2" iconId="1"/>
            </x14:iconSet>
          </x14:cfRule>
          <xm:sqref>D20:M31</xm:sqref>
        </x14:conditionalFormatting>
        <x14:conditionalFormatting xmlns:xm="http://schemas.microsoft.com/office/excel/2006/main">
          <x14:cfRule type="iconSet" priority="3" id="{16709755-1B67-9845-B7F1-0324079A5BAE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3Symbols2" iconId="0"/>
              <x14:cfIcon iconSet="3Symbols2" iconId="1"/>
            </x14:iconSet>
          </x14:cfRule>
          <xm:sqref>D19:M19</xm:sqref>
        </x14:conditionalFormatting>
        <x14:conditionalFormatting xmlns:xm="http://schemas.microsoft.com/office/excel/2006/main">
          <x14:cfRule type="iconSet" priority="12" id="{88B06B8D-98A7-8549-A2CD-861131D9E464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3Symbols2" iconId="1"/>
              <x14:cfIcon iconSet="3Symbols2" iconId="0"/>
            </x14:iconSet>
          </x14:cfRule>
          <xm:sqref>N1 P1 R1</xm:sqref>
        </x14:conditionalFormatting>
        <x14:conditionalFormatting xmlns:xm="http://schemas.microsoft.com/office/excel/2006/main">
          <x14:cfRule type="iconSet" priority="14" id="{2607FBB2-53AF-DF4C-8A80-DF856870F729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3Symbols2" iconId="0"/>
              <x14:cfIcon iconSet="3Symbols2" iconId="1"/>
            </x14:iconSet>
          </x14:cfRule>
          <xm:sqref>A34 A36 A38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 Opderbeck</cp:lastModifiedBy>
  <dcterms:created xsi:type="dcterms:W3CDTF">2020-05-12T17:40:34Z</dcterms:created>
  <dcterms:modified xsi:type="dcterms:W3CDTF">2020-05-13T11:42:14Z</dcterms:modified>
</cp:coreProperties>
</file>