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角色分类" sheetId="1" r:id="rId1"/>
    <sheet name="设置" sheetId="9" r:id="rId2"/>
    <sheet name="对应关系" sheetId="11" r:id="rId3"/>
  </sheets>
  <definedNames>
    <definedName name="_xlnm._FilterDatabase" localSheetId="0" hidden="1">角色分类!$C$3:$C$82</definedName>
  </definedNames>
  <calcPr calcId="144525"/>
</workbook>
</file>

<file path=xl/sharedStrings.xml><?xml version="1.0" encoding="utf-8"?>
<sst xmlns="http://schemas.openxmlformats.org/spreadsheetml/2006/main" count="1058" uniqueCount="259">
  <si>
    <t>阵营</t>
  </si>
  <si>
    <t>血族</t>
  </si>
  <si>
    <t>等级</t>
  </si>
  <si>
    <t>总数量</t>
  </si>
  <si>
    <t>数量</t>
  </si>
  <si>
    <t>比例</t>
  </si>
  <si>
    <t>头饰</t>
  </si>
  <si>
    <t>眼饰</t>
  </si>
  <si>
    <t>嘴饰</t>
  </si>
  <si>
    <t>耳饰</t>
  </si>
  <si>
    <t>面纹</t>
  </si>
  <si>
    <t>手饰</t>
  </si>
  <si>
    <t>脖饰</t>
  </si>
  <si>
    <t>肩饰</t>
  </si>
  <si>
    <t>服装</t>
  </si>
  <si>
    <t>背景</t>
  </si>
  <si>
    <t>族徽</t>
  </si>
  <si>
    <t>配置文件顺序</t>
  </si>
  <si>
    <t>Sabbat</t>
  </si>
  <si>
    <t>Lasombra</t>
  </si>
  <si>
    <t>Methuselah</t>
  </si>
  <si>
    <t>皇冠</t>
  </si>
  <si>
    <t>随机</t>
  </si>
  <si>
    <t>无</t>
  </si>
  <si>
    <t>鞭子</t>
  </si>
  <si>
    <t>Elder</t>
  </si>
  <si>
    <t>戒指+鞭子</t>
  </si>
  <si>
    <t>Ancilla</t>
  </si>
  <si>
    <t>耳环</t>
  </si>
  <si>
    <t>Anarch</t>
  </si>
  <si>
    <t>有</t>
  </si>
  <si>
    <t>Neonate</t>
  </si>
  <si>
    <t>Childe</t>
  </si>
  <si>
    <t>Tzimisce</t>
  </si>
  <si>
    <t>魔法棒</t>
  </si>
  <si>
    <t>戒指+魔法棒</t>
  </si>
  <si>
    <t>Camarilla</t>
  </si>
  <si>
    <t>Brujah</t>
  </si>
  <si>
    <t>书本+战斧</t>
  </si>
  <si>
    <t>戒指+书本+战斧</t>
  </si>
  <si>
    <t>Gangrel</t>
  </si>
  <si>
    <t>猫眼</t>
  </si>
  <si>
    <t>利爪</t>
  </si>
  <si>
    <t>戒指+利爪</t>
  </si>
  <si>
    <t>Malkavian</t>
  </si>
  <si>
    <t>刀</t>
  </si>
  <si>
    <t>戒指+刀</t>
  </si>
  <si>
    <t>Nosferatu</t>
  </si>
  <si>
    <t>面具</t>
  </si>
  <si>
    <t>戒指+随机</t>
  </si>
  <si>
    <t>Toreador</t>
  </si>
  <si>
    <t>画笔｜琴｜玫瑰</t>
  </si>
  <si>
    <t>戒指+画笔｜琴｜玫瑰</t>
  </si>
  <si>
    <t>Tremere</t>
  </si>
  <si>
    <t>魔法瓶</t>
  </si>
  <si>
    <t>戒指+魔法瓶</t>
  </si>
  <si>
    <t>Ventrue</t>
  </si>
  <si>
    <t>三眼</t>
  </si>
  <si>
    <t>Neutral</t>
  </si>
  <si>
    <t>Assamite</t>
  </si>
  <si>
    <t>匕首</t>
  </si>
  <si>
    <t>戒指+匕首</t>
  </si>
  <si>
    <t>Setites</t>
  </si>
  <si>
    <t>杯子</t>
  </si>
  <si>
    <t>戒指+杯子</t>
  </si>
  <si>
    <t>Giovanni</t>
  </si>
  <si>
    <t>骷髅头</t>
  </si>
  <si>
    <t>戒指+骷髅头</t>
  </si>
  <si>
    <t>Ravnos</t>
  </si>
  <si>
    <t>钱袋</t>
  </si>
  <si>
    <t>戒指+钱袋</t>
  </si>
  <si>
    <t>Total</t>
  </si>
  <si>
    <t>皇冠/帽子</t>
  </si>
  <si>
    <t>猫眼/眼镜</t>
  </si>
  <si>
    <t>舌头/刀/玫瑰</t>
  </si>
  <si>
    <t>文字/图腾</t>
  </si>
  <si>
    <t>金/银/铁</t>
  </si>
  <si>
    <t>宝石/十字架</t>
  </si>
  <si>
    <t>骷髅/蝙蝠/狼</t>
  </si>
  <si>
    <t>西装/皮夹克/斗篷</t>
  </si>
  <si>
    <t>教堂/森林/废墟/舞厅</t>
  </si>
  <si>
    <t>层级</t>
  </si>
  <si>
    <t>background</t>
  </si>
  <si>
    <t>count</t>
  </si>
  <si>
    <t>face</t>
  </si>
  <si>
    <t>胸花</t>
  </si>
  <si>
    <t>eyes</t>
  </si>
  <si>
    <t>mouth</t>
  </si>
  <si>
    <t>脸部装饰</t>
  </si>
  <si>
    <t>hair</t>
  </si>
  <si>
    <t>ear</t>
  </si>
  <si>
    <t>hand</t>
  </si>
  <si>
    <t>shoulder</t>
  </si>
  <si>
    <t>logo</t>
  </si>
  <si>
    <t>部件</t>
  </si>
  <si>
    <t>教堂</t>
  </si>
  <si>
    <t>脸1</t>
  </si>
  <si>
    <t>T恤</t>
  </si>
  <si>
    <t>蝴蝶装饰</t>
  </si>
  <si>
    <t>眼睛1</t>
  </si>
  <si>
    <t>舌头</t>
  </si>
  <si>
    <t>01纹身</t>
  </si>
  <si>
    <t>01 白色背头</t>
  </si>
  <si>
    <t>01圣诞帽</t>
  </si>
  <si>
    <t xml:space="preserve">普通耳朵 </t>
  </si>
  <si>
    <t>白银斧头</t>
  </si>
  <si>
    <t>白狐</t>
  </si>
  <si>
    <t>阿萨迈</t>
  </si>
  <si>
    <t>废墟1</t>
  </si>
  <si>
    <t>脸2</t>
  </si>
  <si>
    <t>玫瑰西装</t>
  </si>
  <si>
    <t>甲壳虫</t>
  </si>
  <si>
    <t>眼睛2</t>
  </si>
  <si>
    <t>雪茄</t>
  </si>
  <si>
    <t>v字</t>
  </si>
  <si>
    <t>01 粉色背头</t>
  </si>
  <si>
    <t>02橙色帽子</t>
  </si>
  <si>
    <t>普通耳朵(带耳环)</t>
  </si>
  <si>
    <t>白猫</t>
  </si>
  <si>
    <t>布鲁赫</t>
  </si>
  <si>
    <t>废墟2</t>
  </si>
  <si>
    <t>脸3</t>
  </si>
  <si>
    <t>橙色衣服</t>
  </si>
  <si>
    <t>眼睛3</t>
  </si>
  <si>
    <t>香烟</t>
  </si>
  <si>
    <t>电锯惊魂 面具</t>
  </si>
  <si>
    <t>01 黄色背头</t>
  </si>
  <si>
    <t>03贝雷帽</t>
  </si>
  <si>
    <t>缺耳 (带耳环)</t>
  </si>
  <si>
    <t>蝙蝠</t>
  </si>
  <si>
    <t>茨密西</t>
  </si>
  <si>
    <t>废墟3</t>
  </si>
  <si>
    <t>脸4</t>
  </si>
  <si>
    <t>格子衣服 红</t>
  </si>
  <si>
    <t>玫瑰花</t>
  </si>
  <si>
    <t>眼睛4</t>
  </si>
  <si>
    <t>血液</t>
  </si>
  <si>
    <t>脸部装饰（血液）</t>
  </si>
  <si>
    <t>01 蓝色背头</t>
  </si>
  <si>
    <t>04风帽</t>
  </si>
  <si>
    <t>缺耳</t>
  </si>
  <si>
    <t>斧头-榔头</t>
  </si>
  <si>
    <t>黑猫</t>
  </si>
  <si>
    <t>梵卓</t>
  </si>
  <si>
    <t>教堂2</t>
  </si>
  <si>
    <t>背心</t>
  </si>
  <si>
    <t>鸟羽毛</t>
  </si>
  <si>
    <t>机械眼</t>
  </si>
  <si>
    <t>口罩（红色）</t>
  </si>
  <si>
    <t>白色头发 翘起</t>
  </si>
  <si>
    <t>皇冠  金色</t>
  </si>
  <si>
    <t>红酒杯</t>
  </si>
  <si>
    <t>红蝙蝠</t>
  </si>
  <si>
    <t>冈格罗</t>
  </si>
  <si>
    <t>教堂3</t>
  </si>
  <si>
    <t>毛大衣</t>
  </si>
  <si>
    <t>血色蝴蝶</t>
  </si>
  <si>
    <t>猫眼睛</t>
  </si>
  <si>
    <t>粉色头发 翘起</t>
  </si>
  <si>
    <t>皇冠  银色</t>
  </si>
  <si>
    <t>画笔</t>
  </si>
  <si>
    <t>狼头</t>
  </si>
  <si>
    <t>勒森布拉</t>
  </si>
  <si>
    <t>森林</t>
  </si>
  <si>
    <t>蓝色衣服</t>
  </si>
  <si>
    <t>血色羽毛</t>
  </si>
  <si>
    <t>流血眼睛</t>
  </si>
  <si>
    <t>脸部装饰（纹身）</t>
  </si>
  <si>
    <t>红色头发</t>
  </si>
  <si>
    <t>皇冠 红色</t>
  </si>
  <si>
    <t>金币 钱袋</t>
  </si>
  <si>
    <t>乌鸦</t>
  </si>
  <si>
    <t>雷弗诺</t>
  </si>
  <si>
    <t>宴厅</t>
  </si>
  <si>
    <t>绿色毛衣</t>
  </si>
  <si>
    <t>卷发 翘起</t>
  </si>
  <si>
    <t>皇冠 蓝色</t>
  </si>
  <si>
    <t>骷髅手杖</t>
  </si>
  <si>
    <t>迈卡维安</t>
  </si>
  <si>
    <t>战场</t>
  </si>
  <si>
    <t>蓝色 新西装</t>
  </si>
  <si>
    <t>面具3</t>
  </si>
  <si>
    <t>蓝色头发 翘起</t>
  </si>
  <si>
    <t>皇冠 紫色</t>
  </si>
  <si>
    <t>猫爪</t>
  </si>
  <si>
    <t>诺菲勒</t>
  </si>
  <si>
    <t>A</t>
  </si>
  <si>
    <t>黑夜蝙蝠</t>
  </si>
  <si>
    <t>绿色 新西装</t>
  </si>
  <si>
    <t>面具4</t>
  </si>
  <si>
    <t>三七分 1</t>
  </si>
  <si>
    <t>黄绿色军帽</t>
  </si>
  <si>
    <t>乔凡尼</t>
  </si>
  <si>
    <t>B</t>
  </si>
  <si>
    <t>黑夜狼眼</t>
  </si>
  <si>
    <t>披风</t>
  </si>
  <si>
    <t>三七分 2</t>
  </si>
  <si>
    <t>军帽</t>
  </si>
  <si>
    <t>瑞默尔</t>
  </si>
  <si>
    <t>C</t>
  </si>
  <si>
    <t>红</t>
  </si>
  <si>
    <t>卫衣</t>
  </si>
  <si>
    <t>吸血鬼 正稿</t>
  </si>
  <si>
    <t>三七分 3</t>
  </si>
  <si>
    <t>礼帽棕色</t>
  </si>
  <si>
    <t>托瑞多</t>
  </si>
  <si>
    <t>D</t>
  </si>
  <si>
    <t>黄</t>
  </si>
  <si>
    <t>西装（红色）</t>
  </si>
  <si>
    <t>眼镜</t>
  </si>
  <si>
    <t>三七分 4</t>
  </si>
  <si>
    <t>鸭舌帽（红色）</t>
  </si>
  <si>
    <t>书</t>
  </si>
  <si>
    <t>羲太</t>
  </si>
  <si>
    <t>E</t>
  </si>
  <si>
    <t>蓝</t>
  </si>
  <si>
    <t>西装</t>
  </si>
  <si>
    <t>鸭舌帽（蓝色）</t>
  </si>
  <si>
    <t>小提琴</t>
  </si>
  <si>
    <t>F</t>
  </si>
  <si>
    <t>紫色</t>
  </si>
  <si>
    <t>夹克 （绿色）</t>
  </si>
  <si>
    <t>文字</t>
  </si>
  <si>
    <t>透明</t>
  </si>
  <si>
    <t>G</t>
  </si>
  <si>
    <t>卫衣F</t>
  </si>
  <si>
    <t>咖啡色礼帽</t>
  </si>
  <si>
    <t>H</t>
  </si>
  <si>
    <t>黄色西装</t>
  </si>
  <si>
    <t>鸭舌帽（黑色）</t>
  </si>
  <si>
    <t>J</t>
  </si>
  <si>
    <t>卫衣3</t>
  </si>
  <si>
    <t>绿色礼帽</t>
  </si>
  <si>
    <t>K</t>
  </si>
  <si>
    <t>卫衣4</t>
  </si>
  <si>
    <t>紫色礼帽</t>
  </si>
  <si>
    <t>L</t>
  </si>
  <si>
    <t>西装（蓝色）</t>
  </si>
  <si>
    <t>M</t>
  </si>
  <si>
    <t>黄色衣服</t>
  </si>
  <si>
    <t>N</t>
  </si>
  <si>
    <t>T恤2</t>
  </si>
  <si>
    <t>O</t>
  </si>
  <si>
    <t>P</t>
  </si>
  <si>
    <t>黄西服</t>
  </si>
  <si>
    <t>合计</t>
  </si>
  <si>
    <t>脸部</t>
  </si>
  <si>
    <t>眼睛</t>
  </si>
  <si>
    <t>嘴部</t>
  </si>
  <si>
    <t>脸部纹饰</t>
  </si>
  <si>
    <t>发型</t>
  </si>
  <si>
    <t>耳朵</t>
  </si>
  <si>
    <t>手部</t>
  </si>
  <si>
    <t>肩部</t>
  </si>
  <si>
    <t>图腾</t>
  </si>
  <si>
    <t>图层顺序</t>
  </si>
  <si>
    <t>Lasombra6</t>
  </si>
  <si>
    <t>Tzimisce3</t>
  </si>
  <si>
    <t>杯子（书）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</si>
</sst>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43" formatCode="_ * #,##0.00_ ;_ * \-#,##0.00_ ;_ * &quot;-&quot;??_ ;_ @_ "/>
  </numFmts>
  <fonts count="30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宋体"/>
      <charset val="134"/>
      <scheme val="minor"/>
    </font>
    <font>
      <sz val="12"/>
      <color rgb="FFC0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C0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17" borderId="20" applyNumberFormat="0" applyAlignment="0" applyProtection="0">
      <alignment vertical="center"/>
    </xf>
    <xf numFmtId="0" fontId="20" fillId="17" borderId="14" applyNumberFormat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Protection="1">
      <alignment vertical="center"/>
    </xf>
    <xf numFmtId="0" fontId="5" fillId="0" borderId="2" xfId="0" applyFont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82"/>
  <sheetViews>
    <sheetView zoomScale="93" zoomScaleNormal="93" workbookViewId="0">
      <pane ySplit="3" topLeftCell="A49" activePane="bottomLeft" state="frozen"/>
      <selection/>
      <selection pane="bottomLeft" activeCell="C9" sqref="C9"/>
    </sheetView>
  </sheetViews>
  <sheetFormatPr defaultColWidth="9.14166666666667" defaultRowHeight="15"/>
  <cols>
    <col min="1" max="1" width="11.75" customWidth="1"/>
    <col min="2" max="2" width="12.2" customWidth="1"/>
    <col min="3" max="3" width="14.875" customWidth="1"/>
    <col min="4" max="4" width="9.08333333333333" customWidth="1"/>
    <col min="5" max="5" width="7.58333333333333" customWidth="1"/>
    <col min="6" max="6" width="7.73333333333333" customWidth="1"/>
    <col min="7" max="11" width="5.85833333333333" customWidth="1"/>
    <col min="12" max="12" width="11.7166666666667" customWidth="1"/>
    <col min="13" max="16" width="5.85833333333333" customWidth="1"/>
    <col min="17" max="17" width="10.5" customWidth="1"/>
  </cols>
  <sheetData>
    <row r="3" spans="1:18">
      <c r="A3" s="47" t="s">
        <v>0</v>
      </c>
      <c r="B3" s="47" t="s">
        <v>1</v>
      </c>
      <c r="C3" s="47" t="s">
        <v>2</v>
      </c>
      <c r="D3" s="47" t="s">
        <v>3</v>
      </c>
      <c r="E3" s="47" t="s">
        <v>4</v>
      </c>
      <c r="F3" s="47" t="s">
        <v>5</v>
      </c>
      <c r="G3" s="47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47" t="s">
        <v>18</v>
      </c>
      <c r="B4" s="47" t="s">
        <v>19</v>
      </c>
      <c r="C4" t="s">
        <v>20</v>
      </c>
      <c r="D4" s="48">
        <v>913</v>
      </c>
      <c r="E4" s="49">
        <f>D4*0.01</f>
        <v>9.13</v>
      </c>
      <c r="F4" s="50">
        <f>E4/D82</f>
        <v>0.000838076005140444</v>
      </c>
      <c r="G4" t="s">
        <v>21</v>
      </c>
      <c r="H4" s="47" t="s">
        <v>22</v>
      </c>
      <c r="I4" s="47" t="s">
        <v>22</v>
      </c>
      <c r="J4" s="47" t="s">
        <v>23</v>
      </c>
      <c r="K4" s="47" t="s">
        <v>23</v>
      </c>
      <c r="L4" t="s">
        <v>24</v>
      </c>
      <c r="M4" s="47" t="s">
        <v>22</v>
      </c>
      <c r="N4" s="47" t="s">
        <v>23</v>
      </c>
      <c r="O4" s="47" t="s">
        <v>22</v>
      </c>
      <c r="P4" s="47" t="s">
        <v>22</v>
      </c>
      <c r="Q4" s="47" t="s">
        <v>19</v>
      </c>
      <c r="R4" s="47">
        <v>1</v>
      </c>
    </row>
    <row r="5" spans="1:18">
      <c r="A5" s="47"/>
      <c r="B5" s="47"/>
      <c r="C5" t="s">
        <v>25</v>
      </c>
      <c r="D5" s="48"/>
      <c r="E5" s="49">
        <f>D4*0.03</f>
        <v>27.39</v>
      </c>
      <c r="F5" s="50">
        <f>E5/D82</f>
        <v>0.00251422801542133</v>
      </c>
      <c r="G5" s="47" t="s">
        <v>22</v>
      </c>
      <c r="H5" s="47"/>
      <c r="I5" s="47"/>
      <c r="J5" s="47"/>
      <c r="K5" s="47"/>
      <c r="L5" t="s">
        <v>26</v>
      </c>
      <c r="M5" s="47"/>
      <c r="N5" s="47"/>
      <c r="O5" s="47"/>
      <c r="P5" s="47"/>
      <c r="Q5" s="47"/>
      <c r="R5" s="47"/>
    </row>
    <row r="6" spans="1:18">
      <c r="A6" s="47"/>
      <c r="B6" s="47"/>
      <c r="C6" t="s">
        <v>27</v>
      </c>
      <c r="D6" s="48"/>
      <c r="E6" s="49">
        <f>D4*0.07</f>
        <v>63.91</v>
      </c>
      <c r="F6" s="50">
        <f>E6/D82</f>
        <v>0.00586653203598311</v>
      </c>
      <c r="G6" s="47"/>
      <c r="H6" s="47"/>
      <c r="I6" s="47"/>
      <c r="J6" t="s">
        <v>28</v>
      </c>
      <c r="K6" s="47"/>
      <c r="L6" t="s">
        <v>24</v>
      </c>
      <c r="M6" s="47"/>
      <c r="N6" s="47"/>
      <c r="O6" s="47"/>
      <c r="P6" s="47"/>
      <c r="Q6" s="47"/>
      <c r="R6" s="47"/>
    </row>
    <row r="7" spans="1:18">
      <c r="A7" s="47"/>
      <c r="B7" s="47"/>
      <c r="C7" t="s">
        <v>29</v>
      </c>
      <c r="D7" s="51">
        <f>D4/D82</f>
        <v>0.0838076005140444</v>
      </c>
      <c r="E7" s="49">
        <f>D4*0.13</f>
        <v>118.69</v>
      </c>
      <c r="F7" s="50">
        <f>E7/D82</f>
        <v>0.0108949880668258</v>
      </c>
      <c r="G7" s="47"/>
      <c r="H7" s="47"/>
      <c r="I7" s="47"/>
      <c r="J7" s="47" t="s">
        <v>23</v>
      </c>
      <c r="K7" t="s">
        <v>30</v>
      </c>
      <c r="L7" t="s">
        <v>24</v>
      </c>
      <c r="M7" s="47"/>
      <c r="N7" s="47"/>
      <c r="O7" s="47"/>
      <c r="P7" s="47"/>
      <c r="Q7" s="47"/>
      <c r="R7" s="47"/>
    </row>
    <row r="8" spans="1:18">
      <c r="A8" s="47"/>
      <c r="B8" s="47"/>
      <c r="C8" t="s">
        <v>31</v>
      </c>
      <c r="D8" s="51"/>
      <c r="E8" s="49">
        <f>D4*0.23</f>
        <v>209.99</v>
      </c>
      <c r="F8" s="50">
        <f>E8/D82</f>
        <v>0.0192757481182302</v>
      </c>
      <c r="G8" s="47"/>
      <c r="H8" s="47"/>
      <c r="I8" s="47"/>
      <c r="J8" s="47"/>
      <c r="K8" s="47" t="s">
        <v>23</v>
      </c>
      <c r="L8" t="s">
        <v>24</v>
      </c>
      <c r="M8" s="47"/>
      <c r="N8" t="s">
        <v>30</v>
      </c>
      <c r="O8" s="47"/>
      <c r="P8" s="47"/>
      <c r="Q8" s="47"/>
      <c r="R8" s="47"/>
    </row>
    <row r="9" spans="1:18">
      <c r="A9" s="47"/>
      <c r="B9" s="47"/>
      <c r="C9" t="s">
        <v>32</v>
      </c>
      <c r="D9" s="51"/>
      <c r="E9" s="49">
        <f>D4*0.53</f>
        <v>483.89</v>
      </c>
      <c r="F9" s="50">
        <f>E9/D82</f>
        <v>0.0444180282724435</v>
      </c>
      <c r="G9" s="47"/>
      <c r="H9" s="47"/>
      <c r="I9" s="47"/>
      <c r="J9" s="47"/>
      <c r="K9" s="47"/>
      <c r="L9" t="s">
        <v>24</v>
      </c>
      <c r="M9" s="47"/>
      <c r="N9" t="s">
        <v>23</v>
      </c>
      <c r="O9" s="47"/>
      <c r="P9" s="47"/>
      <c r="Q9" s="47"/>
      <c r="R9" s="47"/>
    </row>
    <row r="10" spans="1:18">
      <c r="A10" s="47"/>
      <c r="B10" s="47" t="s">
        <v>33</v>
      </c>
      <c r="C10" t="s">
        <v>20</v>
      </c>
      <c r="D10" s="47">
        <v>914</v>
      </c>
      <c r="E10" s="49">
        <f>D10*0.01</f>
        <v>9.14</v>
      </c>
      <c r="F10" s="50">
        <f>E10/D82</f>
        <v>0.00083899394161924</v>
      </c>
      <c r="G10" t="s">
        <v>21</v>
      </c>
      <c r="H10" s="47" t="s">
        <v>22</v>
      </c>
      <c r="I10" s="47" t="s">
        <v>22</v>
      </c>
      <c r="J10" s="47" t="s">
        <v>23</v>
      </c>
      <c r="K10" s="47" t="s">
        <v>23</v>
      </c>
      <c r="L10" t="s">
        <v>34</v>
      </c>
      <c r="M10" s="47" t="s">
        <v>22</v>
      </c>
      <c r="N10" s="47" t="s">
        <v>23</v>
      </c>
      <c r="O10" s="47" t="s">
        <v>22</v>
      </c>
      <c r="P10" s="47" t="s">
        <v>22</v>
      </c>
      <c r="Q10" s="47" t="s">
        <v>33</v>
      </c>
      <c r="R10" s="47">
        <v>2</v>
      </c>
    </row>
    <row r="11" spans="1:18">
      <c r="A11" s="47"/>
      <c r="B11" s="47"/>
      <c r="C11" t="s">
        <v>25</v>
      </c>
      <c r="D11" s="47"/>
      <c r="E11" s="49">
        <f>D10*0.03</f>
        <v>27.42</v>
      </c>
      <c r="F11" s="50">
        <f>E11/D82</f>
        <v>0.00251698182485772</v>
      </c>
      <c r="G11" s="47" t="s">
        <v>22</v>
      </c>
      <c r="H11" s="47"/>
      <c r="I11" s="47"/>
      <c r="J11" s="47"/>
      <c r="K11" s="47"/>
      <c r="L11" t="s">
        <v>35</v>
      </c>
      <c r="M11" s="47"/>
      <c r="N11" s="47"/>
      <c r="O11" s="47"/>
      <c r="P11" s="47"/>
      <c r="Q11" s="47"/>
      <c r="R11" s="47"/>
    </row>
    <row r="12" spans="1:18">
      <c r="A12" s="47"/>
      <c r="B12" s="47"/>
      <c r="C12" t="s">
        <v>27</v>
      </c>
      <c r="D12" s="47"/>
      <c r="E12" s="49">
        <f>D10*0.07</f>
        <v>63.98</v>
      </c>
      <c r="F12" s="50">
        <f>E12/D82</f>
        <v>0.00587295759133468</v>
      </c>
      <c r="G12" s="47"/>
      <c r="H12" s="47"/>
      <c r="I12" s="47"/>
      <c r="J12" t="s">
        <v>28</v>
      </c>
      <c r="K12" s="47"/>
      <c r="L12" t="s">
        <v>34</v>
      </c>
      <c r="M12" s="47"/>
      <c r="N12" s="47"/>
      <c r="O12" s="47"/>
      <c r="P12" s="47"/>
      <c r="Q12" s="47"/>
      <c r="R12" s="47"/>
    </row>
    <row r="13" spans="1:18">
      <c r="A13" s="47"/>
      <c r="B13" s="47"/>
      <c r="C13" t="s">
        <v>29</v>
      </c>
      <c r="D13" s="51">
        <f>D10/D82</f>
        <v>0.083899394161924</v>
      </c>
      <c r="E13" s="49">
        <f>D10*0.13</f>
        <v>118.82</v>
      </c>
      <c r="F13" s="50">
        <f>E13/D82</f>
        <v>0.0109069212410501</v>
      </c>
      <c r="G13" s="47"/>
      <c r="H13" s="47"/>
      <c r="I13" s="47"/>
      <c r="J13" s="47" t="s">
        <v>23</v>
      </c>
      <c r="K13" t="s">
        <v>30</v>
      </c>
      <c r="L13" t="s">
        <v>34</v>
      </c>
      <c r="M13" s="47"/>
      <c r="N13" s="47"/>
      <c r="O13" s="47"/>
      <c r="P13" s="47"/>
      <c r="Q13" s="47"/>
      <c r="R13" s="47"/>
    </row>
    <row r="14" spans="1:18">
      <c r="A14" s="47"/>
      <c r="B14" s="47"/>
      <c r="C14" t="s">
        <v>31</v>
      </c>
      <c r="D14" s="51"/>
      <c r="E14" s="49">
        <f>D10*0.23</f>
        <v>210.22</v>
      </c>
      <c r="F14" s="50">
        <f>E14/D82</f>
        <v>0.0192968606572425</v>
      </c>
      <c r="G14" s="47"/>
      <c r="H14" s="47"/>
      <c r="I14" s="47"/>
      <c r="J14" s="47"/>
      <c r="K14" s="47" t="s">
        <v>23</v>
      </c>
      <c r="L14" t="s">
        <v>34</v>
      </c>
      <c r="M14" s="47"/>
      <c r="N14" t="s">
        <v>30</v>
      </c>
      <c r="O14" s="47"/>
      <c r="P14" s="47"/>
      <c r="Q14" s="47"/>
      <c r="R14" s="47"/>
    </row>
    <row r="15" spans="1:18">
      <c r="A15" s="47"/>
      <c r="C15" t="s">
        <v>32</v>
      </c>
      <c r="D15" s="51"/>
      <c r="E15" s="49">
        <f>D10*0.53+1</f>
        <v>485.42</v>
      </c>
      <c r="F15" s="50">
        <f>E15/D82</f>
        <v>0.0445584725536993</v>
      </c>
      <c r="G15" s="47"/>
      <c r="H15" s="47"/>
      <c r="I15" s="47"/>
      <c r="J15" s="47"/>
      <c r="K15" s="47"/>
      <c r="L15" t="s">
        <v>34</v>
      </c>
      <c r="M15" s="47"/>
      <c r="N15" t="s">
        <v>23</v>
      </c>
      <c r="O15" s="47"/>
      <c r="P15" s="47"/>
      <c r="Q15" s="47"/>
      <c r="R15" s="47"/>
    </row>
    <row r="16" spans="1:18">
      <c r="A16" s="47" t="s">
        <v>36</v>
      </c>
      <c r="B16" s="47" t="s">
        <v>37</v>
      </c>
      <c r="C16" t="s">
        <v>20</v>
      </c>
      <c r="D16" s="47">
        <v>983</v>
      </c>
      <c r="E16" s="49">
        <f>D16*0.01</f>
        <v>9.83</v>
      </c>
      <c r="F16" s="50">
        <f>E16/D82</f>
        <v>0.000902331558656141</v>
      </c>
      <c r="G16" t="s">
        <v>21</v>
      </c>
      <c r="H16" s="47" t="s">
        <v>22</v>
      </c>
      <c r="I16" s="47" t="s">
        <v>22</v>
      </c>
      <c r="J16" s="47" t="s">
        <v>23</v>
      </c>
      <c r="K16" s="47" t="s">
        <v>23</v>
      </c>
      <c r="L16" t="s">
        <v>38</v>
      </c>
      <c r="M16" s="47" t="s">
        <v>22</v>
      </c>
      <c r="N16" s="47" t="s">
        <v>23</v>
      </c>
      <c r="O16" s="47" t="s">
        <v>22</v>
      </c>
      <c r="P16" s="47" t="s">
        <v>22</v>
      </c>
      <c r="Q16" s="47" t="s">
        <v>37</v>
      </c>
      <c r="R16" s="47">
        <v>3</v>
      </c>
    </row>
    <row r="17" spans="1:18">
      <c r="A17" s="47"/>
      <c r="B17" s="47"/>
      <c r="C17" t="s">
        <v>25</v>
      </c>
      <c r="D17" s="47"/>
      <c r="E17" s="49">
        <f>D16*0.03</f>
        <v>29.49</v>
      </c>
      <c r="F17" s="50">
        <f>E17/D82</f>
        <v>0.00270699467596842</v>
      </c>
      <c r="G17" s="47" t="s">
        <v>22</v>
      </c>
      <c r="H17" s="47"/>
      <c r="I17" s="47"/>
      <c r="J17" s="47"/>
      <c r="K17" s="47"/>
      <c r="L17" t="s">
        <v>39</v>
      </c>
      <c r="M17" s="47"/>
      <c r="N17" s="47"/>
      <c r="O17" s="47"/>
      <c r="P17" s="47"/>
      <c r="Q17" s="47"/>
      <c r="R17" s="47"/>
    </row>
    <row r="18" spans="1:18">
      <c r="A18" s="47"/>
      <c r="B18" s="47"/>
      <c r="C18" t="s">
        <v>27</v>
      </c>
      <c r="D18" s="47"/>
      <c r="E18" s="49">
        <f>D16*0.07</f>
        <v>68.81</v>
      </c>
      <c r="F18" s="50">
        <f>E18/D82</f>
        <v>0.00631632091059299</v>
      </c>
      <c r="G18" s="47"/>
      <c r="H18" s="47"/>
      <c r="I18" s="47"/>
      <c r="J18" t="s">
        <v>28</v>
      </c>
      <c r="K18" s="47"/>
      <c r="L18" t="s">
        <v>38</v>
      </c>
      <c r="M18" s="47"/>
      <c r="N18" s="47"/>
      <c r="O18" s="47"/>
      <c r="P18" s="47"/>
      <c r="Q18" s="47"/>
      <c r="R18" s="47"/>
    </row>
    <row r="19" spans="1:18">
      <c r="A19" s="47"/>
      <c r="B19" s="47"/>
      <c r="C19" t="s">
        <v>29</v>
      </c>
      <c r="D19" s="51">
        <f>D16/D82</f>
        <v>0.0902331558656141</v>
      </c>
      <c r="E19" s="49">
        <f>D16*0.13</f>
        <v>127.79</v>
      </c>
      <c r="F19" s="50">
        <f>E19/D82</f>
        <v>0.0117303102625298</v>
      </c>
      <c r="G19" s="47"/>
      <c r="H19" s="47"/>
      <c r="I19" s="47"/>
      <c r="J19" s="47" t="s">
        <v>23</v>
      </c>
      <c r="K19" t="s">
        <v>30</v>
      </c>
      <c r="L19" t="s">
        <v>38</v>
      </c>
      <c r="M19" s="47"/>
      <c r="N19" s="47"/>
      <c r="O19" s="47"/>
      <c r="P19" s="47"/>
      <c r="Q19" s="47"/>
      <c r="R19" s="47"/>
    </row>
    <row r="20" spans="1:18">
      <c r="A20" s="47"/>
      <c r="B20" s="47"/>
      <c r="C20" t="s">
        <v>31</v>
      </c>
      <c r="D20" s="51"/>
      <c r="E20" s="49">
        <f>D16*0.23</f>
        <v>226.09</v>
      </c>
      <c r="F20" s="50">
        <f>E20/D82</f>
        <v>0.0207536258490912</v>
      </c>
      <c r="G20" s="47"/>
      <c r="H20" s="47"/>
      <c r="I20" s="47"/>
      <c r="J20" s="47"/>
      <c r="K20" s="47" t="s">
        <v>23</v>
      </c>
      <c r="L20" t="s">
        <v>38</v>
      </c>
      <c r="M20" s="47"/>
      <c r="N20" t="s">
        <v>30</v>
      </c>
      <c r="O20" s="47"/>
      <c r="P20" s="47"/>
      <c r="Q20" s="47"/>
      <c r="R20" s="47"/>
    </row>
    <row r="21" spans="1:18">
      <c r="A21" s="47"/>
      <c r="B21" s="47"/>
      <c r="C21" t="s">
        <v>32</v>
      </c>
      <c r="D21" s="51"/>
      <c r="E21" s="49">
        <f>D16*0.53</f>
        <v>520.99</v>
      </c>
      <c r="F21" s="50">
        <f>E21/D82</f>
        <v>0.0478235726087755</v>
      </c>
      <c r="G21" s="47"/>
      <c r="H21" s="47"/>
      <c r="I21" s="47"/>
      <c r="J21" s="47"/>
      <c r="K21" s="47"/>
      <c r="L21" t="s">
        <v>38</v>
      </c>
      <c r="M21" s="47"/>
      <c r="N21" t="s">
        <v>23</v>
      </c>
      <c r="O21" s="47"/>
      <c r="P21" s="47"/>
      <c r="Q21" s="47"/>
      <c r="R21" s="47"/>
    </row>
    <row r="22" spans="1:18">
      <c r="A22" s="47"/>
      <c r="B22" s="47" t="s">
        <v>40</v>
      </c>
      <c r="C22" t="s">
        <v>20</v>
      </c>
      <c r="D22" s="47">
        <v>983</v>
      </c>
      <c r="E22" s="49">
        <f>D22*0.01</f>
        <v>9.83</v>
      </c>
      <c r="F22" s="50">
        <f>E22/D82</f>
        <v>0.000902331558656141</v>
      </c>
      <c r="G22" t="s">
        <v>21</v>
      </c>
      <c r="H22" s="47" t="s">
        <v>41</v>
      </c>
      <c r="I22" s="47" t="s">
        <v>22</v>
      </c>
      <c r="J22" s="47" t="s">
        <v>23</v>
      </c>
      <c r="K22" s="47" t="s">
        <v>23</v>
      </c>
      <c r="L22" t="s">
        <v>42</v>
      </c>
      <c r="M22" s="47" t="s">
        <v>22</v>
      </c>
      <c r="N22" s="47" t="s">
        <v>23</v>
      </c>
      <c r="O22" s="47" t="s">
        <v>22</v>
      </c>
      <c r="P22" s="47" t="s">
        <v>22</v>
      </c>
      <c r="Q22" s="47" t="s">
        <v>40</v>
      </c>
      <c r="R22" s="47">
        <v>4</v>
      </c>
    </row>
    <row r="23" spans="1:18">
      <c r="A23" s="47"/>
      <c r="B23" s="47"/>
      <c r="C23" t="s">
        <v>25</v>
      </c>
      <c r="D23" s="47"/>
      <c r="E23" s="49">
        <f>D22*0.03</f>
        <v>29.49</v>
      </c>
      <c r="F23" s="50">
        <f>E23/D82</f>
        <v>0.00270699467596842</v>
      </c>
      <c r="G23" s="47" t="s">
        <v>22</v>
      </c>
      <c r="H23" s="47"/>
      <c r="I23" s="47"/>
      <c r="J23" s="47"/>
      <c r="K23" s="47"/>
      <c r="L23" t="s">
        <v>43</v>
      </c>
      <c r="M23" s="47"/>
      <c r="N23" s="47"/>
      <c r="O23" s="47"/>
      <c r="P23" s="47"/>
      <c r="Q23" s="47"/>
      <c r="R23" s="47"/>
    </row>
    <row r="24" spans="1:18">
      <c r="A24" s="47"/>
      <c r="B24" s="47"/>
      <c r="C24" t="s">
        <v>27</v>
      </c>
      <c r="D24" s="47"/>
      <c r="E24" s="49">
        <f>D22*0.07</f>
        <v>68.81</v>
      </c>
      <c r="F24" s="50">
        <f>E24/D82</f>
        <v>0.00631632091059299</v>
      </c>
      <c r="G24" s="47"/>
      <c r="H24" s="47"/>
      <c r="I24" s="47"/>
      <c r="J24" t="s">
        <v>28</v>
      </c>
      <c r="K24" s="47"/>
      <c r="L24" t="s">
        <v>42</v>
      </c>
      <c r="M24" s="47"/>
      <c r="N24" s="47"/>
      <c r="O24" s="47"/>
      <c r="P24" s="47"/>
      <c r="Q24" s="47"/>
      <c r="R24" s="47"/>
    </row>
    <row r="25" spans="1:18">
      <c r="A25" s="47"/>
      <c r="B25" s="47"/>
      <c r="C25" t="s">
        <v>29</v>
      </c>
      <c r="D25" s="51">
        <f>D22/D82</f>
        <v>0.0902331558656141</v>
      </c>
      <c r="E25" s="49">
        <f>D22*0.13</f>
        <v>127.79</v>
      </c>
      <c r="F25" s="50">
        <f>E25/D82</f>
        <v>0.0117303102625298</v>
      </c>
      <c r="G25" s="47"/>
      <c r="H25" s="47"/>
      <c r="I25" s="47"/>
      <c r="J25" s="47" t="s">
        <v>23</v>
      </c>
      <c r="K25" t="s">
        <v>30</v>
      </c>
      <c r="L25" t="s">
        <v>42</v>
      </c>
      <c r="M25" s="47"/>
      <c r="N25" s="47"/>
      <c r="O25" s="47"/>
      <c r="P25" s="47"/>
      <c r="Q25" s="47"/>
      <c r="R25" s="47"/>
    </row>
    <row r="26" spans="1:18">
      <c r="A26" s="47"/>
      <c r="B26" s="47"/>
      <c r="C26" t="s">
        <v>31</v>
      </c>
      <c r="D26" s="51"/>
      <c r="E26" s="49">
        <f>D22*0.23</f>
        <v>226.09</v>
      </c>
      <c r="F26" s="50">
        <f>E26/D82</f>
        <v>0.0207536258490912</v>
      </c>
      <c r="G26" s="47"/>
      <c r="H26" s="47"/>
      <c r="I26" s="47"/>
      <c r="J26" s="47"/>
      <c r="K26" s="47" t="s">
        <v>23</v>
      </c>
      <c r="L26" t="s">
        <v>42</v>
      </c>
      <c r="M26" s="47"/>
      <c r="N26" t="s">
        <v>30</v>
      </c>
      <c r="O26" s="47"/>
      <c r="P26" s="47"/>
      <c r="Q26" s="47"/>
      <c r="R26" s="47"/>
    </row>
    <row r="27" spans="1:18">
      <c r="A27" s="47"/>
      <c r="B27" s="47"/>
      <c r="C27" t="s">
        <v>32</v>
      </c>
      <c r="D27" s="51"/>
      <c r="E27" s="49">
        <f>D22*0.53</f>
        <v>520.99</v>
      </c>
      <c r="F27" s="50">
        <f>E27/D82</f>
        <v>0.0478235726087755</v>
      </c>
      <c r="G27" s="47"/>
      <c r="H27" s="47"/>
      <c r="I27" s="47"/>
      <c r="J27" s="47"/>
      <c r="K27" s="47"/>
      <c r="L27" t="s">
        <v>42</v>
      </c>
      <c r="M27" s="47"/>
      <c r="N27" t="s">
        <v>23</v>
      </c>
      <c r="O27" s="47"/>
      <c r="P27" s="47"/>
      <c r="Q27" s="47"/>
      <c r="R27" s="47"/>
    </row>
    <row r="28" spans="1:18">
      <c r="A28" s="47"/>
      <c r="B28" s="47" t="s">
        <v>44</v>
      </c>
      <c r="C28" t="s">
        <v>20</v>
      </c>
      <c r="D28" s="47">
        <v>983</v>
      </c>
      <c r="E28" s="49">
        <f>D28*0.01</f>
        <v>9.83</v>
      </c>
      <c r="F28" s="50">
        <f>E28/D82</f>
        <v>0.000902331558656141</v>
      </c>
      <c r="G28" t="s">
        <v>21</v>
      </c>
      <c r="H28" s="47" t="s">
        <v>22</v>
      </c>
      <c r="I28" s="47" t="s">
        <v>22</v>
      </c>
      <c r="J28" s="47" t="s">
        <v>23</v>
      </c>
      <c r="K28" s="47" t="s">
        <v>23</v>
      </c>
      <c r="L28" t="s">
        <v>45</v>
      </c>
      <c r="M28" s="47" t="s">
        <v>22</v>
      </c>
      <c r="N28" s="47" t="s">
        <v>23</v>
      </c>
      <c r="O28" s="47" t="s">
        <v>22</v>
      </c>
      <c r="P28" s="47" t="s">
        <v>22</v>
      </c>
      <c r="Q28" s="47" t="s">
        <v>44</v>
      </c>
      <c r="R28" s="47">
        <v>5</v>
      </c>
    </row>
    <row r="29" spans="1:18">
      <c r="A29" s="47"/>
      <c r="B29" s="47"/>
      <c r="C29" t="s">
        <v>25</v>
      </c>
      <c r="D29" s="47"/>
      <c r="E29" s="49">
        <f>D28*0.03</f>
        <v>29.49</v>
      </c>
      <c r="F29" s="50">
        <f>E29/D82</f>
        <v>0.00270699467596842</v>
      </c>
      <c r="G29" s="47" t="s">
        <v>22</v>
      </c>
      <c r="H29" s="47"/>
      <c r="I29" s="47"/>
      <c r="J29" s="47"/>
      <c r="K29" s="47"/>
      <c r="L29" t="s">
        <v>46</v>
      </c>
      <c r="M29" s="47"/>
      <c r="N29" s="47"/>
      <c r="O29" s="47"/>
      <c r="P29" s="47"/>
      <c r="Q29" s="47"/>
      <c r="R29" s="47"/>
    </row>
    <row r="30" spans="1:18">
      <c r="A30" s="47"/>
      <c r="B30" s="47"/>
      <c r="C30" t="s">
        <v>27</v>
      </c>
      <c r="D30" s="47"/>
      <c r="E30" s="49">
        <f>D28*0.07</f>
        <v>68.81</v>
      </c>
      <c r="F30" s="50">
        <f>E30/D82</f>
        <v>0.00631632091059299</v>
      </c>
      <c r="G30" s="47"/>
      <c r="H30" s="47"/>
      <c r="I30" s="47"/>
      <c r="J30" t="s">
        <v>28</v>
      </c>
      <c r="K30" s="47"/>
      <c r="L30" t="s">
        <v>45</v>
      </c>
      <c r="M30" s="47"/>
      <c r="N30" s="47"/>
      <c r="O30" s="47"/>
      <c r="P30" s="47"/>
      <c r="Q30" s="47"/>
      <c r="R30" s="47"/>
    </row>
    <row r="31" spans="1:18">
      <c r="A31" s="47"/>
      <c r="B31" s="47"/>
      <c r="C31" t="s">
        <v>29</v>
      </c>
      <c r="D31" s="51">
        <f>D28/D82</f>
        <v>0.0902331558656141</v>
      </c>
      <c r="E31" s="49">
        <f>D28*0.13</f>
        <v>127.79</v>
      </c>
      <c r="F31" s="50">
        <f>E31/D82</f>
        <v>0.0117303102625298</v>
      </c>
      <c r="G31" s="47"/>
      <c r="H31" s="47"/>
      <c r="I31" s="47"/>
      <c r="J31" s="47" t="s">
        <v>23</v>
      </c>
      <c r="K31" t="s">
        <v>30</v>
      </c>
      <c r="L31" t="s">
        <v>45</v>
      </c>
      <c r="M31" s="47"/>
      <c r="N31" s="47"/>
      <c r="O31" s="47"/>
      <c r="P31" s="47"/>
      <c r="Q31" s="47"/>
      <c r="R31" s="47"/>
    </row>
    <row r="32" spans="1:18">
      <c r="A32" s="47"/>
      <c r="B32" s="47"/>
      <c r="C32" t="s">
        <v>31</v>
      </c>
      <c r="D32" s="51"/>
      <c r="E32" s="49">
        <f>D28*0.23</f>
        <v>226.09</v>
      </c>
      <c r="F32" s="50">
        <f>E32/D82</f>
        <v>0.0207536258490912</v>
      </c>
      <c r="G32" s="47"/>
      <c r="H32" s="47"/>
      <c r="I32" s="47"/>
      <c r="J32" s="47"/>
      <c r="K32" s="47" t="s">
        <v>23</v>
      </c>
      <c r="L32" t="s">
        <v>45</v>
      </c>
      <c r="M32" s="47"/>
      <c r="N32" t="s">
        <v>30</v>
      </c>
      <c r="O32" s="47"/>
      <c r="P32" s="47"/>
      <c r="Q32" s="47"/>
      <c r="R32" s="47"/>
    </row>
    <row r="33" spans="1:18">
      <c r="A33" s="47"/>
      <c r="B33" s="47"/>
      <c r="C33" t="s">
        <v>32</v>
      </c>
      <c r="D33" s="51"/>
      <c r="E33" s="49">
        <f>D28*0.53</f>
        <v>520.99</v>
      </c>
      <c r="F33" s="50">
        <f>E33/D82</f>
        <v>0.0478235726087755</v>
      </c>
      <c r="G33" s="47"/>
      <c r="H33" s="47"/>
      <c r="I33" s="47"/>
      <c r="J33" s="47"/>
      <c r="K33" s="47"/>
      <c r="L33" t="s">
        <v>45</v>
      </c>
      <c r="M33" s="47"/>
      <c r="N33" t="s">
        <v>23</v>
      </c>
      <c r="O33" s="47"/>
      <c r="P33" s="47"/>
      <c r="Q33" s="47"/>
      <c r="R33" s="47"/>
    </row>
    <row r="34" spans="1:18">
      <c r="A34" s="47"/>
      <c r="B34" s="47" t="s">
        <v>47</v>
      </c>
      <c r="C34" t="s">
        <v>20</v>
      </c>
      <c r="D34" s="47">
        <v>983</v>
      </c>
      <c r="E34" s="49">
        <f>D34*0.01</f>
        <v>9.83</v>
      </c>
      <c r="F34" s="50">
        <f>E34/D82</f>
        <v>0.000902331558656141</v>
      </c>
      <c r="G34" t="s">
        <v>21</v>
      </c>
      <c r="H34" s="47" t="s">
        <v>22</v>
      </c>
      <c r="I34" s="47" t="s">
        <v>22</v>
      </c>
      <c r="J34" s="47" t="s">
        <v>23</v>
      </c>
      <c r="K34" s="47" t="s">
        <v>48</v>
      </c>
      <c r="L34" t="s">
        <v>22</v>
      </c>
      <c r="M34" s="47" t="s">
        <v>22</v>
      </c>
      <c r="N34" s="47" t="s">
        <v>23</v>
      </c>
      <c r="O34" s="47" t="s">
        <v>22</v>
      </c>
      <c r="P34" s="47" t="s">
        <v>22</v>
      </c>
      <c r="Q34" s="47" t="s">
        <v>47</v>
      </c>
      <c r="R34" s="47">
        <v>6</v>
      </c>
    </row>
    <row r="35" spans="1:18">
      <c r="A35" s="47"/>
      <c r="B35" s="47"/>
      <c r="C35" t="s">
        <v>25</v>
      </c>
      <c r="D35" s="47"/>
      <c r="E35" s="49">
        <f>D34*0.03</f>
        <v>29.49</v>
      </c>
      <c r="F35" s="50">
        <f>E35/D82</f>
        <v>0.00270699467596842</v>
      </c>
      <c r="G35" s="47" t="s">
        <v>22</v>
      </c>
      <c r="H35" s="47"/>
      <c r="I35" s="47"/>
      <c r="J35" s="47"/>
      <c r="K35" s="47"/>
      <c r="L35" t="s">
        <v>49</v>
      </c>
      <c r="M35" s="47"/>
      <c r="N35" s="47"/>
      <c r="O35" s="47"/>
      <c r="P35" s="47"/>
      <c r="Q35" s="47"/>
      <c r="R35" s="47"/>
    </row>
    <row r="36" spans="1:18">
      <c r="A36" s="47"/>
      <c r="B36" s="47"/>
      <c r="C36" t="s">
        <v>27</v>
      </c>
      <c r="D36" s="47"/>
      <c r="E36" s="49">
        <f>D34*0.07</f>
        <v>68.81</v>
      </c>
      <c r="F36" s="50">
        <f>E36/D82</f>
        <v>0.00631632091059299</v>
      </c>
      <c r="G36" s="47"/>
      <c r="H36" s="47"/>
      <c r="I36" s="47"/>
      <c r="J36" t="s">
        <v>28</v>
      </c>
      <c r="K36" s="47"/>
      <c r="L36" s="47" t="s">
        <v>22</v>
      </c>
      <c r="M36" s="47"/>
      <c r="N36" s="47"/>
      <c r="O36" s="47"/>
      <c r="P36" s="47"/>
      <c r="Q36" s="47"/>
      <c r="R36" s="47"/>
    </row>
    <row r="37" spans="1:18">
      <c r="A37" s="47"/>
      <c r="B37" s="47"/>
      <c r="C37" t="s">
        <v>29</v>
      </c>
      <c r="D37" s="51">
        <f>D34/D82</f>
        <v>0.0902331558656141</v>
      </c>
      <c r="E37" s="49">
        <f>D34*0.13</f>
        <v>127.79</v>
      </c>
      <c r="F37" s="50">
        <f>E37/D82</f>
        <v>0.0117303102625298</v>
      </c>
      <c r="G37" s="47"/>
      <c r="H37" s="47"/>
      <c r="I37" s="47"/>
      <c r="J37" s="47" t="s">
        <v>23</v>
      </c>
      <c r="K37" t="s">
        <v>30</v>
      </c>
      <c r="L37" s="47"/>
      <c r="M37" s="47"/>
      <c r="N37" s="47"/>
      <c r="O37" s="47"/>
      <c r="P37" s="47"/>
      <c r="Q37" s="47"/>
      <c r="R37" s="47"/>
    </row>
    <row r="38" spans="1:18">
      <c r="A38" s="47"/>
      <c r="B38" s="47"/>
      <c r="C38" t="s">
        <v>31</v>
      </c>
      <c r="D38" s="51"/>
      <c r="E38" s="49">
        <f>D34*0.23</f>
        <v>226.09</v>
      </c>
      <c r="F38" s="50">
        <f>E38/D82</f>
        <v>0.0207536258490912</v>
      </c>
      <c r="G38" s="47"/>
      <c r="H38" s="47"/>
      <c r="I38" s="47"/>
      <c r="J38" s="47"/>
      <c r="K38" s="47" t="s">
        <v>48</v>
      </c>
      <c r="L38" s="47"/>
      <c r="M38" s="47"/>
      <c r="N38" t="s">
        <v>30</v>
      </c>
      <c r="O38" s="47"/>
      <c r="P38" s="47"/>
      <c r="Q38" s="47"/>
      <c r="R38" s="47"/>
    </row>
    <row r="39" spans="1:18">
      <c r="A39" s="47"/>
      <c r="B39" s="47"/>
      <c r="C39" t="s">
        <v>32</v>
      </c>
      <c r="D39" s="51"/>
      <c r="E39" s="49">
        <f>D34*0.53</f>
        <v>520.99</v>
      </c>
      <c r="F39" s="50">
        <f>E39/D82</f>
        <v>0.0478235726087755</v>
      </c>
      <c r="G39" s="47"/>
      <c r="H39" s="47"/>
      <c r="I39" s="47"/>
      <c r="J39" s="47"/>
      <c r="K39" s="47"/>
      <c r="L39" s="47"/>
      <c r="M39" s="47"/>
      <c r="N39" t="s">
        <v>23</v>
      </c>
      <c r="O39" s="47"/>
      <c r="P39" s="47"/>
      <c r="Q39" s="47"/>
      <c r="R39" s="47"/>
    </row>
    <row r="40" spans="1:18">
      <c r="A40" s="47"/>
      <c r="B40" s="47" t="s">
        <v>50</v>
      </c>
      <c r="C40" t="s">
        <v>20</v>
      </c>
      <c r="D40" s="47">
        <v>983</v>
      </c>
      <c r="E40" s="49">
        <f>D40*0.01</f>
        <v>9.83</v>
      </c>
      <c r="F40" s="50">
        <f>E40/D82</f>
        <v>0.000902331558656141</v>
      </c>
      <c r="G40" t="s">
        <v>21</v>
      </c>
      <c r="H40" s="47" t="s">
        <v>22</v>
      </c>
      <c r="I40" s="47" t="s">
        <v>22</v>
      </c>
      <c r="J40" s="47" t="s">
        <v>23</v>
      </c>
      <c r="K40" s="47" t="s">
        <v>23</v>
      </c>
      <c r="L40" t="s">
        <v>51</v>
      </c>
      <c r="M40" s="47" t="s">
        <v>22</v>
      </c>
      <c r="N40" s="47" t="s">
        <v>23</v>
      </c>
      <c r="O40" s="47" t="s">
        <v>22</v>
      </c>
      <c r="P40" s="47" t="s">
        <v>22</v>
      </c>
      <c r="Q40" s="47" t="s">
        <v>50</v>
      </c>
      <c r="R40" s="47">
        <v>7</v>
      </c>
    </row>
    <row r="41" spans="1:18">
      <c r="A41" s="47"/>
      <c r="B41" s="47"/>
      <c r="C41" t="s">
        <v>25</v>
      </c>
      <c r="D41" s="47"/>
      <c r="E41" s="49">
        <f>D40*0.03</f>
        <v>29.49</v>
      </c>
      <c r="F41" s="50">
        <f>E41/D82</f>
        <v>0.00270699467596842</v>
      </c>
      <c r="G41" s="47" t="s">
        <v>22</v>
      </c>
      <c r="H41" s="47"/>
      <c r="I41" s="47"/>
      <c r="J41" s="47"/>
      <c r="K41" s="47"/>
      <c r="L41" t="s">
        <v>52</v>
      </c>
      <c r="M41" s="47"/>
      <c r="N41" s="47"/>
      <c r="O41" s="47"/>
      <c r="P41" s="47"/>
      <c r="Q41" s="47"/>
      <c r="R41" s="47"/>
    </row>
    <row r="42" spans="1:18">
      <c r="A42" s="47"/>
      <c r="B42" s="47"/>
      <c r="C42" t="s">
        <v>27</v>
      </c>
      <c r="D42" s="47"/>
      <c r="E42" s="49">
        <f>D40*0.07</f>
        <v>68.81</v>
      </c>
      <c r="F42" s="50">
        <f>E42/D82</f>
        <v>0.00631632091059299</v>
      </c>
      <c r="G42" s="47"/>
      <c r="H42" s="47"/>
      <c r="I42" s="47"/>
      <c r="J42" t="s">
        <v>28</v>
      </c>
      <c r="K42" s="47"/>
      <c r="L42" t="s">
        <v>51</v>
      </c>
      <c r="M42" s="47"/>
      <c r="N42" s="47"/>
      <c r="O42" s="47"/>
      <c r="P42" s="47"/>
      <c r="Q42" s="47"/>
      <c r="R42" s="47"/>
    </row>
    <row r="43" spans="1:18">
      <c r="A43" s="47"/>
      <c r="B43" s="47"/>
      <c r="C43" t="s">
        <v>29</v>
      </c>
      <c r="D43" s="51">
        <f>D40/D82</f>
        <v>0.0902331558656141</v>
      </c>
      <c r="E43" s="49">
        <f>D40*0.13</f>
        <v>127.79</v>
      </c>
      <c r="F43" s="50">
        <f>E43/D82</f>
        <v>0.0117303102625298</v>
      </c>
      <c r="G43" s="47"/>
      <c r="H43" s="47"/>
      <c r="I43" s="47"/>
      <c r="J43" s="47" t="s">
        <v>23</v>
      </c>
      <c r="K43" t="s">
        <v>30</v>
      </c>
      <c r="L43" t="s">
        <v>51</v>
      </c>
      <c r="M43" s="47"/>
      <c r="N43" s="47"/>
      <c r="O43" s="47"/>
      <c r="P43" s="47"/>
      <c r="Q43" s="47"/>
      <c r="R43" s="47"/>
    </row>
    <row r="44" spans="1:18">
      <c r="A44" s="47"/>
      <c r="B44" s="47"/>
      <c r="C44" t="s">
        <v>31</v>
      </c>
      <c r="D44" s="51"/>
      <c r="E44" s="49">
        <f>D40*0.23</f>
        <v>226.09</v>
      </c>
      <c r="F44" s="50">
        <f>E44/D82</f>
        <v>0.0207536258490912</v>
      </c>
      <c r="G44" s="47"/>
      <c r="H44" s="47"/>
      <c r="I44" s="47"/>
      <c r="J44" s="47"/>
      <c r="K44" s="47" t="s">
        <v>23</v>
      </c>
      <c r="L44" t="s">
        <v>51</v>
      </c>
      <c r="M44" s="47"/>
      <c r="N44" t="s">
        <v>30</v>
      </c>
      <c r="O44" s="47"/>
      <c r="P44" s="47"/>
      <c r="Q44" s="47"/>
      <c r="R44" s="47"/>
    </row>
    <row r="45" spans="1:18">
      <c r="A45" s="47"/>
      <c r="B45" s="47"/>
      <c r="C45" t="s">
        <v>32</v>
      </c>
      <c r="D45" s="51"/>
      <c r="E45" s="49">
        <f>D40*0.53</f>
        <v>520.99</v>
      </c>
      <c r="F45" s="50">
        <f>E45/D82</f>
        <v>0.0478235726087755</v>
      </c>
      <c r="G45" s="47"/>
      <c r="H45" s="47"/>
      <c r="I45" s="47"/>
      <c r="J45" s="47"/>
      <c r="K45" s="47"/>
      <c r="L45" t="s">
        <v>51</v>
      </c>
      <c r="M45" s="47"/>
      <c r="N45" t="s">
        <v>23</v>
      </c>
      <c r="O45" s="47"/>
      <c r="P45" s="47"/>
      <c r="Q45" s="47"/>
      <c r="R45" s="47"/>
    </row>
    <row r="46" spans="1:18">
      <c r="A46" s="47"/>
      <c r="B46" s="47" t="s">
        <v>53</v>
      </c>
      <c r="C46" t="s">
        <v>20</v>
      </c>
      <c r="D46" s="47">
        <v>983</v>
      </c>
      <c r="E46" s="49">
        <f>D46*0.01</f>
        <v>9.83</v>
      </c>
      <c r="F46" s="50">
        <f>E46/D82</f>
        <v>0.000902331558656141</v>
      </c>
      <c r="G46" t="s">
        <v>21</v>
      </c>
      <c r="H46" s="47" t="s">
        <v>22</v>
      </c>
      <c r="I46" s="47" t="s">
        <v>22</v>
      </c>
      <c r="J46" s="47" t="s">
        <v>23</v>
      </c>
      <c r="K46" s="47" t="s">
        <v>23</v>
      </c>
      <c r="L46" t="s">
        <v>54</v>
      </c>
      <c r="M46" s="47" t="s">
        <v>22</v>
      </c>
      <c r="N46" s="47" t="s">
        <v>23</v>
      </c>
      <c r="O46" s="47" t="s">
        <v>22</v>
      </c>
      <c r="P46" s="47" t="s">
        <v>22</v>
      </c>
      <c r="Q46" s="47" t="s">
        <v>53</v>
      </c>
      <c r="R46" s="47">
        <v>8</v>
      </c>
    </row>
    <row r="47" spans="1:18">
      <c r="A47" s="47"/>
      <c r="B47" s="47"/>
      <c r="C47" t="s">
        <v>25</v>
      </c>
      <c r="D47" s="47"/>
      <c r="E47" s="49">
        <f>D46*0.03</f>
        <v>29.49</v>
      </c>
      <c r="F47" s="50">
        <f>E47/D82</f>
        <v>0.00270699467596842</v>
      </c>
      <c r="G47" s="47" t="s">
        <v>22</v>
      </c>
      <c r="H47" s="47"/>
      <c r="I47" s="47"/>
      <c r="J47" s="47"/>
      <c r="K47" s="47"/>
      <c r="L47" t="s">
        <v>55</v>
      </c>
      <c r="M47" s="47"/>
      <c r="N47" s="47"/>
      <c r="O47" s="47"/>
      <c r="P47" s="47"/>
      <c r="Q47" s="47"/>
      <c r="R47" s="47"/>
    </row>
    <row r="48" spans="1:18">
      <c r="A48" s="47"/>
      <c r="B48" s="47"/>
      <c r="C48" t="s">
        <v>27</v>
      </c>
      <c r="D48" s="47"/>
      <c r="E48" s="49">
        <f>D46*0.07</f>
        <v>68.81</v>
      </c>
      <c r="F48" s="50">
        <f>E48/D82</f>
        <v>0.00631632091059299</v>
      </c>
      <c r="G48" s="47"/>
      <c r="H48" s="47"/>
      <c r="I48" s="47"/>
      <c r="J48" t="s">
        <v>28</v>
      </c>
      <c r="K48" s="47"/>
      <c r="L48" s="47" t="s">
        <v>54</v>
      </c>
      <c r="M48" s="47"/>
      <c r="N48" s="47"/>
      <c r="O48" s="47"/>
      <c r="P48" s="47"/>
      <c r="Q48" s="47"/>
      <c r="R48" s="47"/>
    </row>
    <row r="49" spans="1:18">
      <c r="A49" s="47"/>
      <c r="B49" s="47"/>
      <c r="C49" t="s">
        <v>29</v>
      </c>
      <c r="D49" s="51">
        <f>D46/D82</f>
        <v>0.0902331558656141</v>
      </c>
      <c r="E49" s="49">
        <f>D46*0.13</f>
        <v>127.79</v>
      </c>
      <c r="F49" s="50">
        <f>E49/D82</f>
        <v>0.0117303102625298</v>
      </c>
      <c r="G49" s="47"/>
      <c r="H49" s="47"/>
      <c r="I49" s="47"/>
      <c r="J49" s="47" t="s">
        <v>23</v>
      </c>
      <c r="K49" t="s">
        <v>30</v>
      </c>
      <c r="L49" s="47"/>
      <c r="M49" s="47"/>
      <c r="N49" s="47"/>
      <c r="O49" s="47"/>
      <c r="P49" s="47"/>
      <c r="Q49" s="47"/>
      <c r="R49" s="47"/>
    </row>
    <row r="50" spans="1:18">
      <c r="A50" s="47"/>
      <c r="B50" s="47"/>
      <c r="C50" t="s">
        <v>31</v>
      </c>
      <c r="D50" s="51"/>
      <c r="E50" s="49">
        <f>D46*0.23</f>
        <v>226.09</v>
      </c>
      <c r="F50" s="50">
        <f>E50/D82</f>
        <v>0.0207536258490912</v>
      </c>
      <c r="G50" s="47"/>
      <c r="H50" s="47"/>
      <c r="I50" s="47"/>
      <c r="J50" s="47"/>
      <c r="K50" s="47" t="s">
        <v>23</v>
      </c>
      <c r="L50" s="47"/>
      <c r="M50" s="47"/>
      <c r="N50" t="s">
        <v>30</v>
      </c>
      <c r="O50" s="47"/>
      <c r="P50" s="47"/>
      <c r="Q50" s="47"/>
      <c r="R50" s="47"/>
    </row>
    <row r="51" spans="1:18">
      <c r="A51" s="47"/>
      <c r="B51" s="47"/>
      <c r="C51" t="s">
        <v>32</v>
      </c>
      <c r="D51" s="51"/>
      <c r="E51" s="49">
        <f>D46*0.53</f>
        <v>520.99</v>
      </c>
      <c r="F51" s="50">
        <f>E51/D82</f>
        <v>0.0478235726087755</v>
      </c>
      <c r="G51" s="47"/>
      <c r="H51" s="47"/>
      <c r="I51" s="47"/>
      <c r="J51" s="47"/>
      <c r="K51" s="47"/>
      <c r="L51" s="47"/>
      <c r="M51" s="47"/>
      <c r="N51" t="s">
        <v>23</v>
      </c>
      <c r="O51" s="47"/>
      <c r="P51" s="47"/>
      <c r="Q51" s="47"/>
      <c r="R51" s="47"/>
    </row>
    <row r="52" spans="1:18">
      <c r="A52" s="47"/>
      <c r="B52" s="47" t="s">
        <v>56</v>
      </c>
      <c r="C52" t="s">
        <v>20</v>
      </c>
      <c r="D52" s="47">
        <v>982</v>
      </c>
      <c r="E52" s="49">
        <f>D52*0.01</f>
        <v>9.82</v>
      </c>
      <c r="F52" s="50">
        <f>E52/D82</f>
        <v>0.000901413622177345</v>
      </c>
      <c r="G52" t="s">
        <v>21</v>
      </c>
      <c r="H52" s="47" t="s">
        <v>22</v>
      </c>
      <c r="I52" s="47" t="s">
        <v>22</v>
      </c>
      <c r="J52" s="47" t="s">
        <v>23</v>
      </c>
      <c r="K52" s="47" t="s">
        <v>57</v>
      </c>
      <c r="L52" t="s">
        <v>22</v>
      </c>
      <c r="M52" s="47" t="s">
        <v>22</v>
      </c>
      <c r="N52" s="47" t="s">
        <v>23</v>
      </c>
      <c r="O52" s="47" t="s">
        <v>22</v>
      </c>
      <c r="P52" s="47" t="s">
        <v>22</v>
      </c>
      <c r="Q52" s="47" t="s">
        <v>56</v>
      </c>
      <c r="R52" s="47">
        <v>9</v>
      </c>
    </row>
    <row r="53" spans="1:18">
      <c r="A53" s="47"/>
      <c r="B53" s="47"/>
      <c r="C53" t="s">
        <v>25</v>
      </c>
      <c r="D53" s="47"/>
      <c r="E53" s="49">
        <f>D52*0.03</f>
        <v>29.46</v>
      </c>
      <c r="F53" s="50">
        <f>E53/D82</f>
        <v>0.00270424086653204</v>
      </c>
      <c r="G53" s="47" t="s">
        <v>22</v>
      </c>
      <c r="H53" s="47"/>
      <c r="I53" s="47"/>
      <c r="J53" s="47"/>
      <c r="K53" s="47"/>
      <c r="L53" t="s">
        <v>49</v>
      </c>
      <c r="M53" s="47"/>
      <c r="N53" s="47"/>
      <c r="O53" s="47"/>
      <c r="P53" s="47"/>
      <c r="Q53" s="47"/>
      <c r="R53" s="47"/>
    </row>
    <row r="54" spans="1:18">
      <c r="A54" s="47"/>
      <c r="B54" s="47"/>
      <c r="C54" t="s">
        <v>27</v>
      </c>
      <c r="D54" s="47"/>
      <c r="E54" s="49">
        <f>D52*0.07</f>
        <v>68.74</v>
      </c>
      <c r="F54" s="50">
        <f>E54/D82</f>
        <v>0.00630989535524142</v>
      </c>
      <c r="G54" s="47"/>
      <c r="H54" s="47"/>
      <c r="I54" s="47"/>
      <c r="J54" t="s">
        <v>28</v>
      </c>
      <c r="K54" s="47"/>
      <c r="L54" s="47" t="s">
        <v>22</v>
      </c>
      <c r="M54" s="47"/>
      <c r="N54" s="47"/>
      <c r="O54" s="47"/>
      <c r="P54" s="47"/>
      <c r="Q54" s="47"/>
      <c r="R54" s="47"/>
    </row>
    <row r="55" spans="1:18">
      <c r="A55" s="47"/>
      <c r="B55" s="47"/>
      <c r="C55" t="s">
        <v>29</v>
      </c>
      <c r="D55" s="51">
        <f>D52/D82</f>
        <v>0.0901413622177345</v>
      </c>
      <c r="E55" s="49">
        <f>D52*0.13</f>
        <v>127.66</v>
      </c>
      <c r="F55" s="50">
        <f>E55/D82</f>
        <v>0.0117183770883055</v>
      </c>
      <c r="G55" s="47"/>
      <c r="H55" s="47"/>
      <c r="I55" s="47"/>
      <c r="J55" s="47" t="s">
        <v>23</v>
      </c>
      <c r="K55" t="s">
        <v>30</v>
      </c>
      <c r="L55" s="47"/>
      <c r="M55" s="47"/>
      <c r="N55" s="47"/>
      <c r="O55" s="47"/>
      <c r="P55" s="47"/>
      <c r="Q55" s="47"/>
      <c r="R55" s="47"/>
    </row>
    <row r="56" spans="1:18">
      <c r="A56" s="47"/>
      <c r="B56" s="47"/>
      <c r="C56" t="s">
        <v>31</v>
      </c>
      <c r="D56" s="51"/>
      <c r="E56" s="49">
        <f>D52*0.23</f>
        <v>225.86</v>
      </c>
      <c r="F56" s="50">
        <f>E56/D82</f>
        <v>0.0207325133100789</v>
      </c>
      <c r="G56" s="47"/>
      <c r="H56" s="47"/>
      <c r="I56" s="47"/>
      <c r="J56" s="47"/>
      <c r="K56" s="47" t="s">
        <v>57</v>
      </c>
      <c r="L56" s="47"/>
      <c r="M56" s="47"/>
      <c r="N56" t="s">
        <v>30</v>
      </c>
      <c r="O56" s="47"/>
      <c r="P56" s="47"/>
      <c r="Q56" s="47"/>
      <c r="R56" s="47"/>
    </row>
    <row r="57" spans="1:18">
      <c r="A57" s="47"/>
      <c r="B57" s="47"/>
      <c r="C57" t="s">
        <v>32</v>
      </c>
      <c r="D57" s="51"/>
      <c r="E57" s="49">
        <f>D52*0.53</f>
        <v>520.46</v>
      </c>
      <c r="F57" s="50">
        <f>E57/D82</f>
        <v>0.0477749219753993</v>
      </c>
      <c r="G57" s="47"/>
      <c r="H57" s="47"/>
      <c r="I57" s="47"/>
      <c r="J57" s="47"/>
      <c r="K57" s="47"/>
      <c r="L57" s="47"/>
      <c r="M57" s="47"/>
      <c r="N57" t="s">
        <v>23</v>
      </c>
      <c r="O57" s="47"/>
      <c r="P57" s="47"/>
      <c r="Q57" s="47"/>
      <c r="R57" s="47"/>
    </row>
    <row r="58" spans="1:18">
      <c r="A58" s="47" t="s">
        <v>58</v>
      </c>
      <c r="B58" s="47" t="s">
        <v>59</v>
      </c>
      <c r="C58" t="s">
        <v>20</v>
      </c>
      <c r="D58" s="47">
        <v>547</v>
      </c>
      <c r="E58" s="49">
        <f>D58*0.01</f>
        <v>5.47</v>
      </c>
      <c r="F58" s="50">
        <f>E58/D82</f>
        <v>0.00050211125390123</v>
      </c>
      <c r="G58" t="s">
        <v>21</v>
      </c>
      <c r="H58" s="47" t="s">
        <v>22</v>
      </c>
      <c r="I58" s="47" t="s">
        <v>22</v>
      </c>
      <c r="J58" s="47" t="s">
        <v>23</v>
      </c>
      <c r="K58" s="47" t="s">
        <v>23</v>
      </c>
      <c r="L58" t="s">
        <v>60</v>
      </c>
      <c r="M58" s="47" t="s">
        <v>22</v>
      </c>
      <c r="N58" s="47" t="s">
        <v>23</v>
      </c>
      <c r="O58" s="47" t="s">
        <v>22</v>
      </c>
      <c r="P58" s="47" t="s">
        <v>22</v>
      </c>
      <c r="Q58" s="47" t="s">
        <v>59</v>
      </c>
      <c r="R58" s="47">
        <v>10</v>
      </c>
    </row>
    <row r="59" spans="1:18">
      <c r="A59" s="47"/>
      <c r="B59" s="47"/>
      <c r="C59" t="s">
        <v>25</v>
      </c>
      <c r="D59" s="47"/>
      <c r="E59" s="49">
        <f>D58*0.03</f>
        <v>16.41</v>
      </c>
      <c r="F59" s="50">
        <f>E59/D82</f>
        <v>0.00150633376170369</v>
      </c>
      <c r="G59" s="47" t="s">
        <v>22</v>
      </c>
      <c r="H59" s="47"/>
      <c r="I59" s="47"/>
      <c r="J59" s="47"/>
      <c r="K59" s="47"/>
      <c r="L59" t="s">
        <v>61</v>
      </c>
      <c r="M59" s="47"/>
      <c r="N59" s="47"/>
      <c r="O59" s="47"/>
      <c r="P59" s="47"/>
      <c r="Q59" s="47"/>
      <c r="R59" s="47"/>
    </row>
    <row r="60" spans="1:18">
      <c r="A60" s="47"/>
      <c r="B60" s="47"/>
      <c r="C60" t="s">
        <v>27</v>
      </c>
      <c r="D60" s="47"/>
      <c r="E60" s="49">
        <f>D58*0.07</f>
        <v>38.29</v>
      </c>
      <c r="F60" s="50">
        <f>E60/D82</f>
        <v>0.00351477877730861</v>
      </c>
      <c r="G60" s="47"/>
      <c r="H60" s="47"/>
      <c r="I60" s="47"/>
      <c r="J60" t="s">
        <v>28</v>
      </c>
      <c r="K60" s="47"/>
      <c r="L60" s="47" t="s">
        <v>60</v>
      </c>
      <c r="M60" s="47"/>
      <c r="N60" s="47"/>
      <c r="O60" s="47"/>
      <c r="P60" s="47"/>
      <c r="Q60" s="47"/>
      <c r="R60" s="47"/>
    </row>
    <row r="61" spans="1:18">
      <c r="A61" s="47"/>
      <c r="B61" s="47"/>
      <c r="C61" t="s">
        <v>29</v>
      </c>
      <c r="D61" s="51">
        <f>D58/D82</f>
        <v>0.050211125390123</v>
      </c>
      <c r="E61" s="49">
        <f>D58*0.13</f>
        <v>71.11</v>
      </c>
      <c r="F61" s="50">
        <f>E61/D82</f>
        <v>0.00652744630071599</v>
      </c>
      <c r="G61" s="47"/>
      <c r="H61" s="47"/>
      <c r="I61" s="47"/>
      <c r="J61" s="47" t="s">
        <v>23</v>
      </c>
      <c r="K61" t="s">
        <v>30</v>
      </c>
      <c r="L61" s="47"/>
      <c r="M61" s="47"/>
      <c r="N61" s="47"/>
      <c r="O61" s="47"/>
      <c r="P61" s="47"/>
      <c r="Q61" s="47"/>
      <c r="R61" s="47"/>
    </row>
    <row r="62" spans="1:18">
      <c r="A62" s="47"/>
      <c r="B62" s="47"/>
      <c r="C62" t="s">
        <v>31</v>
      </c>
      <c r="D62" s="51"/>
      <c r="E62" s="49">
        <f>D58*0.23</f>
        <v>125.81</v>
      </c>
      <c r="F62" s="50">
        <f>E62/D82</f>
        <v>0.0115485588397283</v>
      </c>
      <c r="G62" s="47"/>
      <c r="H62" s="47"/>
      <c r="I62" s="47"/>
      <c r="J62" s="47"/>
      <c r="K62" s="47" t="s">
        <v>23</v>
      </c>
      <c r="L62" s="47"/>
      <c r="M62" s="47"/>
      <c r="N62" t="s">
        <v>30</v>
      </c>
      <c r="O62" s="47"/>
      <c r="P62" s="47"/>
      <c r="Q62" s="47"/>
      <c r="R62" s="47"/>
    </row>
    <row r="63" spans="1:18">
      <c r="A63" s="47"/>
      <c r="B63" s="47"/>
      <c r="C63" t="s">
        <v>32</v>
      </c>
      <c r="D63" s="51"/>
      <c r="E63" s="49">
        <f>D58*0.53+1</f>
        <v>290.91</v>
      </c>
      <c r="F63" s="50">
        <f>E63/D82</f>
        <v>0.0267036901046448</v>
      </c>
      <c r="G63" s="47"/>
      <c r="H63" s="47"/>
      <c r="I63" s="47"/>
      <c r="J63" s="47"/>
      <c r="K63" s="47"/>
      <c r="L63" s="47"/>
      <c r="M63" s="47"/>
      <c r="N63" t="s">
        <v>23</v>
      </c>
      <c r="O63" s="47"/>
      <c r="P63" s="47"/>
      <c r="Q63" s="47"/>
      <c r="R63" s="47"/>
    </row>
    <row r="64" spans="1:18">
      <c r="A64" s="47"/>
      <c r="B64" s="47" t="s">
        <v>62</v>
      </c>
      <c r="C64" t="s">
        <v>20</v>
      </c>
      <c r="D64" s="47">
        <v>547</v>
      </c>
      <c r="E64" s="49">
        <f>D64*0.01</f>
        <v>5.47</v>
      </c>
      <c r="F64" s="50">
        <f>E64/D82</f>
        <v>0.00050211125390123</v>
      </c>
      <c r="G64" t="s">
        <v>21</v>
      </c>
      <c r="H64" s="47" t="s">
        <v>22</v>
      </c>
      <c r="I64" s="47" t="s">
        <v>22</v>
      </c>
      <c r="J64" s="47" t="s">
        <v>23</v>
      </c>
      <c r="K64" s="47" t="s">
        <v>23</v>
      </c>
      <c r="L64" t="s">
        <v>63</v>
      </c>
      <c r="M64" s="47" t="s">
        <v>22</v>
      </c>
      <c r="N64" s="47" t="s">
        <v>23</v>
      </c>
      <c r="O64" s="47" t="s">
        <v>22</v>
      </c>
      <c r="P64" s="47" t="s">
        <v>22</v>
      </c>
      <c r="Q64" s="47" t="s">
        <v>62</v>
      </c>
      <c r="R64" s="47">
        <v>11</v>
      </c>
    </row>
    <row r="65" spans="1:18">
      <c r="A65" s="47"/>
      <c r="B65" s="47"/>
      <c r="C65" t="s">
        <v>25</v>
      </c>
      <c r="D65" s="47"/>
      <c r="E65" s="49">
        <f>D64*0.03</f>
        <v>16.41</v>
      </c>
      <c r="F65" s="50">
        <f>E65/D82</f>
        <v>0.00150633376170369</v>
      </c>
      <c r="G65" s="47" t="s">
        <v>22</v>
      </c>
      <c r="H65" s="47"/>
      <c r="I65" s="47"/>
      <c r="J65" s="47"/>
      <c r="K65" s="47"/>
      <c r="L65" t="s">
        <v>64</v>
      </c>
      <c r="M65" s="47"/>
      <c r="N65" s="47"/>
      <c r="O65" s="47"/>
      <c r="P65" s="47"/>
      <c r="Q65" s="47"/>
      <c r="R65" s="47"/>
    </row>
    <row r="66" spans="1:18">
      <c r="A66" s="47"/>
      <c r="B66" s="47"/>
      <c r="C66" t="s">
        <v>27</v>
      </c>
      <c r="D66" s="47"/>
      <c r="E66" s="49">
        <f>D64*0.07</f>
        <v>38.29</v>
      </c>
      <c r="F66" s="50">
        <f>E66/D82</f>
        <v>0.00351477877730861</v>
      </c>
      <c r="G66" s="47"/>
      <c r="H66" s="47"/>
      <c r="I66" s="47"/>
      <c r="J66" t="s">
        <v>28</v>
      </c>
      <c r="K66" s="47"/>
      <c r="L66" s="47" t="s">
        <v>63</v>
      </c>
      <c r="M66" s="47"/>
      <c r="N66" s="47"/>
      <c r="O66" s="47"/>
      <c r="P66" s="47"/>
      <c r="Q66" s="47"/>
      <c r="R66" s="47"/>
    </row>
    <row r="67" spans="1:18">
      <c r="A67" s="47"/>
      <c r="B67" s="47"/>
      <c r="C67" t="s">
        <v>29</v>
      </c>
      <c r="D67" s="51">
        <f>D64/D82</f>
        <v>0.050211125390123</v>
      </c>
      <c r="E67" s="49">
        <f>D64*0.13</f>
        <v>71.11</v>
      </c>
      <c r="F67" s="50">
        <f>E67/D82</f>
        <v>0.00652744630071599</v>
      </c>
      <c r="G67" s="47"/>
      <c r="H67" s="47"/>
      <c r="I67" s="47"/>
      <c r="J67" s="47" t="s">
        <v>23</v>
      </c>
      <c r="K67" t="s">
        <v>30</v>
      </c>
      <c r="L67" s="47"/>
      <c r="M67" s="47"/>
      <c r="N67" s="47"/>
      <c r="O67" s="47"/>
      <c r="P67" s="47"/>
      <c r="Q67" s="47"/>
      <c r="R67" s="47"/>
    </row>
    <row r="68" spans="1:18">
      <c r="A68" s="47"/>
      <c r="B68" s="47"/>
      <c r="C68" t="s">
        <v>31</v>
      </c>
      <c r="D68" s="51"/>
      <c r="E68" s="49">
        <f>D64*0.23</f>
        <v>125.81</v>
      </c>
      <c r="F68" s="50">
        <f>E68/D82</f>
        <v>0.0115485588397283</v>
      </c>
      <c r="G68" s="47"/>
      <c r="H68" s="47"/>
      <c r="I68" s="47"/>
      <c r="J68" s="47"/>
      <c r="K68" s="47" t="s">
        <v>23</v>
      </c>
      <c r="L68" s="47"/>
      <c r="M68" s="47"/>
      <c r="N68" t="s">
        <v>30</v>
      </c>
      <c r="O68" s="47"/>
      <c r="P68" s="47"/>
      <c r="Q68" s="47"/>
      <c r="R68" s="47"/>
    </row>
    <row r="69" spans="1:18">
      <c r="A69" s="47"/>
      <c r="B69" s="47"/>
      <c r="C69" t="s">
        <v>32</v>
      </c>
      <c r="D69" s="51"/>
      <c r="E69" s="49">
        <f>D64*0.53+1</f>
        <v>290.91</v>
      </c>
      <c r="F69" s="50">
        <f>E69/D82</f>
        <v>0.0267036901046448</v>
      </c>
      <c r="G69" s="47"/>
      <c r="H69" s="47"/>
      <c r="I69" s="47"/>
      <c r="J69" s="47"/>
      <c r="K69" s="47"/>
      <c r="L69" s="47"/>
      <c r="M69" s="47"/>
      <c r="N69" t="s">
        <v>23</v>
      </c>
      <c r="O69" s="47"/>
      <c r="P69" s="47"/>
      <c r="Q69" s="47"/>
      <c r="R69" s="47"/>
    </row>
    <row r="70" spans="1:18">
      <c r="A70" s="47"/>
      <c r="B70" s="47" t="s">
        <v>65</v>
      </c>
      <c r="C70" t="s">
        <v>20</v>
      </c>
      <c r="D70" s="47">
        <v>547</v>
      </c>
      <c r="E70" s="49">
        <f>D70*0.01</f>
        <v>5.47</v>
      </c>
      <c r="F70" s="50">
        <f>E70/D82</f>
        <v>0.00050211125390123</v>
      </c>
      <c r="G70" t="s">
        <v>21</v>
      </c>
      <c r="H70" s="47" t="s">
        <v>22</v>
      </c>
      <c r="I70" s="47" t="s">
        <v>22</v>
      </c>
      <c r="J70" s="47" t="s">
        <v>23</v>
      </c>
      <c r="K70" s="47" t="s">
        <v>23</v>
      </c>
      <c r="L70" t="s">
        <v>66</v>
      </c>
      <c r="M70" s="47" t="s">
        <v>22</v>
      </c>
      <c r="N70" s="47" t="s">
        <v>23</v>
      </c>
      <c r="O70" s="47" t="s">
        <v>22</v>
      </c>
      <c r="P70" s="47" t="s">
        <v>22</v>
      </c>
      <c r="Q70" s="47" t="s">
        <v>65</v>
      </c>
      <c r="R70" s="47">
        <v>12</v>
      </c>
    </row>
    <row r="71" spans="1:18">
      <c r="A71" s="47"/>
      <c r="B71" s="47"/>
      <c r="C71" t="s">
        <v>25</v>
      </c>
      <c r="D71" s="47"/>
      <c r="E71" s="49">
        <f>D70*0.03</f>
        <v>16.41</v>
      </c>
      <c r="F71" s="50">
        <f>E71/D82</f>
        <v>0.00150633376170369</v>
      </c>
      <c r="G71" s="47" t="s">
        <v>22</v>
      </c>
      <c r="H71" s="47"/>
      <c r="I71" s="47"/>
      <c r="J71" s="47"/>
      <c r="K71" s="47"/>
      <c r="L71" t="s">
        <v>67</v>
      </c>
      <c r="M71" s="47"/>
      <c r="N71" s="47"/>
      <c r="O71" s="47"/>
      <c r="P71" s="47"/>
      <c r="Q71" s="47"/>
      <c r="R71" s="47"/>
    </row>
    <row r="72" spans="1:18">
      <c r="A72" s="47"/>
      <c r="B72" s="47"/>
      <c r="C72" t="s">
        <v>27</v>
      </c>
      <c r="D72" s="47"/>
      <c r="E72" s="49">
        <f>D70*0.07</f>
        <v>38.29</v>
      </c>
      <c r="F72" s="50">
        <f>E72/D82</f>
        <v>0.00351477877730861</v>
      </c>
      <c r="G72" s="47"/>
      <c r="H72" s="47"/>
      <c r="I72" s="47"/>
      <c r="J72" t="s">
        <v>28</v>
      </c>
      <c r="K72" s="47"/>
      <c r="L72" s="47" t="s">
        <v>66</v>
      </c>
      <c r="M72" s="47"/>
      <c r="N72" s="47"/>
      <c r="O72" s="47"/>
      <c r="P72" s="47"/>
      <c r="Q72" s="47"/>
      <c r="R72" s="47"/>
    </row>
    <row r="73" spans="1:18">
      <c r="A73" s="47"/>
      <c r="B73" s="47"/>
      <c r="C73" t="s">
        <v>29</v>
      </c>
      <c r="D73" s="51">
        <f>D70/D82</f>
        <v>0.050211125390123</v>
      </c>
      <c r="E73" s="49">
        <f>D70*0.13</f>
        <v>71.11</v>
      </c>
      <c r="F73" s="50">
        <f>E73/D82</f>
        <v>0.00652744630071599</v>
      </c>
      <c r="G73" s="47"/>
      <c r="H73" s="47"/>
      <c r="I73" s="47"/>
      <c r="J73" s="47" t="s">
        <v>23</v>
      </c>
      <c r="K73" t="s">
        <v>30</v>
      </c>
      <c r="L73" s="47"/>
      <c r="M73" s="47"/>
      <c r="N73" s="47"/>
      <c r="O73" s="47"/>
      <c r="P73" s="47"/>
      <c r="Q73" s="47"/>
      <c r="R73" s="47"/>
    </row>
    <row r="74" spans="1:18">
      <c r="A74" s="47"/>
      <c r="B74" s="47"/>
      <c r="C74" t="s">
        <v>31</v>
      </c>
      <c r="D74" s="51"/>
      <c r="E74" s="49">
        <f>D70*0.23</f>
        <v>125.81</v>
      </c>
      <c r="F74" s="50">
        <f>E74/D82</f>
        <v>0.0115485588397283</v>
      </c>
      <c r="G74" s="47"/>
      <c r="H74" s="47"/>
      <c r="I74" s="47"/>
      <c r="J74" s="47"/>
      <c r="K74" s="47" t="s">
        <v>23</v>
      </c>
      <c r="L74" s="47"/>
      <c r="M74" s="47"/>
      <c r="N74" t="s">
        <v>30</v>
      </c>
      <c r="O74" s="47"/>
      <c r="P74" s="47"/>
      <c r="Q74" s="47"/>
      <c r="R74" s="47"/>
    </row>
    <row r="75" spans="1:18">
      <c r="A75" s="47"/>
      <c r="B75" s="47"/>
      <c r="C75" t="s">
        <v>32</v>
      </c>
      <c r="D75" s="51"/>
      <c r="E75" s="49">
        <f>D70*0.53+1</f>
        <v>290.91</v>
      </c>
      <c r="F75" s="50">
        <f>E75/D82</f>
        <v>0.0267036901046448</v>
      </c>
      <c r="G75" s="47"/>
      <c r="H75" s="47"/>
      <c r="I75" s="47"/>
      <c r="J75" s="47"/>
      <c r="K75" s="47"/>
      <c r="L75" s="47"/>
      <c r="M75" s="47"/>
      <c r="N75" t="s">
        <v>23</v>
      </c>
      <c r="O75" s="47"/>
      <c r="P75" s="47"/>
      <c r="Q75" s="47"/>
      <c r="R75" s="47"/>
    </row>
    <row r="76" spans="1:18">
      <c r="A76" s="47"/>
      <c r="B76" s="47" t="s">
        <v>68</v>
      </c>
      <c r="C76" t="s">
        <v>20</v>
      </c>
      <c r="D76" s="47">
        <v>546</v>
      </c>
      <c r="E76" s="49">
        <f>D76*0.01</f>
        <v>5.46</v>
      </c>
      <c r="F76" s="50">
        <f>E76/D82</f>
        <v>0.000501193317422434</v>
      </c>
      <c r="G76" t="s">
        <v>21</v>
      </c>
      <c r="H76" s="47" t="s">
        <v>22</v>
      </c>
      <c r="I76" s="47" t="s">
        <v>22</v>
      </c>
      <c r="J76" s="47" t="s">
        <v>23</v>
      </c>
      <c r="K76" s="47" t="s">
        <v>23</v>
      </c>
      <c r="L76" t="s">
        <v>69</v>
      </c>
      <c r="M76" s="47" t="s">
        <v>22</v>
      </c>
      <c r="N76" s="47" t="s">
        <v>23</v>
      </c>
      <c r="O76" s="47" t="s">
        <v>22</v>
      </c>
      <c r="P76" s="47" t="s">
        <v>22</v>
      </c>
      <c r="Q76" s="47" t="s">
        <v>68</v>
      </c>
      <c r="R76" s="47">
        <v>13</v>
      </c>
    </row>
    <row r="77" spans="1:18">
      <c r="A77" s="47"/>
      <c r="B77" s="47"/>
      <c r="C77" t="s">
        <v>25</v>
      </c>
      <c r="D77" s="47"/>
      <c r="E77" s="49">
        <f>D76*0.03</f>
        <v>16.38</v>
      </c>
      <c r="F77" s="50">
        <f>E77/D82</f>
        <v>0.0015035799522673</v>
      </c>
      <c r="G77" s="47" t="s">
        <v>22</v>
      </c>
      <c r="H77" s="47"/>
      <c r="I77" s="47"/>
      <c r="J77" s="47"/>
      <c r="K77" s="47"/>
      <c r="L77" t="s">
        <v>70</v>
      </c>
      <c r="M77" s="47"/>
      <c r="N77" s="47"/>
      <c r="O77" s="47"/>
      <c r="P77" s="47"/>
      <c r="Q77" s="47"/>
      <c r="R77" s="47"/>
    </row>
    <row r="78" spans="1:18">
      <c r="A78" s="47"/>
      <c r="B78" s="47"/>
      <c r="C78" t="s">
        <v>27</v>
      </c>
      <c r="D78" s="47"/>
      <c r="E78" s="49">
        <f>D76*0.07</f>
        <v>38.22</v>
      </c>
      <c r="F78" s="50">
        <f>E78/D82</f>
        <v>0.00350835322195704</v>
      </c>
      <c r="G78" s="47"/>
      <c r="H78" s="47"/>
      <c r="I78" s="47"/>
      <c r="J78" t="s">
        <v>28</v>
      </c>
      <c r="K78" s="47"/>
      <c r="L78" s="47" t="s">
        <v>69</v>
      </c>
      <c r="M78" s="47"/>
      <c r="N78" s="47"/>
      <c r="O78" s="47"/>
      <c r="P78" s="47"/>
      <c r="Q78" s="47"/>
      <c r="R78" s="47"/>
    </row>
    <row r="79" spans="1:18">
      <c r="A79" s="47"/>
      <c r="B79" s="47"/>
      <c r="C79" t="s">
        <v>29</v>
      </c>
      <c r="D79" s="51">
        <f>D76/D82</f>
        <v>0.0501193317422434</v>
      </c>
      <c r="E79" s="49">
        <f>D76*0.13</f>
        <v>70.98</v>
      </c>
      <c r="F79" s="50">
        <f>E79/D82</f>
        <v>0.00651551312649165</v>
      </c>
      <c r="G79" s="47"/>
      <c r="H79" s="47"/>
      <c r="I79" s="47"/>
      <c r="J79" s="47" t="s">
        <v>23</v>
      </c>
      <c r="K79" t="s">
        <v>30</v>
      </c>
      <c r="L79" s="47"/>
      <c r="M79" s="47"/>
      <c r="N79" s="47"/>
      <c r="O79" s="47"/>
      <c r="P79" s="47"/>
      <c r="Q79" s="47"/>
      <c r="R79" s="47"/>
    </row>
    <row r="80" spans="1:18">
      <c r="A80" s="47"/>
      <c r="B80" s="47"/>
      <c r="C80" t="s">
        <v>31</v>
      </c>
      <c r="D80" s="51"/>
      <c r="E80" s="49">
        <f>D76*0.23</f>
        <v>125.58</v>
      </c>
      <c r="F80" s="50">
        <f>E80/D82</f>
        <v>0.011527446300716</v>
      </c>
      <c r="G80" s="47"/>
      <c r="H80" s="47"/>
      <c r="I80" s="47"/>
      <c r="J80" s="47"/>
      <c r="K80" s="47" t="s">
        <v>23</v>
      </c>
      <c r="L80" s="47"/>
      <c r="M80" s="47"/>
      <c r="N80" t="s">
        <v>30</v>
      </c>
      <c r="O80" s="47"/>
      <c r="P80" s="47"/>
      <c r="Q80" s="47"/>
      <c r="R80" s="47"/>
    </row>
    <row r="81" spans="1:18">
      <c r="A81" s="47"/>
      <c r="C81" t="s">
        <v>32</v>
      </c>
      <c r="D81" s="51"/>
      <c r="E81" s="49">
        <f>D76*0.53+1</f>
        <v>290.38</v>
      </c>
      <c r="F81" s="50">
        <f>E81/D82</f>
        <v>0.0266550394712686</v>
      </c>
      <c r="G81" s="47"/>
      <c r="H81" s="47"/>
      <c r="I81" s="47"/>
      <c r="J81" s="47"/>
      <c r="K81" s="47"/>
      <c r="L81" s="47"/>
      <c r="M81" s="47"/>
      <c r="N81" t="s">
        <v>23</v>
      </c>
      <c r="O81" s="47"/>
      <c r="P81" s="47"/>
      <c r="Q81" s="47"/>
      <c r="R81" s="47"/>
    </row>
    <row r="82" spans="1:16">
      <c r="A82" t="s">
        <v>71</v>
      </c>
      <c r="D82" s="47">
        <v>10894</v>
      </c>
      <c r="G82" t="s">
        <v>72</v>
      </c>
      <c r="H82" t="s">
        <v>73</v>
      </c>
      <c r="I82" t="s">
        <v>74</v>
      </c>
      <c r="J82" t="s">
        <v>28</v>
      </c>
      <c r="K82" t="s">
        <v>75</v>
      </c>
      <c r="L82" t="s">
        <v>76</v>
      </c>
      <c r="M82" t="s">
        <v>77</v>
      </c>
      <c r="N82" t="s">
        <v>78</v>
      </c>
      <c r="O82" t="s">
        <v>79</v>
      </c>
      <c r="P82" t="s">
        <v>80</v>
      </c>
    </row>
  </sheetData>
  <autoFilter ref="C3:C82">
    <extLst/>
  </autoFilter>
  <mergeCells count="218">
    <mergeCell ref="A4:A15"/>
    <mergeCell ref="A16:A57"/>
    <mergeCell ref="A58:A81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G5:G9"/>
    <mergeCell ref="G11:G15"/>
    <mergeCell ref="G17:G21"/>
    <mergeCell ref="G23:G27"/>
    <mergeCell ref="G29:G33"/>
    <mergeCell ref="G35:G39"/>
    <mergeCell ref="G41:G45"/>
    <mergeCell ref="G47:G51"/>
    <mergeCell ref="G53:G57"/>
    <mergeCell ref="G59:G63"/>
    <mergeCell ref="G65:G69"/>
    <mergeCell ref="G71:G75"/>
    <mergeCell ref="G77:G81"/>
    <mergeCell ref="H4:H9"/>
    <mergeCell ref="H10:H15"/>
    <mergeCell ref="H16:H21"/>
    <mergeCell ref="H22:H27"/>
    <mergeCell ref="H28:H33"/>
    <mergeCell ref="H34:H39"/>
    <mergeCell ref="H40:H45"/>
    <mergeCell ref="H46:H51"/>
    <mergeCell ref="H52:H57"/>
    <mergeCell ref="H58:H63"/>
    <mergeCell ref="H64:H69"/>
    <mergeCell ref="H70:H75"/>
    <mergeCell ref="H76:H81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J4:J5"/>
    <mergeCell ref="J7:J9"/>
    <mergeCell ref="J10:J11"/>
    <mergeCell ref="J13:J15"/>
    <mergeCell ref="J16:J17"/>
    <mergeCell ref="J19:J21"/>
    <mergeCell ref="J22:J23"/>
    <mergeCell ref="J25:J27"/>
    <mergeCell ref="J28:J29"/>
    <mergeCell ref="J31:J33"/>
    <mergeCell ref="J34:J35"/>
    <mergeCell ref="J37:J39"/>
    <mergeCell ref="J40:J41"/>
    <mergeCell ref="J43:J45"/>
    <mergeCell ref="J46:J47"/>
    <mergeCell ref="J49:J51"/>
    <mergeCell ref="J52:J53"/>
    <mergeCell ref="J55:J57"/>
    <mergeCell ref="J58:J59"/>
    <mergeCell ref="J61:J63"/>
    <mergeCell ref="J64:J65"/>
    <mergeCell ref="J67:J69"/>
    <mergeCell ref="J70:J71"/>
    <mergeCell ref="J73:J75"/>
    <mergeCell ref="J76:J77"/>
    <mergeCell ref="J79:J81"/>
    <mergeCell ref="K4:K6"/>
    <mergeCell ref="K8:K9"/>
    <mergeCell ref="K10:K12"/>
    <mergeCell ref="K14:K15"/>
    <mergeCell ref="K16:K18"/>
    <mergeCell ref="K20:K21"/>
    <mergeCell ref="K22:K24"/>
    <mergeCell ref="K26:K27"/>
    <mergeCell ref="K28:K30"/>
    <mergeCell ref="K32:K33"/>
    <mergeCell ref="K34:K36"/>
    <mergeCell ref="K38:K39"/>
    <mergeCell ref="K40:K42"/>
    <mergeCell ref="K44:K45"/>
    <mergeCell ref="K46:K48"/>
    <mergeCell ref="K50:K51"/>
    <mergeCell ref="K52:K54"/>
    <mergeCell ref="K56:K57"/>
    <mergeCell ref="K58:K60"/>
    <mergeCell ref="K62:K63"/>
    <mergeCell ref="K64:K66"/>
    <mergeCell ref="K68:K69"/>
    <mergeCell ref="K70:K72"/>
    <mergeCell ref="K74:K75"/>
    <mergeCell ref="K76:K78"/>
    <mergeCell ref="K80:K81"/>
    <mergeCell ref="L36:L39"/>
    <mergeCell ref="L48:L51"/>
    <mergeCell ref="L54:L57"/>
    <mergeCell ref="L60:L63"/>
    <mergeCell ref="L66:L69"/>
    <mergeCell ref="L72:L75"/>
    <mergeCell ref="L78:L81"/>
    <mergeCell ref="M4:M9"/>
    <mergeCell ref="M10:M15"/>
    <mergeCell ref="M16:M21"/>
    <mergeCell ref="M22:M27"/>
    <mergeCell ref="M28:M33"/>
    <mergeCell ref="M34:M39"/>
    <mergeCell ref="M40:M45"/>
    <mergeCell ref="M46:M51"/>
    <mergeCell ref="M52:M57"/>
    <mergeCell ref="M58:M63"/>
    <mergeCell ref="M64:M69"/>
    <mergeCell ref="M70:M75"/>
    <mergeCell ref="M76:M81"/>
    <mergeCell ref="N4:N7"/>
    <mergeCell ref="N10:N13"/>
    <mergeCell ref="N16:N19"/>
    <mergeCell ref="N22:N25"/>
    <mergeCell ref="N28:N31"/>
    <mergeCell ref="N34:N37"/>
    <mergeCell ref="N40:N43"/>
    <mergeCell ref="N46:N49"/>
    <mergeCell ref="N52:N55"/>
    <mergeCell ref="N58:N61"/>
    <mergeCell ref="N64:N67"/>
    <mergeCell ref="N70:N73"/>
    <mergeCell ref="N76:N79"/>
    <mergeCell ref="O4:O9"/>
    <mergeCell ref="O10:O15"/>
    <mergeCell ref="O16:O21"/>
    <mergeCell ref="O22:O27"/>
    <mergeCell ref="O28:O33"/>
    <mergeCell ref="O34:O39"/>
    <mergeCell ref="O40:O45"/>
    <mergeCell ref="O46:O51"/>
    <mergeCell ref="O52:O57"/>
    <mergeCell ref="O58:O63"/>
    <mergeCell ref="O64:O69"/>
    <mergeCell ref="O70:O75"/>
    <mergeCell ref="O76:O81"/>
    <mergeCell ref="P4:P9"/>
    <mergeCell ref="P10:P15"/>
    <mergeCell ref="P16:P21"/>
    <mergeCell ref="P22:P27"/>
    <mergeCell ref="P28:P33"/>
    <mergeCell ref="P34:P39"/>
    <mergeCell ref="P40:P45"/>
    <mergeCell ref="P46:P51"/>
    <mergeCell ref="P52:P57"/>
    <mergeCell ref="P58:P63"/>
    <mergeCell ref="P64:P69"/>
    <mergeCell ref="P70:P75"/>
    <mergeCell ref="P76:P81"/>
    <mergeCell ref="Q4:Q9"/>
    <mergeCell ref="Q10:Q15"/>
    <mergeCell ref="Q16:Q21"/>
    <mergeCell ref="Q22:Q27"/>
    <mergeCell ref="Q28:Q33"/>
    <mergeCell ref="Q34:Q39"/>
    <mergeCell ref="Q40:Q45"/>
    <mergeCell ref="Q46:Q51"/>
    <mergeCell ref="Q52:Q57"/>
    <mergeCell ref="Q58:Q63"/>
    <mergeCell ref="Q64:Q69"/>
    <mergeCell ref="Q70:Q75"/>
    <mergeCell ref="Q76:Q81"/>
    <mergeCell ref="R4:R9"/>
    <mergeCell ref="R10:R15"/>
    <mergeCell ref="R16:R21"/>
    <mergeCell ref="R22:R27"/>
    <mergeCell ref="R28:R33"/>
    <mergeCell ref="R34:R39"/>
    <mergeCell ref="R40:R45"/>
    <mergeCell ref="R46:R51"/>
    <mergeCell ref="R52:R57"/>
    <mergeCell ref="R58:R63"/>
    <mergeCell ref="R64:R69"/>
    <mergeCell ref="R70:R75"/>
    <mergeCell ref="R76:R8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tabSelected="1" zoomScale="70" zoomScaleNormal="70" workbookViewId="0">
      <selection activeCell="G27" sqref="G27"/>
    </sheetView>
  </sheetViews>
  <sheetFormatPr defaultColWidth="8.66666666666667" defaultRowHeight="15"/>
  <cols>
    <col min="2" max="2" width="3.75" customWidth="1"/>
    <col min="3" max="3" width="12.75" customWidth="1"/>
    <col min="4" max="4" width="6.41666666666667" customWidth="1"/>
    <col min="5" max="5" width="5.91666666666667" customWidth="1"/>
    <col min="6" max="6" width="6.41666666666667" customWidth="1"/>
    <col min="7" max="7" width="15" customWidth="1"/>
    <col min="8" max="8" width="6.41666666666667" customWidth="1"/>
    <col min="10" max="10" width="2.94166666666667" customWidth="1"/>
    <col min="12" max="12" width="6.41666666666667" customWidth="1"/>
    <col min="13" max="13" width="7" customWidth="1"/>
    <col min="14" max="14" width="6.41666666666667" customWidth="1"/>
    <col min="16" max="16" width="3.41666666666667" customWidth="1"/>
    <col min="17" max="17" width="15" customWidth="1"/>
    <col min="18" max="18" width="6.41666666666667" customWidth="1"/>
    <col min="19" max="19" width="16.0833333333333" customWidth="1"/>
    <col min="20" max="20" width="6.41666666666667" customWidth="1"/>
    <col min="21" max="21" width="18.3333333333333" customWidth="1"/>
    <col min="22" max="22" width="6.41666666666667" customWidth="1"/>
    <col min="23" max="23" width="10.5" customWidth="1"/>
    <col min="24" max="24" width="6.41666666666667" customWidth="1"/>
    <col min="25" max="25" width="10.3333333333333" customWidth="1"/>
    <col min="26" max="26" width="6.41666666666667" customWidth="1"/>
    <col min="27" max="27" width="5.91666666666667" customWidth="1"/>
    <col min="28" max="28" width="9.41666666666667" customWidth="1"/>
    <col min="29" max="29" width="10.5" customWidth="1"/>
  </cols>
  <sheetData>
    <row r="1" ht="33" spans="1:28">
      <c r="A1" s="31"/>
      <c r="B1" s="32"/>
      <c r="C1" s="33" t="s">
        <v>81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>
      <c r="A2" s="34"/>
      <c r="B2" s="35"/>
      <c r="C2" s="36">
        <v>1</v>
      </c>
      <c r="D2" s="36"/>
      <c r="E2" s="36">
        <v>2</v>
      </c>
      <c r="F2" s="36"/>
      <c r="G2" s="36">
        <v>3</v>
      </c>
      <c r="H2" s="36"/>
      <c r="I2" s="45">
        <v>4</v>
      </c>
      <c r="J2" s="46"/>
      <c r="K2" s="36">
        <v>5</v>
      </c>
      <c r="L2" s="36"/>
      <c r="M2" s="36">
        <v>6</v>
      </c>
      <c r="N2" s="36"/>
      <c r="O2" s="45">
        <v>7</v>
      </c>
      <c r="P2" s="46"/>
      <c r="Q2" s="36">
        <v>8</v>
      </c>
      <c r="R2" s="36"/>
      <c r="S2" s="36">
        <v>9</v>
      </c>
      <c r="T2" s="36"/>
      <c r="U2" s="36">
        <v>10</v>
      </c>
      <c r="V2" s="36"/>
      <c r="W2" s="36">
        <v>11</v>
      </c>
      <c r="X2" s="36"/>
      <c r="Y2" s="36">
        <v>12</v>
      </c>
      <c r="Z2" s="36"/>
      <c r="AA2" s="36">
        <v>13</v>
      </c>
      <c r="AB2" s="36"/>
    </row>
    <row r="3" spans="1:28">
      <c r="A3" s="37"/>
      <c r="B3" s="38"/>
      <c r="C3" s="39" t="s">
        <v>82</v>
      </c>
      <c r="D3" s="40" t="s">
        <v>83</v>
      </c>
      <c r="E3" s="39" t="s">
        <v>84</v>
      </c>
      <c r="F3" s="40" t="s">
        <v>83</v>
      </c>
      <c r="G3" s="39" t="s">
        <v>14</v>
      </c>
      <c r="H3" s="40" t="s">
        <v>83</v>
      </c>
      <c r="I3" s="40" t="s">
        <v>85</v>
      </c>
      <c r="J3" s="40"/>
      <c r="K3" s="39" t="s">
        <v>86</v>
      </c>
      <c r="L3" s="40" t="s">
        <v>83</v>
      </c>
      <c r="M3" s="39" t="s">
        <v>87</v>
      </c>
      <c r="N3" s="40" t="s">
        <v>83</v>
      </c>
      <c r="O3" s="39" t="s">
        <v>88</v>
      </c>
      <c r="P3" s="40"/>
      <c r="Q3" s="39" t="s">
        <v>89</v>
      </c>
      <c r="R3" s="40" t="s">
        <v>83</v>
      </c>
      <c r="S3" s="39" t="s">
        <v>6</v>
      </c>
      <c r="T3" s="40" t="s">
        <v>83</v>
      </c>
      <c r="U3" s="39" t="s">
        <v>90</v>
      </c>
      <c r="V3" s="40" t="s">
        <v>83</v>
      </c>
      <c r="W3" s="39" t="s">
        <v>91</v>
      </c>
      <c r="X3" s="40" t="s">
        <v>83</v>
      </c>
      <c r="Y3" s="39" t="s">
        <v>92</v>
      </c>
      <c r="Z3" s="40" t="s">
        <v>83</v>
      </c>
      <c r="AA3" s="39" t="s">
        <v>93</v>
      </c>
      <c r="AB3" s="40" t="s">
        <v>83</v>
      </c>
    </row>
    <row r="4" spans="1:29">
      <c r="A4" s="41" t="s">
        <v>94</v>
      </c>
      <c r="B4" s="29">
        <v>1</v>
      </c>
      <c r="C4" s="19" t="s">
        <v>95</v>
      </c>
      <c r="D4" s="13"/>
      <c r="E4" s="42" t="s">
        <v>96</v>
      </c>
      <c r="F4" s="13"/>
      <c r="G4" s="42" t="s">
        <v>97</v>
      </c>
      <c r="H4" s="13">
        <v>4</v>
      </c>
      <c r="I4" s="13" t="s">
        <v>98</v>
      </c>
      <c r="J4" s="13"/>
      <c r="K4" s="19" t="s">
        <v>99</v>
      </c>
      <c r="L4" s="13"/>
      <c r="M4" s="19" t="s">
        <v>100</v>
      </c>
      <c r="N4" s="12"/>
      <c r="O4" s="13" t="s">
        <v>101</v>
      </c>
      <c r="P4" s="13">
        <v>5</v>
      </c>
      <c r="Q4" s="42" t="s">
        <v>102</v>
      </c>
      <c r="R4" s="12"/>
      <c r="S4" s="42" t="s">
        <v>103</v>
      </c>
      <c r="T4" s="13"/>
      <c r="U4" s="42" t="s">
        <v>104</v>
      </c>
      <c r="V4" s="13"/>
      <c r="W4" s="19" t="s">
        <v>105</v>
      </c>
      <c r="X4" s="12"/>
      <c r="Y4" s="19" t="s">
        <v>106</v>
      </c>
      <c r="Z4" s="13"/>
      <c r="AA4" s="42">
        <v>1</v>
      </c>
      <c r="AB4" s="13" t="s">
        <v>107</v>
      </c>
      <c r="AC4" t="s">
        <v>59</v>
      </c>
    </row>
    <row r="5" spans="1:29">
      <c r="A5" s="41"/>
      <c r="B5" s="29">
        <v>2</v>
      </c>
      <c r="C5" s="19" t="s">
        <v>108</v>
      </c>
      <c r="D5" s="13"/>
      <c r="E5" s="42" t="s">
        <v>109</v>
      </c>
      <c r="F5" s="13"/>
      <c r="G5" s="42" t="s">
        <v>110</v>
      </c>
      <c r="H5" s="13"/>
      <c r="I5" s="13" t="s">
        <v>111</v>
      </c>
      <c r="J5" s="13"/>
      <c r="K5" s="19" t="s">
        <v>112</v>
      </c>
      <c r="L5" s="13"/>
      <c r="M5" s="19" t="s">
        <v>113</v>
      </c>
      <c r="N5" s="12"/>
      <c r="O5" s="13" t="s">
        <v>114</v>
      </c>
      <c r="P5" s="13">
        <v>5</v>
      </c>
      <c r="Q5" s="42" t="s">
        <v>115</v>
      </c>
      <c r="R5" s="12"/>
      <c r="S5" s="42" t="s">
        <v>116</v>
      </c>
      <c r="T5" s="13"/>
      <c r="U5" s="42" t="s">
        <v>117</v>
      </c>
      <c r="V5" s="13"/>
      <c r="W5" s="19" t="s">
        <v>24</v>
      </c>
      <c r="X5" s="12"/>
      <c r="Y5" s="19" t="s">
        <v>118</v>
      </c>
      <c r="Z5" s="13"/>
      <c r="AA5" s="42">
        <v>2</v>
      </c>
      <c r="AB5" s="13" t="s">
        <v>119</v>
      </c>
      <c r="AC5" t="s">
        <v>37</v>
      </c>
    </row>
    <row r="6" spans="1:29">
      <c r="A6" s="41"/>
      <c r="B6" s="29">
        <v>3</v>
      </c>
      <c r="C6" s="19" t="s">
        <v>120</v>
      </c>
      <c r="D6" s="13"/>
      <c r="E6" s="42" t="s">
        <v>121</v>
      </c>
      <c r="F6" s="13"/>
      <c r="G6" s="42" t="s">
        <v>122</v>
      </c>
      <c r="H6" s="13"/>
      <c r="I6" s="13" t="s">
        <v>66</v>
      </c>
      <c r="J6" s="13"/>
      <c r="K6" s="19" t="s">
        <v>123</v>
      </c>
      <c r="L6" s="13"/>
      <c r="M6" s="19" t="s">
        <v>124</v>
      </c>
      <c r="N6" s="12"/>
      <c r="O6" s="13" t="s">
        <v>125</v>
      </c>
      <c r="P6" s="13">
        <v>5</v>
      </c>
      <c r="Q6" s="42" t="s">
        <v>126</v>
      </c>
      <c r="R6" s="12"/>
      <c r="S6" s="42" t="s">
        <v>127</v>
      </c>
      <c r="T6" s="13"/>
      <c r="U6" s="42" t="s">
        <v>128</v>
      </c>
      <c r="V6" s="13"/>
      <c r="W6" s="19" t="s">
        <v>45</v>
      </c>
      <c r="X6" s="12"/>
      <c r="Y6" s="19" t="s">
        <v>129</v>
      </c>
      <c r="Z6" s="13"/>
      <c r="AA6" s="42">
        <v>3</v>
      </c>
      <c r="AB6" s="13" t="s">
        <v>130</v>
      </c>
      <c r="AC6" t="s">
        <v>33</v>
      </c>
    </row>
    <row r="7" spans="1:29">
      <c r="A7" s="41"/>
      <c r="B7" s="29">
        <v>4</v>
      </c>
      <c r="C7" s="19" t="s">
        <v>131</v>
      </c>
      <c r="D7" s="13"/>
      <c r="E7" s="42" t="s">
        <v>132</v>
      </c>
      <c r="F7" s="13"/>
      <c r="G7" s="42" t="s">
        <v>133</v>
      </c>
      <c r="H7" s="13"/>
      <c r="I7" s="13" t="s">
        <v>134</v>
      </c>
      <c r="J7" s="13"/>
      <c r="K7" s="19" t="s">
        <v>135</v>
      </c>
      <c r="L7" s="13"/>
      <c r="M7" s="19" t="s">
        <v>136</v>
      </c>
      <c r="N7" s="12"/>
      <c r="O7" s="13" t="s">
        <v>137</v>
      </c>
      <c r="P7" s="13">
        <v>5</v>
      </c>
      <c r="Q7" s="42" t="s">
        <v>138</v>
      </c>
      <c r="R7" s="12"/>
      <c r="S7" s="42" t="s">
        <v>139</v>
      </c>
      <c r="T7" s="13"/>
      <c r="U7" s="42" t="s">
        <v>140</v>
      </c>
      <c r="V7" s="13"/>
      <c r="W7" s="19" t="s">
        <v>141</v>
      </c>
      <c r="X7" s="12"/>
      <c r="Y7" s="19" t="s">
        <v>142</v>
      </c>
      <c r="Z7" s="13"/>
      <c r="AA7" s="42">
        <v>4</v>
      </c>
      <c r="AB7" s="13" t="s">
        <v>143</v>
      </c>
      <c r="AC7" t="s">
        <v>56</v>
      </c>
    </row>
    <row r="8" spans="1:29">
      <c r="A8" s="41"/>
      <c r="B8" s="29">
        <v>5</v>
      </c>
      <c r="C8" s="19" t="s">
        <v>144</v>
      </c>
      <c r="D8" s="13"/>
      <c r="E8" s="13"/>
      <c r="F8" s="13"/>
      <c r="G8" s="42" t="s">
        <v>145</v>
      </c>
      <c r="H8" s="13"/>
      <c r="I8" s="13" t="s">
        <v>146</v>
      </c>
      <c r="J8" s="13"/>
      <c r="K8" s="19" t="s">
        <v>147</v>
      </c>
      <c r="L8" s="13"/>
      <c r="M8" s="13"/>
      <c r="N8" s="12"/>
      <c r="O8" s="13" t="s">
        <v>148</v>
      </c>
      <c r="P8" s="13">
        <v>5</v>
      </c>
      <c r="Q8" s="42" t="s">
        <v>149</v>
      </c>
      <c r="R8" s="12"/>
      <c r="S8" s="42" t="s">
        <v>150</v>
      </c>
      <c r="T8" s="13"/>
      <c r="U8" s="42"/>
      <c r="V8" s="13"/>
      <c r="W8" s="19" t="s">
        <v>151</v>
      </c>
      <c r="X8" s="12"/>
      <c r="Y8" s="19" t="s">
        <v>152</v>
      </c>
      <c r="Z8" s="13"/>
      <c r="AA8" s="42">
        <v>5</v>
      </c>
      <c r="AB8" s="13" t="s">
        <v>153</v>
      </c>
      <c r="AC8" t="s">
        <v>40</v>
      </c>
    </row>
    <row r="9" spans="1:29">
      <c r="A9" s="41"/>
      <c r="B9" s="29">
        <v>6</v>
      </c>
      <c r="C9" s="19" t="s">
        <v>154</v>
      </c>
      <c r="D9" s="13"/>
      <c r="E9" s="13"/>
      <c r="F9" s="13"/>
      <c r="G9" s="42" t="s">
        <v>155</v>
      </c>
      <c r="H9" s="13"/>
      <c r="I9" s="13" t="s">
        <v>156</v>
      </c>
      <c r="J9" s="13"/>
      <c r="K9" s="19" t="s">
        <v>157</v>
      </c>
      <c r="L9" s="13"/>
      <c r="M9" s="13"/>
      <c r="N9" s="12"/>
      <c r="O9" s="13" t="s">
        <v>136</v>
      </c>
      <c r="P9" s="13">
        <v>5</v>
      </c>
      <c r="Q9" s="42" t="s">
        <v>158</v>
      </c>
      <c r="R9" s="12"/>
      <c r="S9" s="42" t="s">
        <v>159</v>
      </c>
      <c r="T9" s="13"/>
      <c r="U9" s="42"/>
      <c r="V9" s="13"/>
      <c r="W9" s="19" t="s">
        <v>160</v>
      </c>
      <c r="X9" s="12"/>
      <c r="Y9" s="19" t="s">
        <v>161</v>
      </c>
      <c r="Z9" s="13"/>
      <c r="AA9" s="42">
        <v>6</v>
      </c>
      <c r="AB9" s="13" t="s">
        <v>162</v>
      </c>
      <c r="AC9" t="s">
        <v>19</v>
      </c>
    </row>
    <row r="10" spans="1:29">
      <c r="A10" s="41"/>
      <c r="B10" s="29">
        <v>7</v>
      </c>
      <c r="C10" s="19" t="s">
        <v>163</v>
      </c>
      <c r="D10" s="13"/>
      <c r="E10" s="13"/>
      <c r="F10" s="13"/>
      <c r="G10" s="42" t="s">
        <v>164</v>
      </c>
      <c r="H10" s="13"/>
      <c r="I10" s="13" t="s">
        <v>165</v>
      </c>
      <c r="J10" s="13"/>
      <c r="K10" s="19" t="s">
        <v>166</v>
      </c>
      <c r="L10" s="13"/>
      <c r="M10" s="13"/>
      <c r="N10" s="12"/>
      <c r="O10" s="13" t="s">
        <v>167</v>
      </c>
      <c r="P10" s="13">
        <v>5</v>
      </c>
      <c r="Q10" s="42" t="s">
        <v>168</v>
      </c>
      <c r="R10" s="12"/>
      <c r="S10" s="42" t="s">
        <v>169</v>
      </c>
      <c r="T10" s="13"/>
      <c r="U10" s="42"/>
      <c r="V10" s="13"/>
      <c r="W10" s="19" t="s">
        <v>170</v>
      </c>
      <c r="X10" s="12"/>
      <c r="Y10" s="19" t="s">
        <v>171</v>
      </c>
      <c r="Z10" s="13"/>
      <c r="AA10" s="42">
        <v>7</v>
      </c>
      <c r="AB10" s="13" t="s">
        <v>172</v>
      </c>
      <c r="AC10" t="s">
        <v>68</v>
      </c>
    </row>
    <row r="11" spans="1:29">
      <c r="A11" s="41"/>
      <c r="B11" s="29">
        <v>8</v>
      </c>
      <c r="C11" s="19" t="s">
        <v>173</v>
      </c>
      <c r="D11" s="13"/>
      <c r="E11" s="13"/>
      <c r="F11" s="13"/>
      <c r="G11" s="42" t="s">
        <v>174</v>
      </c>
      <c r="H11" s="13"/>
      <c r="I11" s="13"/>
      <c r="J11" s="13"/>
      <c r="K11" s="13"/>
      <c r="L11" s="13"/>
      <c r="M11" s="13"/>
      <c r="N11" s="12"/>
      <c r="O11" s="13" t="s">
        <v>48</v>
      </c>
      <c r="P11" s="13">
        <v>5</v>
      </c>
      <c r="Q11" s="42" t="s">
        <v>175</v>
      </c>
      <c r="R11" s="12"/>
      <c r="S11" s="42" t="s">
        <v>176</v>
      </c>
      <c r="T11" s="13"/>
      <c r="U11" s="42"/>
      <c r="V11" s="13"/>
      <c r="W11" s="19" t="s">
        <v>177</v>
      </c>
      <c r="X11" s="12"/>
      <c r="Y11" s="13"/>
      <c r="Z11" s="13"/>
      <c r="AA11" s="42">
        <v>8</v>
      </c>
      <c r="AB11" s="13" t="s">
        <v>178</v>
      </c>
      <c r="AC11" t="s">
        <v>44</v>
      </c>
    </row>
    <row r="12" spans="1:29">
      <c r="A12" s="41"/>
      <c r="B12" s="29">
        <v>9</v>
      </c>
      <c r="C12" s="19" t="s">
        <v>179</v>
      </c>
      <c r="D12" s="13"/>
      <c r="E12" s="13"/>
      <c r="F12" s="13"/>
      <c r="G12" s="42" t="s">
        <v>180</v>
      </c>
      <c r="H12" s="13"/>
      <c r="I12" s="13"/>
      <c r="J12" s="13"/>
      <c r="K12" s="13"/>
      <c r="L12" s="13"/>
      <c r="M12" s="13"/>
      <c r="N12" s="12"/>
      <c r="O12" s="13" t="s">
        <v>181</v>
      </c>
      <c r="P12" s="13">
        <v>5</v>
      </c>
      <c r="Q12" s="42" t="s">
        <v>182</v>
      </c>
      <c r="R12" s="12"/>
      <c r="S12" s="42" t="s">
        <v>183</v>
      </c>
      <c r="T12" s="13"/>
      <c r="U12" s="13"/>
      <c r="V12" s="13"/>
      <c r="W12" s="19" t="s">
        <v>184</v>
      </c>
      <c r="X12" s="12"/>
      <c r="Y12" s="13"/>
      <c r="Z12" s="13"/>
      <c r="AA12" s="42">
        <v>9</v>
      </c>
      <c r="AB12" s="13" t="s">
        <v>185</v>
      </c>
      <c r="AC12" t="s">
        <v>47</v>
      </c>
    </row>
    <row r="13" spans="1:29">
      <c r="A13" s="41"/>
      <c r="B13" s="29" t="s">
        <v>186</v>
      </c>
      <c r="C13" s="19" t="s">
        <v>187</v>
      </c>
      <c r="D13" s="13"/>
      <c r="E13" s="13"/>
      <c r="F13" s="13"/>
      <c r="G13" s="42" t="s">
        <v>188</v>
      </c>
      <c r="H13" s="13"/>
      <c r="I13" s="13"/>
      <c r="J13" s="13"/>
      <c r="K13" s="13"/>
      <c r="L13" s="13"/>
      <c r="M13" s="13"/>
      <c r="N13" s="12"/>
      <c r="O13" s="13" t="s">
        <v>189</v>
      </c>
      <c r="P13" s="13">
        <v>5</v>
      </c>
      <c r="Q13" s="42" t="s">
        <v>190</v>
      </c>
      <c r="R13" s="12"/>
      <c r="S13" s="42" t="s">
        <v>191</v>
      </c>
      <c r="T13" s="13"/>
      <c r="U13" s="13"/>
      <c r="V13" s="13"/>
      <c r="W13" s="19" t="s">
        <v>134</v>
      </c>
      <c r="X13" s="12"/>
      <c r="Y13" s="13"/>
      <c r="Z13" s="13"/>
      <c r="AA13" s="42">
        <v>10</v>
      </c>
      <c r="AB13" s="13" t="s">
        <v>192</v>
      </c>
      <c r="AC13" t="s">
        <v>65</v>
      </c>
    </row>
    <row r="14" spans="1:29">
      <c r="A14" s="41"/>
      <c r="B14" s="29" t="s">
        <v>193</v>
      </c>
      <c r="C14" s="19" t="s">
        <v>194</v>
      </c>
      <c r="D14" s="13"/>
      <c r="E14" s="13"/>
      <c r="F14" s="13"/>
      <c r="G14" s="42" t="s">
        <v>195</v>
      </c>
      <c r="H14" s="13"/>
      <c r="I14" s="13"/>
      <c r="J14" s="13"/>
      <c r="K14" s="13"/>
      <c r="L14" s="13"/>
      <c r="M14" s="13"/>
      <c r="N14" s="12"/>
      <c r="O14" s="13" t="s">
        <v>57</v>
      </c>
      <c r="P14" s="13">
        <v>5</v>
      </c>
      <c r="Q14" s="42" t="s">
        <v>196</v>
      </c>
      <c r="R14" s="12"/>
      <c r="S14" s="42" t="s">
        <v>197</v>
      </c>
      <c r="T14" s="13"/>
      <c r="U14" s="13"/>
      <c r="V14" s="13"/>
      <c r="W14" s="19" t="s">
        <v>34</v>
      </c>
      <c r="X14" s="12"/>
      <c r="Y14" s="13"/>
      <c r="Z14" s="13"/>
      <c r="AA14" s="42">
        <v>11</v>
      </c>
      <c r="AB14" s="13" t="s">
        <v>198</v>
      </c>
      <c r="AC14" t="s">
        <v>53</v>
      </c>
    </row>
    <row r="15" spans="1:29">
      <c r="A15" s="41"/>
      <c r="B15" s="29" t="s">
        <v>199</v>
      </c>
      <c r="C15" s="19" t="s">
        <v>200</v>
      </c>
      <c r="D15" s="13"/>
      <c r="E15" s="13"/>
      <c r="F15" s="13"/>
      <c r="G15" s="42" t="s">
        <v>201</v>
      </c>
      <c r="H15" s="13"/>
      <c r="I15" s="13"/>
      <c r="J15" s="13"/>
      <c r="K15" s="13"/>
      <c r="L15" s="13"/>
      <c r="M15" s="13"/>
      <c r="N15" s="12"/>
      <c r="O15" s="13" t="s">
        <v>202</v>
      </c>
      <c r="P15" s="13">
        <v>5</v>
      </c>
      <c r="Q15" s="42" t="s">
        <v>203</v>
      </c>
      <c r="R15" s="12"/>
      <c r="S15" s="42" t="s">
        <v>204</v>
      </c>
      <c r="T15" s="13"/>
      <c r="U15" s="13"/>
      <c r="V15" s="13"/>
      <c r="W15" s="19" t="s">
        <v>54</v>
      </c>
      <c r="X15" s="12"/>
      <c r="Y15" s="13"/>
      <c r="Z15" s="13"/>
      <c r="AA15" s="42">
        <v>12</v>
      </c>
      <c r="AB15" s="13" t="s">
        <v>205</v>
      </c>
      <c r="AC15" t="s">
        <v>50</v>
      </c>
    </row>
    <row r="16" spans="1:29">
      <c r="A16" s="41"/>
      <c r="B16" s="29" t="s">
        <v>206</v>
      </c>
      <c r="C16" s="19" t="s">
        <v>207</v>
      </c>
      <c r="D16" s="13"/>
      <c r="E16" s="13"/>
      <c r="F16" s="13"/>
      <c r="G16" s="42" t="s">
        <v>208</v>
      </c>
      <c r="H16" s="13"/>
      <c r="I16" s="13"/>
      <c r="J16" s="13"/>
      <c r="K16" s="13"/>
      <c r="L16" s="13"/>
      <c r="M16" s="13"/>
      <c r="N16" s="12"/>
      <c r="O16" s="13" t="s">
        <v>209</v>
      </c>
      <c r="P16" s="13">
        <v>5</v>
      </c>
      <c r="Q16" s="42" t="s">
        <v>210</v>
      </c>
      <c r="R16" s="12"/>
      <c r="S16" s="42" t="s">
        <v>211</v>
      </c>
      <c r="T16" s="13"/>
      <c r="U16" s="13"/>
      <c r="V16" s="13"/>
      <c r="W16" s="19" t="s">
        <v>212</v>
      </c>
      <c r="X16" s="12"/>
      <c r="Y16" s="13"/>
      <c r="Z16" s="13"/>
      <c r="AA16" s="42">
        <v>13</v>
      </c>
      <c r="AB16" s="13" t="s">
        <v>213</v>
      </c>
      <c r="AC16" t="s">
        <v>62</v>
      </c>
    </row>
    <row r="17" spans="1:28">
      <c r="A17" s="41"/>
      <c r="B17" s="29" t="s">
        <v>214</v>
      </c>
      <c r="C17" s="19" t="s">
        <v>215</v>
      </c>
      <c r="D17" s="13"/>
      <c r="E17" s="13"/>
      <c r="F17" s="13"/>
      <c r="G17" s="42" t="s">
        <v>216</v>
      </c>
      <c r="H17" s="13"/>
      <c r="I17" s="13"/>
      <c r="J17" s="13"/>
      <c r="K17" s="13"/>
      <c r="L17" s="13"/>
      <c r="M17" s="13"/>
      <c r="N17" s="12"/>
      <c r="O17" s="13" t="s">
        <v>48</v>
      </c>
      <c r="P17" s="13">
        <v>5</v>
      </c>
      <c r="Q17" s="13"/>
      <c r="R17" s="12"/>
      <c r="S17" s="42" t="s">
        <v>217</v>
      </c>
      <c r="T17" s="13"/>
      <c r="U17" s="13"/>
      <c r="V17" s="13"/>
      <c r="W17" s="19" t="s">
        <v>218</v>
      </c>
      <c r="X17" s="12"/>
      <c r="Y17" s="13"/>
      <c r="Z17" s="13"/>
      <c r="AA17" s="42"/>
      <c r="AB17" s="13"/>
    </row>
    <row r="18" spans="1:28">
      <c r="A18" s="41"/>
      <c r="B18" s="29" t="s">
        <v>219</v>
      </c>
      <c r="C18" s="19" t="s">
        <v>220</v>
      </c>
      <c r="D18" s="13"/>
      <c r="E18" s="13"/>
      <c r="F18" s="13"/>
      <c r="G18" s="42" t="s">
        <v>221</v>
      </c>
      <c r="H18" s="13"/>
      <c r="I18" s="13"/>
      <c r="J18" s="13"/>
      <c r="K18" s="13"/>
      <c r="L18" s="13"/>
      <c r="M18" s="13"/>
      <c r="N18" s="12"/>
      <c r="O18" s="13" t="s">
        <v>222</v>
      </c>
      <c r="P18" s="13">
        <v>10</v>
      </c>
      <c r="Q18" s="13"/>
      <c r="R18" s="12"/>
      <c r="S18" s="42" t="s">
        <v>223</v>
      </c>
      <c r="T18" s="13"/>
      <c r="U18" s="13"/>
      <c r="V18" s="13"/>
      <c r="W18" s="19"/>
      <c r="X18" s="12"/>
      <c r="Y18" s="13"/>
      <c r="Z18" s="13"/>
      <c r="AA18" s="13"/>
      <c r="AB18" s="13"/>
    </row>
    <row r="19" spans="1:28">
      <c r="A19" s="41"/>
      <c r="B19" s="29" t="s">
        <v>224</v>
      </c>
      <c r="C19" s="13"/>
      <c r="D19" s="13"/>
      <c r="E19" s="13"/>
      <c r="F19" s="13"/>
      <c r="G19" s="42" t="s">
        <v>225</v>
      </c>
      <c r="H19" s="13"/>
      <c r="I19" s="13"/>
      <c r="J19" s="13"/>
      <c r="K19" s="13"/>
      <c r="L19" s="13"/>
      <c r="M19" s="13"/>
      <c r="N19" s="12"/>
      <c r="O19" s="13" t="s">
        <v>222</v>
      </c>
      <c r="P19" s="13">
        <v>10</v>
      </c>
      <c r="Q19" s="13"/>
      <c r="R19" s="12"/>
      <c r="S19" s="13" t="s">
        <v>226</v>
      </c>
      <c r="T19" s="13"/>
      <c r="U19" s="13"/>
      <c r="V19" s="13"/>
      <c r="W19" s="13"/>
      <c r="X19" s="12"/>
      <c r="Y19" s="13"/>
      <c r="Z19" s="13"/>
      <c r="AA19" s="13"/>
      <c r="AB19" s="13"/>
    </row>
    <row r="20" spans="1:28">
      <c r="A20" s="41"/>
      <c r="B20" s="29" t="s">
        <v>227</v>
      </c>
      <c r="C20" s="13"/>
      <c r="D20" s="13"/>
      <c r="E20" s="13"/>
      <c r="F20" s="13"/>
      <c r="G20" s="42" t="s">
        <v>228</v>
      </c>
      <c r="H20" s="13"/>
      <c r="I20" s="13"/>
      <c r="J20" s="13"/>
      <c r="K20" s="13"/>
      <c r="L20" s="13"/>
      <c r="M20" s="13"/>
      <c r="N20" s="12"/>
      <c r="O20" s="13" t="s">
        <v>222</v>
      </c>
      <c r="P20" s="13">
        <v>10</v>
      </c>
      <c r="Q20" s="13"/>
      <c r="R20" s="12"/>
      <c r="S20" s="13" t="s">
        <v>229</v>
      </c>
      <c r="T20" s="13"/>
      <c r="U20" s="13"/>
      <c r="V20" s="13"/>
      <c r="W20" s="13"/>
      <c r="X20" s="13"/>
      <c r="Y20" s="13"/>
      <c r="Z20" s="13"/>
      <c r="AA20" s="13"/>
      <c r="AB20" s="13"/>
    </row>
    <row r="21" spans="1:28">
      <c r="A21" s="41"/>
      <c r="B21" s="43" t="s">
        <v>230</v>
      </c>
      <c r="C21" s="13"/>
      <c r="D21" s="13"/>
      <c r="E21" s="13"/>
      <c r="F21" s="13"/>
      <c r="G21" s="42" t="s">
        <v>231</v>
      </c>
      <c r="H21" s="13"/>
      <c r="I21" s="13"/>
      <c r="J21" s="13"/>
      <c r="K21" s="13"/>
      <c r="L21" s="13"/>
      <c r="M21" s="13"/>
      <c r="N21" s="12"/>
      <c r="O21" s="13"/>
      <c r="P21" s="13"/>
      <c r="Q21" s="13"/>
      <c r="R21" s="12"/>
      <c r="S21" s="13" t="s">
        <v>232</v>
      </c>
      <c r="T21" s="13"/>
      <c r="U21" s="13"/>
      <c r="V21" s="13"/>
      <c r="W21" s="13"/>
      <c r="X21" s="13"/>
      <c r="Y21" s="13"/>
      <c r="Z21" s="13"/>
      <c r="AA21" s="13"/>
      <c r="AB21" s="13"/>
    </row>
    <row r="22" spans="1:28">
      <c r="A22" s="41"/>
      <c r="B22" s="43" t="s">
        <v>233</v>
      </c>
      <c r="C22" s="13"/>
      <c r="D22" s="13"/>
      <c r="E22" s="13"/>
      <c r="F22" s="13"/>
      <c r="G22" s="42" t="s">
        <v>234</v>
      </c>
      <c r="H22" s="13"/>
      <c r="I22" s="13"/>
      <c r="J22" s="13"/>
      <c r="K22" s="13"/>
      <c r="L22" s="13"/>
      <c r="M22" s="13"/>
      <c r="N22" s="12"/>
      <c r="O22" s="13"/>
      <c r="P22" s="13"/>
      <c r="Q22" s="13"/>
      <c r="R22" s="12"/>
      <c r="S22" s="13" t="s">
        <v>235</v>
      </c>
      <c r="T22" s="13"/>
      <c r="U22" s="13"/>
      <c r="V22" s="13"/>
      <c r="W22" s="13"/>
      <c r="X22" s="13"/>
      <c r="Y22" s="13"/>
      <c r="Z22" s="13"/>
      <c r="AA22" s="13"/>
      <c r="AB22" s="13"/>
    </row>
    <row r="23" spans="1:28">
      <c r="A23" s="41"/>
      <c r="B23" s="43" t="s">
        <v>236</v>
      </c>
      <c r="C23" s="13"/>
      <c r="D23" s="13"/>
      <c r="E23" s="13"/>
      <c r="F23" s="13"/>
      <c r="G23" s="42" t="s">
        <v>237</v>
      </c>
      <c r="H23" s="13"/>
      <c r="I23" s="13"/>
      <c r="J23" s="13"/>
      <c r="K23" s="13"/>
      <c r="L23" s="13"/>
      <c r="M23" s="13"/>
      <c r="N23" s="1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>
      <c r="A24" s="41"/>
      <c r="B24" s="43" t="s">
        <v>238</v>
      </c>
      <c r="C24" s="13"/>
      <c r="D24" s="13"/>
      <c r="E24" s="13"/>
      <c r="F24" s="13"/>
      <c r="G24" s="42" t="s">
        <v>239</v>
      </c>
      <c r="H24" s="13"/>
      <c r="I24" s="13"/>
      <c r="J24" s="13"/>
      <c r="K24" s="13"/>
      <c r="L24" s="13"/>
      <c r="M24" s="13"/>
      <c r="N24" s="12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>
      <c r="A25" s="41"/>
      <c r="B25" s="43" t="s">
        <v>240</v>
      </c>
      <c r="C25" s="13"/>
      <c r="D25" s="13"/>
      <c r="E25" s="13"/>
      <c r="F25" s="13"/>
      <c r="G25" s="42" t="s">
        <v>241</v>
      </c>
      <c r="H25" s="13"/>
      <c r="I25" s="13"/>
      <c r="J25" s="13"/>
      <c r="K25" s="13"/>
      <c r="L25" s="13"/>
      <c r="M25" s="13"/>
      <c r="N25" s="12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>
      <c r="A26" s="41"/>
      <c r="B26" s="44" t="s">
        <v>242</v>
      </c>
      <c r="C26" s="13"/>
      <c r="D26" s="13"/>
      <c r="E26" s="13"/>
      <c r="F26" s="13"/>
      <c r="G26" s="42" t="s">
        <v>221</v>
      </c>
      <c r="H26" s="13"/>
      <c r="I26" s="13"/>
      <c r="J26" s="13"/>
      <c r="K26" s="13"/>
      <c r="L26" s="13"/>
      <c r="M26" s="13"/>
      <c r="N26" s="12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>
      <c r="A27" s="41"/>
      <c r="B27" s="44" t="s">
        <v>243</v>
      </c>
      <c r="C27" s="13"/>
      <c r="D27" s="13"/>
      <c r="E27" s="13"/>
      <c r="F27" s="13"/>
      <c r="G27" s="42" t="s">
        <v>244</v>
      </c>
      <c r="H27" s="13"/>
      <c r="I27" s="13"/>
      <c r="J27" s="13"/>
      <c r="K27" s="13"/>
      <c r="L27" s="13"/>
      <c r="M27" s="13"/>
      <c r="N27" s="12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>
      <c r="A28" s="43" t="s">
        <v>245</v>
      </c>
      <c r="B28" s="43">
        <v>143</v>
      </c>
      <c r="C28" s="43">
        <v>15</v>
      </c>
      <c r="D28" s="43"/>
      <c r="E28" s="43">
        <v>4</v>
      </c>
      <c r="F28" s="43"/>
      <c r="G28" s="43">
        <v>23</v>
      </c>
      <c r="H28" s="43"/>
      <c r="I28" s="43">
        <v>7</v>
      </c>
      <c r="J28" s="43"/>
      <c r="K28" s="43">
        <v>7</v>
      </c>
      <c r="L28" s="43"/>
      <c r="M28" s="43">
        <v>4</v>
      </c>
      <c r="N28" s="43"/>
      <c r="O28" s="43">
        <v>14</v>
      </c>
      <c r="P28" s="43"/>
      <c r="Q28" s="43">
        <v>13</v>
      </c>
      <c r="R28" s="43"/>
      <c r="S28" s="43">
        <v>19</v>
      </c>
      <c r="T28" s="43"/>
      <c r="U28" s="43">
        <v>4</v>
      </c>
      <c r="V28" s="43"/>
      <c r="W28" s="43">
        <v>14</v>
      </c>
      <c r="X28" s="43"/>
      <c r="Y28" s="43">
        <v>6</v>
      </c>
      <c r="Z28" s="43"/>
      <c r="AA28" s="43">
        <v>13</v>
      </c>
      <c r="AB28" s="43"/>
    </row>
    <row r="29" spans="1:28">
      <c r="A29" s="13"/>
      <c r="B29" s="13"/>
      <c r="C29" s="13" t="s">
        <v>15</v>
      </c>
      <c r="D29" s="13"/>
      <c r="E29" s="13" t="s">
        <v>246</v>
      </c>
      <c r="F29" s="13"/>
      <c r="G29" s="13" t="s">
        <v>14</v>
      </c>
      <c r="H29" s="13"/>
      <c r="I29" s="13" t="s">
        <v>85</v>
      </c>
      <c r="J29" s="13"/>
      <c r="K29" s="13" t="s">
        <v>247</v>
      </c>
      <c r="L29" s="13"/>
      <c r="M29" s="13" t="s">
        <v>248</v>
      </c>
      <c r="N29" s="13"/>
      <c r="O29" s="13" t="s">
        <v>249</v>
      </c>
      <c r="P29" s="13"/>
      <c r="Q29" s="13" t="s">
        <v>250</v>
      </c>
      <c r="R29" s="13"/>
      <c r="S29" s="13" t="s">
        <v>6</v>
      </c>
      <c r="T29" s="13"/>
      <c r="U29" s="13" t="s">
        <v>251</v>
      </c>
      <c r="V29" s="13"/>
      <c r="W29" s="13" t="s">
        <v>252</v>
      </c>
      <c r="X29" s="13"/>
      <c r="Y29" s="13" t="s">
        <v>253</v>
      </c>
      <c r="Z29" s="13"/>
      <c r="AA29" s="13" t="s">
        <v>254</v>
      </c>
      <c r="AB29" s="13"/>
    </row>
  </sheetData>
  <mergeCells count="16">
    <mergeCell ref="C1:A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4:A27"/>
    <mergeCell ref="A1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3"/>
  <sheetViews>
    <sheetView zoomScale="70" zoomScaleNormal="70" workbookViewId="0">
      <pane ySplit="4" topLeftCell="A5" activePane="bottomLeft" state="frozen"/>
      <selection/>
      <selection pane="bottomLeft" activeCell="L56" sqref="L56"/>
    </sheetView>
  </sheetViews>
  <sheetFormatPr defaultColWidth="8.66666666666667" defaultRowHeight="15"/>
  <cols>
    <col min="1" max="1" width="3.41666666666667" style="2" customWidth="1"/>
    <col min="2" max="2" width="10.2333333333333" customWidth="1"/>
    <col min="3" max="3" width="10.5" customWidth="1"/>
    <col min="4" max="4" width="11.6666666666667" customWidth="1"/>
    <col min="6" max="6" width="5.41666666666667" customWidth="1"/>
    <col min="8" max="9" width="10.5" customWidth="1"/>
    <col min="13" max="13" width="21.6666666666667" customWidth="1"/>
    <col min="18" max="18" width="10.5" customWidth="1"/>
    <col min="21" max="21" width="13.8333333333333" customWidth="1"/>
  </cols>
  <sheetData>
    <row r="1" s="1" customFormat="1" spans="1:2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24"/>
      <c r="T1" s="24"/>
      <c r="U1" s="25" t="s">
        <v>17</v>
      </c>
    </row>
    <row r="2" s="1" customFormat="1" spans="1:21">
      <c r="A2" s="3"/>
      <c r="B2" s="6"/>
      <c r="C2" s="6"/>
      <c r="D2" s="6"/>
      <c r="E2" s="6"/>
      <c r="F2" s="6"/>
      <c r="G2" s="7" t="s">
        <v>255</v>
      </c>
      <c r="H2" s="8">
        <v>9</v>
      </c>
      <c r="I2" s="8">
        <v>5</v>
      </c>
      <c r="J2" s="8">
        <v>6</v>
      </c>
      <c r="K2" s="8">
        <v>10</v>
      </c>
      <c r="L2" s="8">
        <v>7</v>
      </c>
      <c r="M2" s="8">
        <v>11</v>
      </c>
      <c r="N2" s="8">
        <v>8</v>
      </c>
      <c r="O2" s="8">
        <v>12</v>
      </c>
      <c r="P2" s="8">
        <v>3</v>
      </c>
      <c r="Q2" s="8">
        <v>1</v>
      </c>
      <c r="R2" s="8">
        <v>13</v>
      </c>
      <c r="S2" s="26">
        <v>2</v>
      </c>
      <c r="T2" s="26">
        <v>4</v>
      </c>
      <c r="U2" s="27"/>
    </row>
    <row r="3" s="1" customFormat="1" ht="16.5" spans="1:21">
      <c r="A3" s="3"/>
      <c r="B3" s="6"/>
      <c r="C3" s="6"/>
      <c r="D3" s="6"/>
      <c r="E3" s="6"/>
      <c r="F3" s="6"/>
      <c r="G3" s="5"/>
      <c r="H3" s="9" t="s">
        <v>6</v>
      </c>
      <c r="I3" s="9" t="s">
        <v>247</v>
      </c>
      <c r="J3" s="9" t="s">
        <v>248</v>
      </c>
      <c r="K3" s="9" t="s">
        <v>251</v>
      </c>
      <c r="L3" s="9" t="s">
        <v>249</v>
      </c>
      <c r="M3" s="9" t="s">
        <v>252</v>
      </c>
      <c r="N3" s="9" t="s">
        <v>250</v>
      </c>
      <c r="O3" s="9" t="s">
        <v>253</v>
      </c>
      <c r="P3" s="9" t="s">
        <v>14</v>
      </c>
      <c r="Q3" s="9" t="s">
        <v>15</v>
      </c>
      <c r="R3" s="9" t="s">
        <v>254</v>
      </c>
      <c r="S3" s="9" t="s">
        <v>246</v>
      </c>
      <c r="T3" s="9" t="s">
        <v>85</v>
      </c>
      <c r="U3" s="27"/>
    </row>
    <row r="4" s="1" customFormat="1" spans="1:21">
      <c r="A4" s="3"/>
      <c r="B4" s="10"/>
      <c r="C4" s="10"/>
      <c r="D4" s="10"/>
      <c r="E4" s="10"/>
      <c r="F4" s="10"/>
      <c r="G4" s="5"/>
      <c r="H4" s="5">
        <v>15</v>
      </c>
      <c r="I4" s="5">
        <v>7</v>
      </c>
      <c r="J4" s="5">
        <v>14</v>
      </c>
      <c r="K4" s="5">
        <v>4</v>
      </c>
      <c r="L4" s="5">
        <v>4</v>
      </c>
      <c r="M4" s="5">
        <v>12</v>
      </c>
      <c r="N4" s="5">
        <v>13</v>
      </c>
      <c r="O4" s="5">
        <v>6</v>
      </c>
      <c r="P4" s="5">
        <v>24</v>
      </c>
      <c r="Q4" s="5">
        <v>15</v>
      </c>
      <c r="R4" s="5">
        <v>13</v>
      </c>
      <c r="S4" s="24">
        <v>4</v>
      </c>
      <c r="T4" s="24">
        <v>7</v>
      </c>
      <c r="U4" s="28"/>
    </row>
    <row r="5" spans="1:21">
      <c r="A5" s="11">
        <v>1</v>
      </c>
      <c r="B5" s="12" t="s">
        <v>18</v>
      </c>
      <c r="C5" s="12" t="s">
        <v>19</v>
      </c>
      <c r="D5" s="13" t="s">
        <v>20</v>
      </c>
      <c r="E5" s="14">
        <v>913</v>
      </c>
      <c r="F5" s="15">
        <f>E5*0.01</f>
        <v>9.13</v>
      </c>
      <c r="G5" s="16">
        <f>F5/E83</f>
        <v>0.000838076005140444</v>
      </c>
      <c r="H5" s="12" t="s">
        <v>21</v>
      </c>
      <c r="I5" s="12" t="s">
        <v>22</v>
      </c>
      <c r="J5" s="12" t="s">
        <v>22</v>
      </c>
      <c r="K5" s="12" t="s">
        <v>23</v>
      </c>
      <c r="L5" s="12" t="s">
        <v>23</v>
      </c>
      <c r="M5" s="14" t="s">
        <v>24</v>
      </c>
      <c r="N5" s="12" t="s">
        <v>22</v>
      </c>
      <c r="O5" s="12" t="s">
        <v>23</v>
      </c>
      <c r="P5" s="12" t="s">
        <v>22</v>
      </c>
      <c r="Q5" s="12" t="s">
        <v>22</v>
      </c>
      <c r="R5" s="14" t="s">
        <v>256</v>
      </c>
      <c r="S5" s="12" t="s">
        <v>22</v>
      </c>
      <c r="T5" s="12" t="s">
        <v>30</v>
      </c>
      <c r="U5" s="29">
        <v>1</v>
      </c>
    </row>
    <row r="6" spans="1:21">
      <c r="A6" s="11">
        <v>2</v>
      </c>
      <c r="B6" s="12"/>
      <c r="C6" s="12"/>
      <c r="D6" s="13" t="s">
        <v>25</v>
      </c>
      <c r="E6" s="14"/>
      <c r="F6" s="15">
        <f>E5*0.03</f>
        <v>27.39</v>
      </c>
      <c r="G6" s="16">
        <f>F6/E83</f>
        <v>0.00251422801542133</v>
      </c>
      <c r="H6" s="12" t="s">
        <v>22</v>
      </c>
      <c r="I6" s="12"/>
      <c r="J6" s="12"/>
      <c r="K6" s="12"/>
      <c r="L6" s="12"/>
      <c r="M6" s="14" t="s">
        <v>26</v>
      </c>
      <c r="N6" s="12"/>
      <c r="O6" s="12"/>
      <c r="P6" s="12"/>
      <c r="Q6" s="12"/>
      <c r="R6" s="14"/>
      <c r="S6" s="12"/>
      <c r="T6" s="12"/>
      <c r="U6" s="29"/>
    </row>
    <row r="7" spans="1:21">
      <c r="A7" s="11">
        <v>3</v>
      </c>
      <c r="B7" s="12"/>
      <c r="C7" s="12"/>
      <c r="D7" s="13" t="s">
        <v>27</v>
      </c>
      <c r="E7" s="14"/>
      <c r="F7" s="15">
        <f>E5*0.07</f>
        <v>63.91</v>
      </c>
      <c r="G7" s="16">
        <f>F7/E83</f>
        <v>0.00586653203598311</v>
      </c>
      <c r="H7" s="12"/>
      <c r="I7" s="12"/>
      <c r="J7" s="12"/>
      <c r="K7" s="12" t="s">
        <v>28</v>
      </c>
      <c r="L7" s="12"/>
      <c r="M7" s="14" t="s">
        <v>24</v>
      </c>
      <c r="N7" s="12"/>
      <c r="O7" s="12"/>
      <c r="P7" s="12"/>
      <c r="Q7" s="12"/>
      <c r="R7" s="14"/>
      <c r="S7" s="12"/>
      <c r="T7" s="12"/>
      <c r="U7" s="29"/>
    </row>
    <row r="8" spans="1:21">
      <c r="A8" s="11">
        <v>4</v>
      </c>
      <c r="B8" s="12"/>
      <c r="C8" s="12"/>
      <c r="D8" s="13" t="s">
        <v>29</v>
      </c>
      <c r="E8" s="17">
        <f>E5/E83</f>
        <v>0.0838076005140444</v>
      </c>
      <c r="F8" s="15">
        <f>E5*0.13</f>
        <v>118.69</v>
      </c>
      <c r="G8" s="16">
        <f>F8/E83</f>
        <v>0.0108949880668258</v>
      </c>
      <c r="H8" s="12"/>
      <c r="I8" s="12"/>
      <c r="J8" s="12"/>
      <c r="K8" s="12" t="s">
        <v>23</v>
      </c>
      <c r="L8" s="12" t="s">
        <v>30</v>
      </c>
      <c r="M8" s="14" t="s">
        <v>24</v>
      </c>
      <c r="N8" s="12"/>
      <c r="O8" s="12"/>
      <c r="P8" s="12"/>
      <c r="Q8" s="12"/>
      <c r="R8" s="14"/>
      <c r="S8" s="12"/>
      <c r="T8" s="13"/>
      <c r="U8" s="29"/>
    </row>
    <row r="9" spans="1:21">
      <c r="A9" s="11">
        <v>5</v>
      </c>
      <c r="B9" s="12"/>
      <c r="C9" s="12"/>
      <c r="D9" s="13" t="s">
        <v>31</v>
      </c>
      <c r="E9" s="17"/>
      <c r="F9" s="15">
        <f>E5*0.23</f>
        <v>209.99</v>
      </c>
      <c r="G9" s="16">
        <f>F9/E83</f>
        <v>0.0192757481182302</v>
      </c>
      <c r="H9" s="12"/>
      <c r="I9" s="12"/>
      <c r="J9" s="12"/>
      <c r="K9" s="12"/>
      <c r="L9" s="12" t="s">
        <v>23</v>
      </c>
      <c r="M9" s="14" t="s">
        <v>24</v>
      </c>
      <c r="N9" s="12"/>
      <c r="O9" s="13" t="s">
        <v>30</v>
      </c>
      <c r="P9" s="12"/>
      <c r="Q9" s="12"/>
      <c r="R9" s="14"/>
      <c r="S9" s="12"/>
      <c r="T9" s="13"/>
      <c r="U9" s="29"/>
    </row>
    <row r="10" spans="1:21">
      <c r="A10" s="11">
        <v>6</v>
      </c>
      <c r="B10" s="12"/>
      <c r="C10" s="12"/>
      <c r="D10" s="13" t="s">
        <v>32</v>
      </c>
      <c r="E10" s="17"/>
      <c r="F10" s="15">
        <f>E5*0.53</f>
        <v>483.89</v>
      </c>
      <c r="G10" s="16">
        <f>F10/E83</f>
        <v>0.0444180282724436</v>
      </c>
      <c r="H10" s="12"/>
      <c r="I10" s="12"/>
      <c r="J10" s="12"/>
      <c r="K10" s="12"/>
      <c r="L10" s="12"/>
      <c r="M10" s="14" t="s">
        <v>24</v>
      </c>
      <c r="N10" s="12"/>
      <c r="O10" s="13" t="s">
        <v>23</v>
      </c>
      <c r="P10" s="12"/>
      <c r="Q10" s="12"/>
      <c r="R10" s="14"/>
      <c r="S10" s="12"/>
      <c r="T10" s="13"/>
      <c r="U10" s="29"/>
    </row>
    <row r="11" spans="1:21">
      <c r="A11" s="11">
        <v>1</v>
      </c>
      <c r="B11" s="12"/>
      <c r="C11" s="12" t="s">
        <v>33</v>
      </c>
      <c r="D11" s="13" t="s">
        <v>20</v>
      </c>
      <c r="E11" s="12">
        <v>914</v>
      </c>
      <c r="F11" s="15">
        <f>E11*0.01</f>
        <v>9.14</v>
      </c>
      <c r="G11" s="16">
        <f>F11/E83</f>
        <v>0.00083899394161924</v>
      </c>
      <c r="H11" s="12" t="s">
        <v>21</v>
      </c>
      <c r="I11" s="12" t="s">
        <v>22</v>
      </c>
      <c r="J11" s="12" t="s">
        <v>22</v>
      </c>
      <c r="K11" s="12" t="s">
        <v>23</v>
      </c>
      <c r="L11" s="12" t="s">
        <v>23</v>
      </c>
      <c r="M11" s="14" t="s">
        <v>34</v>
      </c>
      <c r="N11" s="12" t="s">
        <v>22</v>
      </c>
      <c r="O11" s="12" t="s">
        <v>23</v>
      </c>
      <c r="P11" s="12" t="s">
        <v>22</v>
      </c>
      <c r="Q11" s="12" t="s">
        <v>22</v>
      </c>
      <c r="R11" s="14" t="s">
        <v>257</v>
      </c>
      <c r="S11" s="12" t="s">
        <v>22</v>
      </c>
      <c r="T11" s="12" t="s">
        <v>30</v>
      </c>
      <c r="U11" s="29">
        <v>2</v>
      </c>
    </row>
    <row r="12" spans="1:21">
      <c r="A12" s="11">
        <v>2</v>
      </c>
      <c r="B12" s="12"/>
      <c r="C12" s="12"/>
      <c r="D12" s="13" t="s">
        <v>25</v>
      </c>
      <c r="E12" s="12"/>
      <c r="F12" s="15">
        <f>E11*0.03</f>
        <v>27.42</v>
      </c>
      <c r="G12" s="16">
        <f>F12/E83</f>
        <v>0.00251698182485772</v>
      </c>
      <c r="H12" s="12" t="s">
        <v>22</v>
      </c>
      <c r="I12" s="12"/>
      <c r="J12" s="12"/>
      <c r="K12" s="12"/>
      <c r="L12" s="12"/>
      <c r="M12" s="14" t="s">
        <v>35</v>
      </c>
      <c r="N12" s="12"/>
      <c r="O12" s="12"/>
      <c r="P12" s="12"/>
      <c r="Q12" s="12"/>
      <c r="R12" s="14"/>
      <c r="S12" s="12"/>
      <c r="T12" s="12"/>
      <c r="U12" s="29"/>
    </row>
    <row r="13" spans="1:21">
      <c r="A13" s="11">
        <v>3</v>
      </c>
      <c r="B13" s="12"/>
      <c r="C13" s="12"/>
      <c r="D13" s="13" t="s">
        <v>27</v>
      </c>
      <c r="E13" s="12"/>
      <c r="F13" s="15">
        <f>E11*0.07</f>
        <v>63.98</v>
      </c>
      <c r="G13" s="16">
        <f>F13/E83</f>
        <v>0.00587295759133468</v>
      </c>
      <c r="H13" s="12"/>
      <c r="I13" s="12"/>
      <c r="J13" s="12"/>
      <c r="K13" s="12" t="s">
        <v>28</v>
      </c>
      <c r="L13" s="12"/>
      <c r="M13" s="14" t="s">
        <v>34</v>
      </c>
      <c r="N13" s="12"/>
      <c r="O13" s="12"/>
      <c r="P13" s="12"/>
      <c r="Q13" s="12"/>
      <c r="R13" s="14"/>
      <c r="S13" s="12"/>
      <c r="T13" s="12"/>
      <c r="U13" s="29"/>
    </row>
    <row r="14" spans="1:21">
      <c r="A14" s="11">
        <v>4</v>
      </c>
      <c r="B14" s="12"/>
      <c r="C14" s="12"/>
      <c r="D14" s="13" t="s">
        <v>29</v>
      </c>
      <c r="E14" s="17">
        <f>E11/E83</f>
        <v>0.083899394161924</v>
      </c>
      <c r="F14" s="15">
        <f>E11*0.13</f>
        <v>118.82</v>
      </c>
      <c r="G14" s="16">
        <f>F14/E83</f>
        <v>0.0109069212410501</v>
      </c>
      <c r="H14" s="12"/>
      <c r="I14" s="12"/>
      <c r="J14" s="12"/>
      <c r="K14" s="12" t="s">
        <v>23</v>
      </c>
      <c r="L14" s="12" t="s">
        <v>30</v>
      </c>
      <c r="M14" s="14" t="s">
        <v>34</v>
      </c>
      <c r="N14" s="12"/>
      <c r="O14" s="12"/>
      <c r="P14" s="12"/>
      <c r="Q14" s="12"/>
      <c r="R14" s="14"/>
      <c r="S14" s="12"/>
      <c r="T14" s="13"/>
      <c r="U14" s="29"/>
    </row>
    <row r="15" spans="1:21">
      <c r="A15" s="11">
        <v>5</v>
      </c>
      <c r="B15" s="12"/>
      <c r="C15" s="12"/>
      <c r="D15" s="13" t="s">
        <v>31</v>
      </c>
      <c r="E15" s="17"/>
      <c r="F15" s="15">
        <f>E11*0.23</f>
        <v>210.22</v>
      </c>
      <c r="G15" s="16">
        <f>F15/E83</f>
        <v>0.0192968606572425</v>
      </c>
      <c r="H15" s="12"/>
      <c r="I15" s="12"/>
      <c r="J15" s="12"/>
      <c r="K15" s="12"/>
      <c r="L15" s="12" t="s">
        <v>23</v>
      </c>
      <c r="M15" s="14" t="s">
        <v>34</v>
      </c>
      <c r="N15" s="12"/>
      <c r="O15" s="13" t="s">
        <v>30</v>
      </c>
      <c r="P15" s="12"/>
      <c r="Q15" s="12"/>
      <c r="R15" s="14"/>
      <c r="S15" s="12"/>
      <c r="T15" s="13"/>
      <c r="U15" s="29"/>
    </row>
    <row r="16" spans="1:21">
      <c r="A16" s="11">
        <v>6</v>
      </c>
      <c r="B16" s="12"/>
      <c r="C16" s="13"/>
      <c r="D16" s="13" t="s">
        <v>32</v>
      </c>
      <c r="E16" s="17"/>
      <c r="F16" s="15">
        <f>E11*0.53+1</f>
        <v>485.42</v>
      </c>
      <c r="G16" s="16">
        <f>F16/E83</f>
        <v>0.0445584725536993</v>
      </c>
      <c r="H16" s="12"/>
      <c r="I16" s="12"/>
      <c r="J16" s="12"/>
      <c r="K16" s="12"/>
      <c r="L16" s="12"/>
      <c r="M16" s="14" t="s">
        <v>34</v>
      </c>
      <c r="N16" s="12"/>
      <c r="O16" s="13" t="s">
        <v>23</v>
      </c>
      <c r="P16" s="12"/>
      <c r="Q16" s="12"/>
      <c r="R16" s="14"/>
      <c r="S16" s="12"/>
      <c r="T16" s="13"/>
      <c r="U16" s="29"/>
    </row>
    <row r="17" spans="1:21">
      <c r="A17" s="11">
        <v>1</v>
      </c>
      <c r="B17" s="12" t="s">
        <v>36</v>
      </c>
      <c r="C17" s="12" t="s">
        <v>37</v>
      </c>
      <c r="D17" s="13" t="s">
        <v>20</v>
      </c>
      <c r="E17" s="12">
        <v>983</v>
      </c>
      <c r="F17" s="15">
        <f>E17*0.01</f>
        <v>9.83</v>
      </c>
      <c r="G17" s="16">
        <f>F17/E83</f>
        <v>0.000902331558656141</v>
      </c>
      <c r="H17" s="12" t="s">
        <v>21</v>
      </c>
      <c r="I17" s="12" t="s">
        <v>22</v>
      </c>
      <c r="J17" s="12" t="s">
        <v>22</v>
      </c>
      <c r="K17" s="12" t="s">
        <v>23</v>
      </c>
      <c r="L17" s="12" t="s">
        <v>23</v>
      </c>
      <c r="M17" s="14" t="s">
        <v>38</v>
      </c>
      <c r="N17" s="12" t="s">
        <v>22</v>
      </c>
      <c r="O17" s="12" t="s">
        <v>23</v>
      </c>
      <c r="P17" s="12" t="s">
        <v>22</v>
      </c>
      <c r="Q17" s="12" t="s">
        <v>22</v>
      </c>
      <c r="R17" s="14" t="s">
        <v>37</v>
      </c>
      <c r="S17" s="12" t="s">
        <v>22</v>
      </c>
      <c r="T17" s="12" t="s">
        <v>30</v>
      </c>
      <c r="U17" s="29">
        <v>3</v>
      </c>
    </row>
    <row r="18" spans="1:21">
      <c r="A18" s="11">
        <v>2</v>
      </c>
      <c r="B18" s="12"/>
      <c r="C18" s="12"/>
      <c r="D18" s="13" t="s">
        <v>25</v>
      </c>
      <c r="E18" s="12"/>
      <c r="F18" s="15">
        <f>E17*0.03</f>
        <v>29.49</v>
      </c>
      <c r="G18" s="16">
        <f>F18/E83</f>
        <v>0.00270699467596842</v>
      </c>
      <c r="H18" s="12" t="s">
        <v>22</v>
      </c>
      <c r="I18" s="12"/>
      <c r="J18" s="12"/>
      <c r="K18" s="12"/>
      <c r="L18" s="12"/>
      <c r="M18" s="14" t="s">
        <v>39</v>
      </c>
      <c r="N18" s="12"/>
      <c r="O18" s="12"/>
      <c r="P18" s="12"/>
      <c r="Q18" s="12"/>
      <c r="R18" s="14"/>
      <c r="S18" s="12"/>
      <c r="T18" s="12"/>
      <c r="U18" s="29"/>
    </row>
    <row r="19" spans="1:21">
      <c r="A19" s="11">
        <v>3</v>
      </c>
      <c r="B19" s="12"/>
      <c r="C19" s="12"/>
      <c r="D19" s="13" t="s">
        <v>27</v>
      </c>
      <c r="E19" s="12"/>
      <c r="F19" s="15">
        <f>E17*0.07</f>
        <v>68.81</v>
      </c>
      <c r="G19" s="16">
        <f>F19/E83</f>
        <v>0.00631632091059299</v>
      </c>
      <c r="H19" s="12"/>
      <c r="I19" s="12"/>
      <c r="J19" s="12"/>
      <c r="K19" s="12" t="s">
        <v>28</v>
      </c>
      <c r="L19" s="12"/>
      <c r="M19" s="14" t="s">
        <v>38</v>
      </c>
      <c r="N19" s="12"/>
      <c r="O19" s="12"/>
      <c r="P19" s="12"/>
      <c r="Q19" s="12"/>
      <c r="R19" s="14"/>
      <c r="S19" s="12"/>
      <c r="T19" s="12"/>
      <c r="U19" s="29"/>
    </row>
    <row r="20" spans="1:21">
      <c r="A20" s="11">
        <v>4</v>
      </c>
      <c r="B20" s="12"/>
      <c r="C20" s="12"/>
      <c r="D20" s="13" t="s">
        <v>29</v>
      </c>
      <c r="E20" s="17">
        <f>E17/E83</f>
        <v>0.0902331558656141</v>
      </c>
      <c r="F20" s="15">
        <f>E17*0.13</f>
        <v>127.79</v>
      </c>
      <c r="G20" s="16">
        <f>F20/E83</f>
        <v>0.0117303102625298</v>
      </c>
      <c r="H20" s="12"/>
      <c r="I20" s="12"/>
      <c r="J20" s="12"/>
      <c r="K20" s="12" t="s">
        <v>23</v>
      </c>
      <c r="L20" s="12" t="s">
        <v>30</v>
      </c>
      <c r="M20" s="14" t="s">
        <v>38</v>
      </c>
      <c r="N20" s="12"/>
      <c r="O20" s="12"/>
      <c r="P20" s="12"/>
      <c r="Q20" s="12"/>
      <c r="R20" s="14"/>
      <c r="S20" s="12"/>
      <c r="T20" s="13"/>
      <c r="U20" s="29"/>
    </row>
    <row r="21" spans="1:21">
      <c r="A21" s="11">
        <v>5</v>
      </c>
      <c r="B21" s="12"/>
      <c r="C21" s="12"/>
      <c r="D21" s="13" t="s">
        <v>31</v>
      </c>
      <c r="E21" s="17"/>
      <c r="F21" s="15">
        <f>E17*0.23</f>
        <v>226.09</v>
      </c>
      <c r="G21" s="16">
        <f>F21/E83</f>
        <v>0.0207536258490912</v>
      </c>
      <c r="H21" s="12"/>
      <c r="I21" s="12"/>
      <c r="J21" s="12"/>
      <c r="K21" s="12"/>
      <c r="L21" s="12" t="s">
        <v>23</v>
      </c>
      <c r="M21" s="14" t="s">
        <v>38</v>
      </c>
      <c r="N21" s="12"/>
      <c r="O21" s="13" t="s">
        <v>30</v>
      </c>
      <c r="P21" s="12"/>
      <c r="Q21" s="12"/>
      <c r="R21" s="14"/>
      <c r="S21" s="12"/>
      <c r="T21" s="13"/>
      <c r="U21" s="29"/>
    </row>
    <row r="22" spans="1:21">
      <c r="A22" s="11">
        <v>6</v>
      </c>
      <c r="B22" s="12"/>
      <c r="C22" s="12"/>
      <c r="D22" s="13" t="s">
        <v>32</v>
      </c>
      <c r="E22" s="17"/>
      <c r="F22" s="15">
        <f>E17*0.53</f>
        <v>520.99</v>
      </c>
      <c r="G22" s="16">
        <f>F22/E83</f>
        <v>0.0478235726087755</v>
      </c>
      <c r="H22" s="12"/>
      <c r="I22" s="12"/>
      <c r="J22" s="12"/>
      <c r="K22" s="12"/>
      <c r="L22" s="12"/>
      <c r="M22" s="14" t="s">
        <v>38</v>
      </c>
      <c r="N22" s="12"/>
      <c r="O22" s="13" t="s">
        <v>23</v>
      </c>
      <c r="P22" s="12"/>
      <c r="Q22" s="12"/>
      <c r="R22" s="14"/>
      <c r="S22" s="12"/>
      <c r="T22" s="13"/>
      <c r="U22" s="29"/>
    </row>
    <row r="23" spans="1:21">
      <c r="A23" s="11">
        <v>1</v>
      </c>
      <c r="B23" s="12"/>
      <c r="C23" s="12" t="s">
        <v>40</v>
      </c>
      <c r="D23" s="13" t="s">
        <v>20</v>
      </c>
      <c r="E23" s="12">
        <v>983</v>
      </c>
      <c r="F23" s="15">
        <f>E23*0.01</f>
        <v>9.83</v>
      </c>
      <c r="G23" s="16">
        <f>F23/E83</f>
        <v>0.000902331558656141</v>
      </c>
      <c r="H23" s="12" t="s">
        <v>21</v>
      </c>
      <c r="I23" s="12" t="s">
        <v>41</v>
      </c>
      <c r="J23" s="12" t="s">
        <v>22</v>
      </c>
      <c r="K23" s="12" t="s">
        <v>23</v>
      </c>
      <c r="L23" s="12" t="s">
        <v>23</v>
      </c>
      <c r="M23" s="14" t="s">
        <v>42</v>
      </c>
      <c r="N23" s="12" t="s">
        <v>22</v>
      </c>
      <c r="O23" s="12" t="s">
        <v>23</v>
      </c>
      <c r="P23" s="12" t="s">
        <v>22</v>
      </c>
      <c r="Q23" s="12" t="s">
        <v>22</v>
      </c>
      <c r="R23" s="14" t="s">
        <v>40</v>
      </c>
      <c r="S23" s="12" t="s">
        <v>22</v>
      </c>
      <c r="T23" s="12" t="s">
        <v>30</v>
      </c>
      <c r="U23" s="29">
        <v>4</v>
      </c>
    </row>
    <row r="24" spans="1:21">
      <c r="A24" s="11">
        <v>2</v>
      </c>
      <c r="B24" s="12"/>
      <c r="C24" s="12"/>
      <c r="D24" s="13" t="s">
        <v>25</v>
      </c>
      <c r="E24" s="12"/>
      <c r="F24" s="15">
        <f>E23*0.03</f>
        <v>29.49</v>
      </c>
      <c r="G24" s="16">
        <f>F24/E83</f>
        <v>0.00270699467596842</v>
      </c>
      <c r="H24" s="12" t="s">
        <v>22</v>
      </c>
      <c r="I24" s="12"/>
      <c r="J24" s="12"/>
      <c r="K24" s="12"/>
      <c r="L24" s="12"/>
      <c r="M24" s="14" t="s">
        <v>43</v>
      </c>
      <c r="N24" s="12"/>
      <c r="O24" s="12"/>
      <c r="P24" s="12"/>
      <c r="Q24" s="12"/>
      <c r="R24" s="14"/>
      <c r="S24" s="12"/>
      <c r="T24" s="12"/>
      <c r="U24" s="29"/>
    </row>
    <row r="25" spans="1:21">
      <c r="A25" s="11">
        <v>3</v>
      </c>
      <c r="B25" s="12"/>
      <c r="C25" s="12"/>
      <c r="D25" s="13" t="s">
        <v>27</v>
      </c>
      <c r="E25" s="12"/>
      <c r="F25" s="15">
        <f>E23*0.07</f>
        <v>68.81</v>
      </c>
      <c r="G25" s="16">
        <f>F25/E83</f>
        <v>0.00631632091059299</v>
      </c>
      <c r="H25" s="12"/>
      <c r="I25" s="12"/>
      <c r="J25" s="12"/>
      <c r="K25" s="12" t="s">
        <v>28</v>
      </c>
      <c r="L25" s="12"/>
      <c r="M25" s="14" t="s">
        <v>42</v>
      </c>
      <c r="N25" s="12"/>
      <c r="O25" s="12"/>
      <c r="P25" s="12"/>
      <c r="Q25" s="12"/>
      <c r="R25" s="14"/>
      <c r="S25" s="12"/>
      <c r="T25" s="12"/>
      <c r="U25" s="29"/>
    </row>
    <row r="26" spans="1:21">
      <c r="A26" s="11">
        <v>4</v>
      </c>
      <c r="B26" s="12"/>
      <c r="C26" s="12"/>
      <c r="D26" s="13" t="s">
        <v>29</v>
      </c>
      <c r="E26" s="17">
        <f>E23/E83</f>
        <v>0.0902331558656141</v>
      </c>
      <c r="F26" s="15">
        <f>E23*0.13</f>
        <v>127.79</v>
      </c>
      <c r="G26" s="16">
        <f>F26/E83</f>
        <v>0.0117303102625298</v>
      </c>
      <c r="H26" s="12"/>
      <c r="I26" s="12"/>
      <c r="J26" s="12"/>
      <c r="K26" s="12" t="s">
        <v>23</v>
      </c>
      <c r="L26" s="12" t="s">
        <v>30</v>
      </c>
      <c r="M26" s="14" t="s">
        <v>42</v>
      </c>
      <c r="N26" s="12"/>
      <c r="O26" s="12"/>
      <c r="P26" s="12"/>
      <c r="Q26" s="12"/>
      <c r="R26" s="14"/>
      <c r="S26" s="12"/>
      <c r="T26" s="13"/>
      <c r="U26" s="29"/>
    </row>
    <row r="27" spans="1:21">
      <c r="A27" s="11">
        <v>5</v>
      </c>
      <c r="B27" s="12"/>
      <c r="C27" s="12"/>
      <c r="D27" s="13" t="s">
        <v>31</v>
      </c>
      <c r="E27" s="17"/>
      <c r="F27" s="15">
        <f>E23*0.23</f>
        <v>226.09</v>
      </c>
      <c r="G27" s="16">
        <f>F27/E83</f>
        <v>0.0207536258490912</v>
      </c>
      <c r="H27" s="12"/>
      <c r="I27" s="12"/>
      <c r="J27" s="12"/>
      <c r="K27" s="12"/>
      <c r="L27" s="12" t="s">
        <v>23</v>
      </c>
      <c r="M27" s="14" t="s">
        <v>42</v>
      </c>
      <c r="N27" s="12"/>
      <c r="O27" s="13" t="s">
        <v>30</v>
      </c>
      <c r="P27" s="12"/>
      <c r="Q27" s="12"/>
      <c r="R27" s="14"/>
      <c r="S27" s="12"/>
      <c r="T27" s="13"/>
      <c r="U27" s="29"/>
    </row>
    <row r="28" spans="1:21">
      <c r="A28" s="11">
        <v>6</v>
      </c>
      <c r="B28" s="12"/>
      <c r="C28" s="12"/>
      <c r="D28" s="13" t="s">
        <v>32</v>
      </c>
      <c r="E28" s="17"/>
      <c r="F28" s="15">
        <f>E23*0.53</f>
        <v>520.99</v>
      </c>
      <c r="G28" s="16">
        <f>F28/E83</f>
        <v>0.0478235726087755</v>
      </c>
      <c r="H28" s="12"/>
      <c r="I28" s="12"/>
      <c r="J28" s="12"/>
      <c r="K28" s="12"/>
      <c r="L28" s="12"/>
      <c r="M28" s="14" t="s">
        <v>42</v>
      </c>
      <c r="N28" s="12"/>
      <c r="O28" s="13" t="s">
        <v>23</v>
      </c>
      <c r="P28" s="12"/>
      <c r="Q28" s="12"/>
      <c r="R28" s="14"/>
      <c r="S28" s="12"/>
      <c r="T28" s="13"/>
      <c r="U28" s="29"/>
    </row>
    <row r="29" spans="1:21">
      <c r="A29" s="11">
        <v>1</v>
      </c>
      <c r="B29" s="12"/>
      <c r="C29" s="12" t="s">
        <v>44</v>
      </c>
      <c r="D29" s="13" t="s">
        <v>20</v>
      </c>
      <c r="E29" s="12">
        <v>983</v>
      </c>
      <c r="F29" s="15">
        <f>E29*0.01</f>
        <v>9.83</v>
      </c>
      <c r="G29" s="16">
        <f>F29/E83</f>
        <v>0.000902331558656141</v>
      </c>
      <c r="H29" s="12" t="s">
        <v>21</v>
      </c>
      <c r="I29" s="12" t="s">
        <v>22</v>
      </c>
      <c r="J29" s="12" t="s">
        <v>22</v>
      </c>
      <c r="K29" s="12" t="s">
        <v>23</v>
      </c>
      <c r="L29" s="12" t="s">
        <v>23</v>
      </c>
      <c r="M29" s="14" t="s">
        <v>45</v>
      </c>
      <c r="N29" s="12" t="s">
        <v>22</v>
      </c>
      <c r="O29" s="12" t="s">
        <v>23</v>
      </c>
      <c r="P29" s="12" t="s">
        <v>22</v>
      </c>
      <c r="Q29" s="12" t="s">
        <v>22</v>
      </c>
      <c r="R29" s="14" t="s">
        <v>44</v>
      </c>
      <c r="S29" s="12" t="s">
        <v>22</v>
      </c>
      <c r="T29" s="12" t="s">
        <v>30</v>
      </c>
      <c r="U29" s="29">
        <v>5</v>
      </c>
    </row>
    <row r="30" spans="1:21">
      <c r="A30" s="11">
        <v>2</v>
      </c>
      <c r="B30" s="12"/>
      <c r="C30" s="12"/>
      <c r="D30" s="13" t="s">
        <v>25</v>
      </c>
      <c r="E30" s="12"/>
      <c r="F30" s="15">
        <f>E29*0.03</f>
        <v>29.49</v>
      </c>
      <c r="G30" s="16">
        <f>F30/E83</f>
        <v>0.00270699467596842</v>
      </c>
      <c r="H30" s="12" t="s">
        <v>22</v>
      </c>
      <c r="I30" s="12"/>
      <c r="J30" s="12"/>
      <c r="K30" s="12"/>
      <c r="L30" s="12"/>
      <c r="M30" s="14" t="s">
        <v>46</v>
      </c>
      <c r="N30" s="12"/>
      <c r="O30" s="12"/>
      <c r="P30" s="12"/>
      <c r="Q30" s="12"/>
      <c r="R30" s="14"/>
      <c r="S30" s="12"/>
      <c r="T30" s="12"/>
      <c r="U30" s="29"/>
    </row>
    <row r="31" spans="1:21">
      <c r="A31" s="11">
        <v>3</v>
      </c>
      <c r="B31" s="12"/>
      <c r="C31" s="12"/>
      <c r="D31" s="13" t="s">
        <v>27</v>
      </c>
      <c r="E31" s="12"/>
      <c r="F31" s="15">
        <f>E29*0.07</f>
        <v>68.81</v>
      </c>
      <c r="G31" s="16">
        <f>F31/E83</f>
        <v>0.00631632091059299</v>
      </c>
      <c r="H31" s="12"/>
      <c r="I31" s="12"/>
      <c r="J31" s="12"/>
      <c r="K31" s="12" t="s">
        <v>28</v>
      </c>
      <c r="L31" s="12"/>
      <c r="M31" s="14" t="s">
        <v>45</v>
      </c>
      <c r="N31" s="12"/>
      <c r="O31" s="12"/>
      <c r="P31" s="12"/>
      <c r="Q31" s="12"/>
      <c r="R31" s="14"/>
      <c r="S31" s="12"/>
      <c r="T31" s="12"/>
      <c r="U31" s="29"/>
    </row>
    <row r="32" spans="1:21">
      <c r="A32" s="11">
        <v>4</v>
      </c>
      <c r="B32" s="12"/>
      <c r="C32" s="12"/>
      <c r="D32" s="13" t="s">
        <v>29</v>
      </c>
      <c r="E32" s="17">
        <f>E29/E83</f>
        <v>0.0902331558656141</v>
      </c>
      <c r="F32" s="15">
        <f>E29*0.13</f>
        <v>127.79</v>
      </c>
      <c r="G32" s="16">
        <f>F32/E83</f>
        <v>0.0117303102625298</v>
      </c>
      <c r="H32" s="12"/>
      <c r="I32" s="12"/>
      <c r="J32" s="12"/>
      <c r="K32" s="12" t="s">
        <v>23</v>
      </c>
      <c r="L32" s="12" t="s">
        <v>30</v>
      </c>
      <c r="M32" s="14" t="s">
        <v>45</v>
      </c>
      <c r="N32" s="12"/>
      <c r="O32" s="12"/>
      <c r="P32" s="12"/>
      <c r="Q32" s="12"/>
      <c r="R32" s="14"/>
      <c r="S32" s="12"/>
      <c r="T32" s="13"/>
      <c r="U32" s="29"/>
    </row>
    <row r="33" spans="1:21">
      <c r="A33" s="11">
        <v>5</v>
      </c>
      <c r="B33" s="12"/>
      <c r="C33" s="12"/>
      <c r="D33" s="13" t="s">
        <v>31</v>
      </c>
      <c r="E33" s="17"/>
      <c r="F33" s="15">
        <f>E29*0.23</f>
        <v>226.09</v>
      </c>
      <c r="G33" s="16">
        <f>F33/E83</f>
        <v>0.0207536258490912</v>
      </c>
      <c r="H33" s="12"/>
      <c r="I33" s="12"/>
      <c r="J33" s="12"/>
      <c r="K33" s="12"/>
      <c r="L33" s="12" t="s">
        <v>23</v>
      </c>
      <c r="M33" s="14" t="s">
        <v>45</v>
      </c>
      <c r="N33" s="12"/>
      <c r="O33" s="13" t="s">
        <v>30</v>
      </c>
      <c r="P33" s="12"/>
      <c r="Q33" s="12"/>
      <c r="R33" s="14"/>
      <c r="S33" s="12"/>
      <c r="T33" s="13"/>
      <c r="U33" s="29"/>
    </row>
    <row r="34" spans="1:21">
      <c r="A34" s="11">
        <v>6</v>
      </c>
      <c r="B34" s="12"/>
      <c r="C34" s="12"/>
      <c r="D34" s="13" t="s">
        <v>32</v>
      </c>
      <c r="E34" s="17"/>
      <c r="F34" s="15">
        <f>E29*0.53</f>
        <v>520.99</v>
      </c>
      <c r="G34" s="16">
        <f>F34/E83</f>
        <v>0.0478235726087755</v>
      </c>
      <c r="H34" s="12"/>
      <c r="I34" s="12"/>
      <c r="J34" s="12"/>
      <c r="K34" s="12"/>
      <c r="L34" s="12"/>
      <c r="M34" s="14" t="s">
        <v>45</v>
      </c>
      <c r="N34" s="12"/>
      <c r="O34" s="13" t="s">
        <v>23</v>
      </c>
      <c r="P34" s="12"/>
      <c r="Q34" s="12"/>
      <c r="R34" s="14"/>
      <c r="S34" s="12"/>
      <c r="T34" s="13"/>
      <c r="U34" s="29"/>
    </row>
    <row r="35" spans="1:21">
      <c r="A35" s="11">
        <v>1</v>
      </c>
      <c r="B35" s="12"/>
      <c r="C35" s="12" t="s">
        <v>47</v>
      </c>
      <c r="D35" s="13" t="s">
        <v>20</v>
      </c>
      <c r="E35" s="12">
        <v>983</v>
      </c>
      <c r="F35" s="15">
        <f>E35*0.01</f>
        <v>9.83</v>
      </c>
      <c r="G35" s="16">
        <f>F35/E83</f>
        <v>0.000902331558656141</v>
      </c>
      <c r="H35" s="12" t="s">
        <v>21</v>
      </c>
      <c r="I35" s="12" t="s">
        <v>22</v>
      </c>
      <c r="J35" s="12" t="s">
        <v>22</v>
      </c>
      <c r="K35" s="12" t="s">
        <v>23</v>
      </c>
      <c r="L35" s="14" t="s">
        <v>48</v>
      </c>
      <c r="M35" s="14" t="s">
        <v>22</v>
      </c>
      <c r="N35" s="12" t="s">
        <v>22</v>
      </c>
      <c r="O35" s="12" t="s">
        <v>23</v>
      </c>
      <c r="P35" s="12" t="s">
        <v>22</v>
      </c>
      <c r="Q35" s="12" t="s">
        <v>22</v>
      </c>
      <c r="R35" s="14" t="s">
        <v>47</v>
      </c>
      <c r="S35" s="12" t="s">
        <v>22</v>
      </c>
      <c r="T35" s="12" t="s">
        <v>30</v>
      </c>
      <c r="U35" s="29">
        <v>6</v>
      </c>
    </row>
    <row r="36" spans="1:21">
      <c r="A36" s="11">
        <v>2</v>
      </c>
      <c r="B36" s="12"/>
      <c r="C36" s="12"/>
      <c r="D36" s="13" t="s">
        <v>25</v>
      </c>
      <c r="E36" s="12"/>
      <c r="F36" s="15">
        <f>E35*0.03</f>
        <v>29.49</v>
      </c>
      <c r="G36" s="16">
        <f>F36/E83</f>
        <v>0.00270699467596842</v>
      </c>
      <c r="H36" s="12" t="s">
        <v>22</v>
      </c>
      <c r="I36" s="12"/>
      <c r="J36" s="12"/>
      <c r="K36" s="12"/>
      <c r="L36" s="14"/>
      <c r="M36" s="14" t="s">
        <v>49</v>
      </c>
      <c r="N36" s="12"/>
      <c r="O36" s="12"/>
      <c r="P36" s="12"/>
      <c r="Q36" s="12"/>
      <c r="R36" s="14"/>
      <c r="S36" s="12"/>
      <c r="T36" s="12"/>
      <c r="U36" s="29"/>
    </row>
    <row r="37" spans="1:21">
      <c r="A37" s="11">
        <v>3</v>
      </c>
      <c r="B37" s="12"/>
      <c r="C37" s="12"/>
      <c r="D37" s="13" t="s">
        <v>27</v>
      </c>
      <c r="E37" s="12"/>
      <c r="F37" s="15">
        <f>E35*0.07</f>
        <v>68.81</v>
      </c>
      <c r="G37" s="16">
        <f>F37/E83</f>
        <v>0.00631632091059299</v>
      </c>
      <c r="H37" s="12"/>
      <c r="I37" s="12"/>
      <c r="J37" s="12"/>
      <c r="K37" s="12" t="s">
        <v>28</v>
      </c>
      <c r="L37" s="14"/>
      <c r="M37" s="14" t="s">
        <v>22</v>
      </c>
      <c r="N37" s="12"/>
      <c r="O37" s="12"/>
      <c r="P37" s="12"/>
      <c r="Q37" s="12"/>
      <c r="R37" s="14"/>
      <c r="S37" s="12"/>
      <c r="T37" s="12"/>
      <c r="U37" s="29"/>
    </row>
    <row r="38" spans="1:21">
      <c r="A38" s="11">
        <v>4</v>
      </c>
      <c r="B38" s="12"/>
      <c r="C38" s="12"/>
      <c r="D38" s="13" t="s">
        <v>29</v>
      </c>
      <c r="E38" s="17">
        <f>E35/E83</f>
        <v>0.0902331558656141</v>
      </c>
      <c r="F38" s="15">
        <f>E35*0.13</f>
        <v>127.79</v>
      </c>
      <c r="G38" s="16">
        <f>F38/E83</f>
        <v>0.0117303102625298</v>
      </c>
      <c r="H38" s="12"/>
      <c r="I38" s="12"/>
      <c r="J38" s="12"/>
      <c r="K38" s="12" t="s">
        <v>23</v>
      </c>
      <c r="L38" s="12" t="s">
        <v>30</v>
      </c>
      <c r="M38" s="14"/>
      <c r="N38" s="12"/>
      <c r="O38" s="12"/>
      <c r="P38" s="12"/>
      <c r="Q38" s="12"/>
      <c r="R38" s="14"/>
      <c r="S38" s="12"/>
      <c r="T38" s="13"/>
      <c r="U38" s="29"/>
    </row>
    <row r="39" spans="1:21">
      <c r="A39" s="11">
        <v>5</v>
      </c>
      <c r="B39" s="12"/>
      <c r="C39" s="12"/>
      <c r="D39" s="13" t="s">
        <v>31</v>
      </c>
      <c r="E39" s="17"/>
      <c r="F39" s="15">
        <f>E35*0.23</f>
        <v>226.09</v>
      </c>
      <c r="G39" s="16">
        <f>F39/E83</f>
        <v>0.0207536258490912</v>
      </c>
      <c r="H39" s="12"/>
      <c r="I39" s="12"/>
      <c r="J39" s="12"/>
      <c r="K39" s="12"/>
      <c r="L39" s="14" t="s">
        <v>48</v>
      </c>
      <c r="M39" s="14"/>
      <c r="N39" s="12"/>
      <c r="O39" s="13" t="s">
        <v>30</v>
      </c>
      <c r="P39" s="12"/>
      <c r="Q39" s="12"/>
      <c r="R39" s="14"/>
      <c r="S39" s="12"/>
      <c r="T39" s="13"/>
      <c r="U39" s="29"/>
    </row>
    <row r="40" spans="1:21">
      <c r="A40" s="11">
        <v>6</v>
      </c>
      <c r="B40" s="12"/>
      <c r="C40" s="12"/>
      <c r="D40" s="13" t="s">
        <v>32</v>
      </c>
      <c r="E40" s="17"/>
      <c r="F40" s="15">
        <f>E35*0.53</f>
        <v>520.99</v>
      </c>
      <c r="G40" s="16">
        <f>F40/E83</f>
        <v>0.0478235726087755</v>
      </c>
      <c r="H40" s="12"/>
      <c r="I40" s="12"/>
      <c r="J40" s="12"/>
      <c r="K40" s="12"/>
      <c r="L40" s="14"/>
      <c r="M40" s="14"/>
      <c r="N40" s="12"/>
      <c r="O40" s="13" t="s">
        <v>23</v>
      </c>
      <c r="P40" s="12"/>
      <c r="Q40" s="12"/>
      <c r="R40" s="14"/>
      <c r="S40" s="12"/>
      <c r="T40" s="13"/>
      <c r="U40" s="29"/>
    </row>
    <row r="41" spans="1:21">
      <c r="A41" s="11">
        <v>1</v>
      </c>
      <c r="B41" s="12"/>
      <c r="C41" s="12" t="s">
        <v>50</v>
      </c>
      <c r="D41" s="13" t="s">
        <v>20</v>
      </c>
      <c r="E41" s="12">
        <v>983</v>
      </c>
      <c r="F41" s="15">
        <f>E41*0.01</f>
        <v>9.83</v>
      </c>
      <c r="G41" s="16">
        <f>F41/E83</f>
        <v>0.000902331558656141</v>
      </c>
      <c r="H41" s="12" t="s">
        <v>21</v>
      </c>
      <c r="I41" s="12" t="s">
        <v>22</v>
      </c>
      <c r="J41" s="12" t="s">
        <v>22</v>
      </c>
      <c r="K41" s="12" t="s">
        <v>23</v>
      </c>
      <c r="L41" s="12" t="s">
        <v>23</v>
      </c>
      <c r="M41" s="14" t="s">
        <v>51</v>
      </c>
      <c r="N41" s="12" t="s">
        <v>22</v>
      </c>
      <c r="O41" s="12" t="s">
        <v>23</v>
      </c>
      <c r="P41" s="12" t="s">
        <v>22</v>
      </c>
      <c r="Q41" s="12" t="s">
        <v>22</v>
      </c>
      <c r="R41" s="14" t="s">
        <v>50</v>
      </c>
      <c r="S41" s="12" t="s">
        <v>22</v>
      </c>
      <c r="T41" s="12" t="s">
        <v>30</v>
      </c>
      <c r="U41" s="29">
        <v>7</v>
      </c>
    </row>
    <row r="42" spans="1:21">
      <c r="A42" s="11">
        <v>2</v>
      </c>
      <c r="B42" s="12"/>
      <c r="C42" s="12"/>
      <c r="D42" s="13" t="s">
        <v>25</v>
      </c>
      <c r="E42" s="12"/>
      <c r="F42" s="15">
        <f>E41*0.03</f>
        <v>29.49</v>
      </c>
      <c r="G42" s="16">
        <f>F42/E83</f>
        <v>0.00270699467596842</v>
      </c>
      <c r="H42" s="12" t="s">
        <v>22</v>
      </c>
      <c r="I42" s="12"/>
      <c r="J42" s="12"/>
      <c r="K42" s="12"/>
      <c r="L42" s="12"/>
      <c r="M42" s="14" t="s">
        <v>52</v>
      </c>
      <c r="N42" s="12"/>
      <c r="O42" s="12"/>
      <c r="P42" s="12"/>
      <c r="Q42" s="12"/>
      <c r="R42" s="14"/>
      <c r="S42" s="12"/>
      <c r="T42" s="12"/>
      <c r="U42" s="29"/>
    </row>
    <row r="43" spans="1:21">
      <c r="A43" s="11">
        <v>3</v>
      </c>
      <c r="B43" s="12"/>
      <c r="C43" s="12"/>
      <c r="D43" s="13" t="s">
        <v>27</v>
      </c>
      <c r="E43" s="12"/>
      <c r="F43" s="15">
        <f>E41*0.07</f>
        <v>68.81</v>
      </c>
      <c r="G43" s="16">
        <f>F43/E83</f>
        <v>0.00631632091059299</v>
      </c>
      <c r="H43" s="12"/>
      <c r="I43" s="12"/>
      <c r="J43" s="12"/>
      <c r="K43" s="12" t="s">
        <v>28</v>
      </c>
      <c r="L43" s="12"/>
      <c r="M43" s="14" t="s">
        <v>51</v>
      </c>
      <c r="N43" s="12"/>
      <c r="O43" s="12"/>
      <c r="P43" s="12"/>
      <c r="Q43" s="12"/>
      <c r="R43" s="14"/>
      <c r="S43" s="12"/>
      <c r="T43" s="12"/>
      <c r="U43" s="29"/>
    </row>
    <row r="44" spans="1:21">
      <c r="A44" s="11">
        <v>4</v>
      </c>
      <c r="B44" s="12"/>
      <c r="C44" s="12"/>
      <c r="D44" s="13" t="s">
        <v>29</v>
      </c>
      <c r="E44" s="17">
        <f>E41/E83</f>
        <v>0.0902331558656141</v>
      </c>
      <c r="F44" s="15">
        <f>E41*0.13</f>
        <v>127.79</v>
      </c>
      <c r="G44" s="16">
        <f>F44/E83</f>
        <v>0.0117303102625298</v>
      </c>
      <c r="H44" s="12"/>
      <c r="I44" s="12"/>
      <c r="J44" s="12"/>
      <c r="K44" s="12" t="s">
        <v>23</v>
      </c>
      <c r="L44" s="12" t="s">
        <v>30</v>
      </c>
      <c r="M44" s="14" t="s">
        <v>51</v>
      </c>
      <c r="N44" s="12"/>
      <c r="O44" s="12"/>
      <c r="P44" s="12"/>
      <c r="Q44" s="12"/>
      <c r="R44" s="14"/>
      <c r="S44" s="12"/>
      <c r="T44" s="13"/>
      <c r="U44" s="29"/>
    </row>
    <row r="45" spans="1:21">
      <c r="A45" s="11">
        <v>5</v>
      </c>
      <c r="B45" s="12"/>
      <c r="C45" s="12"/>
      <c r="D45" s="13" t="s">
        <v>31</v>
      </c>
      <c r="E45" s="17"/>
      <c r="F45" s="15">
        <f>E41*0.23</f>
        <v>226.09</v>
      </c>
      <c r="G45" s="16">
        <f>F45/E83</f>
        <v>0.0207536258490912</v>
      </c>
      <c r="H45" s="12"/>
      <c r="I45" s="12"/>
      <c r="J45" s="12"/>
      <c r="K45" s="12"/>
      <c r="L45" s="12" t="s">
        <v>23</v>
      </c>
      <c r="M45" s="14" t="s">
        <v>51</v>
      </c>
      <c r="N45" s="12"/>
      <c r="O45" s="13" t="s">
        <v>30</v>
      </c>
      <c r="P45" s="12"/>
      <c r="Q45" s="12"/>
      <c r="R45" s="14"/>
      <c r="S45" s="12"/>
      <c r="T45" s="13"/>
      <c r="U45" s="29"/>
    </row>
    <row r="46" spans="1:21">
      <c r="A46" s="11">
        <v>6</v>
      </c>
      <c r="B46" s="12"/>
      <c r="C46" s="12"/>
      <c r="D46" s="13" t="s">
        <v>32</v>
      </c>
      <c r="E46" s="17"/>
      <c r="F46" s="15">
        <f>E41*0.53</f>
        <v>520.99</v>
      </c>
      <c r="G46" s="16">
        <f>F46/E83</f>
        <v>0.0478235726087755</v>
      </c>
      <c r="H46" s="12"/>
      <c r="I46" s="12"/>
      <c r="J46" s="12"/>
      <c r="K46" s="12"/>
      <c r="L46" s="12"/>
      <c r="M46" s="14" t="s">
        <v>51</v>
      </c>
      <c r="N46" s="12"/>
      <c r="O46" s="13" t="s">
        <v>23</v>
      </c>
      <c r="P46" s="12"/>
      <c r="Q46" s="12"/>
      <c r="R46" s="14"/>
      <c r="S46" s="12"/>
      <c r="T46" s="13"/>
      <c r="U46" s="29"/>
    </row>
    <row r="47" spans="1:21">
      <c r="A47" s="11">
        <v>1</v>
      </c>
      <c r="B47" s="12"/>
      <c r="C47" s="12" t="s">
        <v>53</v>
      </c>
      <c r="D47" s="13" t="s">
        <v>20</v>
      </c>
      <c r="E47" s="12">
        <v>983</v>
      </c>
      <c r="F47" s="15">
        <f>E47*0.01</f>
        <v>9.83</v>
      </c>
      <c r="G47" s="16">
        <f>F47/E83</f>
        <v>0.000902331558656141</v>
      </c>
      <c r="H47" s="12" t="s">
        <v>21</v>
      </c>
      <c r="I47" s="12" t="s">
        <v>22</v>
      </c>
      <c r="J47" s="12" t="s">
        <v>22</v>
      </c>
      <c r="K47" s="12" t="s">
        <v>23</v>
      </c>
      <c r="L47" s="12" t="s">
        <v>23</v>
      </c>
      <c r="M47" s="14" t="s">
        <v>54</v>
      </c>
      <c r="N47" s="12" t="s">
        <v>22</v>
      </c>
      <c r="O47" s="12" t="s">
        <v>23</v>
      </c>
      <c r="P47" s="12" t="s">
        <v>22</v>
      </c>
      <c r="Q47" s="12" t="s">
        <v>22</v>
      </c>
      <c r="R47" s="14" t="s">
        <v>53</v>
      </c>
      <c r="S47" s="12" t="s">
        <v>22</v>
      </c>
      <c r="T47" s="12" t="s">
        <v>30</v>
      </c>
      <c r="U47" s="29">
        <v>8</v>
      </c>
    </row>
    <row r="48" spans="1:21">
      <c r="A48" s="11">
        <v>2</v>
      </c>
      <c r="B48" s="12"/>
      <c r="C48" s="12"/>
      <c r="D48" s="13" t="s">
        <v>25</v>
      </c>
      <c r="E48" s="12"/>
      <c r="F48" s="15">
        <f>E47*0.03</f>
        <v>29.49</v>
      </c>
      <c r="G48" s="16">
        <f>F48/E83</f>
        <v>0.00270699467596842</v>
      </c>
      <c r="H48" s="12" t="s">
        <v>22</v>
      </c>
      <c r="I48" s="12"/>
      <c r="J48" s="12"/>
      <c r="K48" s="12"/>
      <c r="L48" s="12"/>
      <c r="M48" s="14" t="s">
        <v>55</v>
      </c>
      <c r="N48" s="12"/>
      <c r="O48" s="12"/>
      <c r="P48" s="12"/>
      <c r="Q48" s="12"/>
      <c r="R48" s="14"/>
      <c r="S48" s="12"/>
      <c r="T48" s="12"/>
      <c r="U48" s="29"/>
    </row>
    <row r="49" spans="1:21">
      <c r="A49" s="11">
        <v>3</v>
      </c>
      <c r="B49" s="12"/>
      <c r="C49" s="12"/>
      <c r="D49" s="13" t="s">
        <v>27</v>
      </c>
      <c r="E49" s="12"/>
      <c r="F49" s="15">
        <f>E47*0.07</f>
        <v>68.81</v>
      </c>
      <c r="G49" s="16">
        <f>F49/E83</f>
        <v>0.00631632091059299</v>
      </c>
      <c r="H49" s="12"/>
      <c r="I49" s="12"/>
      <c r="J49" s="12"/>
      <c r="K49" s="12" t="s">
        <v>28</v>
      </c>
      <c r="L49" s="12"/>
      <c r="M49" s="14" t="s">
        <v>54</v>
      </c>
      <c r="N49" s="12"/>
      <c r="O49" s="12"/>
      <c r="P49" s="12"/>
      <c r="Q49" s="12"/>
      <c r="R49" s="14"/>
      <c r="S49" s="12"/>
      <c r="T49" s="12"/>
      <c r="U49" s="29"/>
    </row>
    <row r="50" spans="1:21">
      <c r="A50" s="11">
        <v>4</v>
      </c>
      <c r="B50" s="12"/>
      <c r="C50" s="12"/>
      <c r="D50" s="13" t="s">
        <v>29</v>
      </c>
      <c r="E50" s="17">
        <f>E47/E83</f>
        <v>0.0902331558656141</v>
      </c>
      <c r="F50" s="15">
        <f>E47*0.13</f>
        <v>127.79</v>
      </c>
      <c r="G50" s="16">
        <f>F50/E83</f>
        <v>0.0117303102625298</v>
      </c>
      <c r="H50" s="12"/>
      <c r="I50" s="12"/>
      <c r="J50" s="12"/>
      <c r="K50" s="12" t="s">
        <v>23</v>
      </c>
      <c r="L50" s="12" t="s">
        <v>30</v>
      </c>
      <c r="M50" s="14"/>
      <c r="N50" s="12"/>
      <c r="O50" s="12"/>
      <c r="P50" s="12"/>
      <c r="Q50" s="12"/>
      <c r="R50" s="14"/>
      <c r="S50" s="12"/>
      <c r="T50" s="13"/>
      <c r="U50" s="29"/>
    </row>
    <row r="51" spans="1:21">
      <c r="A51" s="11">
        <v>5</v>
      </c>
      <c r="B51" s="12"/>
      <c r="C51" s="12"/>
      <c r="D51" s="13" t="s">
        <v>31</v>
      </c>
      <c r="E51" s="17"/>
      <c r="F51" s="15">
        <f>E47*0.23</f>
        <v>226.09</v>
      </c>
      <c r="G51" s="16">
        <f>F51/E83</f>
        <v>0.0207536258490912</v>
      </c>
      <c r="H51" s="12"/>
      <c r="I51" s="12"/>
      <c r="J51" s="12"/>
      <c r="K51" s="12"/>
      <c r="L51" s="12" t="s">
        <v>23</v>
      </c>
      <c r="M51" s="14"/>
      <c r="N51" s="12"/>
      <c r="O51" s="13" t="s">
        <v>30</v>
      </c>
      <c r="P51" s="12"/>
      <c r="Q51" s="12"/>
      <c r="R51" s="14"/>
      <c r="S51" s="12"/>
      <c r="T51" s="13"/>
      <c r="U51" s="29"/>
    </row>
    <row r="52" spans="1:21">
      <c r="A52" s="11">
        <v>6</v>
      </c>
      <c r="B52" s="12"/>
      <c r="C52" s="12"/>
      <c r="D52" s="13" t="s">
        <v>32</v>
      </c>
      <c r="E52" s="17"/>
      <c r="F52" s="15">
        <f>E47*0.53</f>
        <v>520.99</v>
      </c>
      <c r="G52" s="16">
        <f>F52/E83</f>
        <v>0.0478235726087755</v>
      </c>
      <c r="H52" s="12"/>
      <c r="I52" s="12"/>
      <c r="J52" s="12"/>
      <c r="K52" s="12"/>
      <c r="L52" s="12"/>
      <c r="M52" s="14"/>
      <c r="N52" s="12"/>
      <c r="O52" s="13" t="s">
        <v>23</v>
      </c>
      <c r="P52" s="12"/>
      <c r="Q52" s="12"/>
      <c r="R52" s="14"/>
      <c r="S52" s="12"/>
      <c r="T52" s="13"/>
      <c r="U52" s="29"/>
    </row>
    <row r="53" s="2" customFormat="1" spans="1:21">
      <c r="A53" s="11">
        <v>1</v>
      </c>
      <c r="B53" s="18"/>
      <c r="C53" s="18" t="s">
        <v>56</v>
      </c>
      <c r="D53" s="19" t="s">
        <v>20</v>
      </c>
      <c r="E53" s="18">
        <v>982</v>
      </c>
      <c r="F53" s="20">
        <f>E53*0.01</f>
        <v>9.82</v>
      </c>
      <c r="G53" s="21">
        <f>F53/E83</f>
        <v>0.000901413622177345</v>
      </c>
      <c r="H53" s="18" t="s">
        <v>21</v>
      </c>
      <c r="I53" s="18" t="s">
        <v>22</v>
      </c>
      <c r="J53" s="18" t="s">
        <v>22</v>
      </c>
      <c r="K53" s="18" t="s">
        <v>23</v>
      </c>
      <c r="L53" s="23" t="s">
        <v>57</v>
      </c>
      <c r="M53" s="23" t="s">
        <v>22</v>
      </c>
      <c r="N53" s="18" t="s">
        <v>22</v>
      </c>
      <c r="O53" s="18" t="s">
        <v>23</v>
      </c>
      <c r="P53" s="18" t="s">
        <v>22</v>
      </c>
      <c r="Q53" s="18" t="s">
        <v>22</v>
      </c>
      <c r="R53" s="23" t="s">
        <v>56</v>
      </c>
      <c r="S53" s="18" t="s">
        <v>22</v>
      </c>
      <c r="T53" s="18" t="s">
        <v>30</v>
      </c>
      <c r="U53" s="30">
        <v>9</v>
      </c>
    </row>
    <row r="54" s="2" customFormat="1" spans="1:21">
      <c r="A54" s="11">
        <v>2</v>
      </c>
      <c r="B54" s="18"/>
      <c r="C54" s="18"/>
      <c r="D54" s="19" t="s">
        <v>25</v>
      </c>
      <c r="E54" s="18"/>
      <c r="F54" s="20">
        <f>E53*0.03</f>
        <v>29.46</v>
      </c>
      <c r="G54" s="21">
        <f>F54/E83</f>
        <v>0.00270424086653204</v>
      </c>
      <c r="H54" s="18" t="s">
        <v>22</v>
      </c>
      <c r="I54" s="18"/>
      <c r="J54" s="18"/>
      <c r="K54" s="18"/>
      <c r="L54" s="23"/>
      <c r="M54" s="23" t="s">
        <v>49</v>
      </c>
      <c r="N54" s="18"/>
      <c r="O54" s="18"/>
      <c r="P54" s="18"/>
      <c r="Q54" s="18"/>
      <c r="R54" s="23"/>
      <c r="S54" s="18"/>
      <c r="T54" s="18"/>
      <c r="U54" s="30"/>
    </row>
    <row r="55" s="2" customFormat="1" spans="1:21">
      <c r="A55" s="11">
        <v>3</v>
      </c>
      <c r="B55" s="18"/>
      <c r="C55" s="18"/>
      <c r="D55" s="19" t="s">
        <v>27</v>
      </c>
      <c r="E55" s="18"/>
      <c r="F55" s="20">
        <f>E53*0.07</f>
        <v>68.74</v>
      </c>
      <c r="G55" s="21">
        <f>F55/E83</f>
        <v>0.00630989535524142</v>
      </c>
      <c r="H55" s="18"/>
      <c r="I55" s="18"/>
      <c r="J55" s="18"/>
      <c r="K55" s="18" t="s">
        <v>28</v>
      </c>
      <c r="L55" s="23"/>
      <c r="M55" s="23" t="s">
        <v>22</v>
      </c>
      <c r="N55" s="18"/>
      <c r="O55" s="18"/>
      <c r="P55" s="18"/>
      <c r="Q55" s="18"/>
      <c r="R55" s="23"/>
      <c r="S55" s="18"/>
      <c r="T55" s="18"/>
      <c r="U55" s="30"/>
    </row>
    <row r="56" s="2" customFormat="1" spans="1:21">
      <c r="A56" s="11">
        <v>4</v>
      </c>
      <c r="B56" s="18"/>
      <c r="C56" s="18"/>
      <c r="D56" s="19" t="s">
        <v>29</v>
      </c>
      <c r="E56" s="22">
        <f>E53/E83</f>
        <v>0.0901413622177345</v>
      </c>
      <c r="F56" s="20">
        <f>E53*0.13</f>
        <v>127.66</v>
      </c>
      <c r="G56" s="21">
        <f>F56/E83</f>
        <v>0.0117183770883055</v>
      </c>
      <c r="H56" s="18"/>
      <c r="I56" s="18"/>
      <c r="J56" s="18"/>
      <c r="K56" s="18" t="s">
        <v>23</v>
      </c>
      <c r="L56" s="18" t="s">
        <v>30</v>
      </c>
      <c r="M56" s="23"/>
      <c r="N56" s="18"/>
      <c r="O56" s="18"/>
      <c r="P56" s="18"/>
      <c r="Q56" s="18"/>
      <c r="R56" s="23"/>
      <c r="S56" s="18"/>
      <c r="T56" s="19"/>
      <c r="U56" s="30"/>
    </row>
    <row r="57" s="2" customFormat="1" spans="1:21">
      <c r="A57" s="11">
        <v>5</v>
      </c>
      <c r="B57" s="18"/>
      <c r="C57" s="18"/>
      <c r="D57" s="19" t="s">
        <v>31</v>
      </c>
      <c r="E57" s="22"/>
      <c r="F57" s="20">
        <f>E53*0.23</f>
        <v>225.86</v>
      </c>
      <c r="G57" s="21">
        <f>F57/E83</f>
        <v>0.0207325133100789</v>
      </c>
      <c r="H57" s="18"/>
      <c r="I57" s="18"/>
      <c r="J57" s="18"/>
      <c r="K57" s="18"/>
      <c r="L57" s="23" t="s">
        <v>57</v>
      </c>
      <c r="M57" s="23"/>
      <c r="N57" s="18"/>
      <c r="O57" s="19" t="s">
        <v>30</v>
      </c>
      <c r="P57" s="18"/>
      <c r="Q57" s="18"/>
      <c r="R57" s="23"/>
      <c r="S57" s="18"/>
      <c r="T57" s="19"/>
      <c r="U57" s="30"/>
    </row>
    <row r="58" s="2" customFormat="1" spans="1:21">
      <c r="A58" s="11">
        <v>6</v>
      </c>
      <c r="B58" s="18"/>
      <c r="C58" s="18"/>
      <c r="D58" s="19" t="s">
        <v>32</v>
      </c>
      <c r="E58" s="22"/>
      <c r="F58" s="20">
        <f>E53*0.53</f>
        <v>520.46</v>
      </c>
      <c r="G58" s="21">
        <f>F58/E83</f>
        <v>0.0477749219753993</v>
      </c>
      <c r="H58" s="18"/>
      <c r="I58" s="18"/>
      <c r="J58" s="18"/>
      <c r="K58" s="18"/>
      <c r="L58" s="23"/>
      <c r="M58" s="23"/>
      <c r="N58" s="18"/>
      <c r="O58" s="19" t="s">
        <v>23</v>
      </c>
      <c r="P58" s="18"/>
      <c r="Q58" s="18"/>
      <c r="R58" s="23"/>
      <c r="S58" s="18"/>
      <c r="T58" s="19"/>
      <c r="U58" s="30"/>
    </row>
    <row r="59" s="2" customFormat="1" spans="1:21">
      <c r="A59" s="11">
        <v>1</v>
      </c>
      <c r="B59" s="18" t="s">
        <v>58</v>
      </c>
      <c r="C59" s="18" t="s">
        <v>59</v>
      </c>
      <c r="D59" s="19" t="s">
        <v>20</v>
      </c>
      <c r="E59" s="18">
        <v>547</v>
      </c>
      <c r="F59" s="20">
        <f>E59*0.01</f>
        <v>5.47</v>
      </c>
      <c r="G59" s="21">
        <f>F59/E83</f>
        <v>0.00050211125390123</v>
      </c>
      <c r="H59" s="18" t="s">
        <v>21</v>
      </c>
      <c r="I59" s="18" t="s">
        <v>22</v>
      </c>
      <c r="J59" s="18" t="s">
        <v>22</v>
      </c>
      <c r="K59" s="18" t="s">
        <v>23</v>
      </c>
      <c r="L59" s="18" t="s">
        <v>23</v>
      </c>
      <c r="M59" s="23" t="s">
        <v>60</v>
      </c>
      <c r="N59" s="18" t="s">
        <v>22</v>
      </c>
      <c r="O59" s="18" t="s">
        <v>23</v>
      </c>
      <c r="P59" s="18" t="s">
        <v>22</v>
      </c>
      <c r="Q59" s="18" t="s">
        <v>22</v>
      </c>
      <c r="R59" s="23" t="s">
        <v>59</v>
      </c>
      <c r="S59" s="18" t="s">
        <v>22</v>
      </c>
      <c r="T59" s="18" t="s">
        <v>30</v>
      </c>
      <c r="U59" s="30">
        <v>10</v>
      </c>
    </row>
    <row r="60" s="2" customFormat="1" spans="1:21">
      <c r="A60" s="11">
        <v>2</v>
      </c>
      <c r="B60" s="18"/>
      <c r="C60" s="18"/>
      <c r="D60" s="19" t="s">
        <v>25</v>
      </c>
      <c r="E60" s="18"/>
      <c r="F60" s="20">
        <f>E59*0.03</f>
        <v>16.41</v>
      </c>
      <c r="G60" s="21">
        <f>F60/E83</f>
        <v>0.00150633376170369</v>
      </c>
      <c r="H60" s="18" t="s">
        <v>22</v>
      </c>
      <c r="I60" s="18"/>
      <c r="J60" s="18"/>
      <c r="K60" s="18"/>
      <c r="L60" s="18"/>
      <c r="M60" s="23" t="s">
        <v>61</v>
      </c>
      <c r="N60" s="18"/>
      <c r="O60" s="18"/>
      <c r="P60" s="18"/>
      <c r="Q60" s="18"/>
      <c r="R60" s="23"/>
      <c r="S60" s="18"/>
      <c r="T60" s="18"/>
      <c r="U60" s="30"/>
    </row>
    <row r="61" s="2" customFormat="1" spans="1:21">
      <c r="A61" s="11">
        <v>3</v>
      </c>
      <c r="B61" s="18"/>
      <c r="C61" s="18"/>
      <c r="D61" s="19" t="s">
        <v>27</v>
      </c>
      <c r="E61" s="18"/>
      <c r="F61" s="20">
        <f>E59*0.07</f>
        <v>38.29</v>
      </c>
      <c r="G61" s="21">
        <f>F61/E83</f>
        <v>0.00351477877730861</v>
      </c>
      <c r="H61" s="18"/>
      <c r="I61" s="18"/>
      <c r="J61" s="18"/>
      <c r="K61" s="18" t="s">
        <v>28</v>
      </c>
      <c r="L61" s="18"/>
      <c r="M61" s="23" t="s">
        <v>60</v>
      </c>
      <c r="N61" s="18"/>
      <c r="O61" s="18"/>
      <c r="P61" s="18"/>
      <c r="Q61" s="18"/>
      <c r="R61" s="23"/>
      <c r="S61" s="18"/>
      <c r="T61" s="18"/>
      <c r="U61" s="30"/>
    </row>
    <row r="62" s="2" customFormat="1" spans="1:21">
      <c r="A62" s="11">
        <v>4</v>
      </c>
      <c r="B62" s="18"/>
      <c r="C62" s="18"/>
      <c r="D62" s="19" t="s">
        <v>29</v>
      </c>
      <c r="E62" s="22">
        <f>E59/E83</f>
        <v>0.050211125390123</v>
      </c>
      <c r="F62" s="20">
        <f>E59*0.13</f>
        <v>71.11</v>
      </c>
      <c r="G62" s="21">
        <f>F62/E83</f>
        <v>0.00652744630071599</v>
      </c>
      <c r="H62" s="18"/>
      <c r="I62" s="18"/>
      <c r="J62" s="18"/>
      <c r="K62" s="18" t="s">
        <v>23</v>
      </c>
      <c r="L62" s="18" t="s">
        <v>30</v>
      </c>
      <c r="M62" s="23"/>
      <c r="N62" s="18"/>
      <c r="O62" s="18"/>
      <c r="P62" s="18"/>
      <c r="Q62" s="18"/>
      <c r="R62" s="23"/>
      <c r="S62" s="18"/>
      <c r="T62" s="19"/>
      <c r="U62" s="30"/>
    </row>
    <row r="63" s="2" customFormat="1" spans="1:21">
      <c r="A63" s="11">
        <v>5</v>
      </c>
      <c r="B63" s="18"/>
      <c r="C63" s="18"/>
      <c r="D63" s="19" t="s">
        <v>31</v>
      </c>
      <c r="E63" s="22"/>
      <c r="F63" s="20">
        <f>E59*0.23</f>
        <v>125.81</v>
      </c>
      <c r="G63" s="21">
        <f>F63/E83</f>
        <v>0.0115485588397283</v>
      </c>
      <c r="H63" s="18"/>
      <c r="I63" s="18"/>
      <c r="J63" s="18"/>
      <c r="K63" s="18"/>
      <c r="L63" s="18" t="s">
        <v>23</v>
      </c>
      <c r="M63" s="23"/>
      <c r="N63" s="18"/>
      <c r="O63" s="19" t="s">
        <v>30</v>
      </c>
      <c r="P63" s="18"/>
      <c r="Q63" s="18"/>
      <c r="R63" s="23"/>
      <c r="S63" s="18"/>
      <c r="T63" s="19"/>
      <c r="U63" s="30"/>
    </row>
    <row r="64" s="2" customFormat="1" spans="1:21">
      <c r="A64" s="11">
        <v>6</v>
      </c>
      <c r="B64" s="18"/>
      <c r="C64" s="18"/>
      <c r="D64" s="19" t="s">
        <v>32</v>
      </c>
      <c r="E64" s="22"/>
      <c r="F64" s="20">
        <f>E59*0.53+1</f>
        <v>290.91</v>
      </c>
      <c r="G64" s="21">
        <f>F64/E83</f>
        <v>0.0267036901046448</v>
      </c>
      <c r="H64" s="18"/>
      <c r="I64" s="18"/>
      <c r="J64" s="18"/>
      <c r="K64" s="18"/>
      <c r="L64" s="18"/>
      <c r="M64" s="23"/>
      <c r="N64" s="18"/>
      <c r="O64" s="19" t="s">
        <v>23</v>
      </c>
      <c r="P64" s="18"/>
      <c r="Q64" s="18"/>
      <c r="R64" s="23"/>
      <c r="S64" s="18"/>
      <c r="T64" s="19"/>
      <c r="U64" s="30"/>
    </row>
    <row r="65" s="2" customFormat="1" spans="1:21">
      <c r="A65" s="11">
        <v>1</v>
      </c>
      <c r="B65" s="18"/>
      <c r="C65" s="18" t="s">
        <v>62</v>
      </c>
      <c r="D65" s="19" t="s">
        <v>20</v>
      </c>
      <c r="E65" s="18">
        <v>547</v>
      </c>
      <c r="F65" s="20">
        <f>E65*0.01</f>
        <v>5.47</v>
      </c>
      <c r="G65" s="21">
        <f>F65/E83</f>
        <v>0.00050211125390123</v>
      </c>
      <c r="H65" s="18" t="s">
        <v>21</v>
      </c>
      <c r="I65" s="18" t="s">
        <v>22</v>
      </c>
      <c r="J65" s="18" t="s">
        <v>22</v>
      </c>
      <c r="K65" s="18" t="s">
        <v>23</v>
      </c>
      <c r="L65" s="18" t="s">
        <v>23</v>
      </c>
      <c r="M65" s="23" t="s">
        <v>63</v>
      </c>
      <c r="N65" s="18" t="s">
        <v>22</v>
      </c>
      <c r="O65" s="18" t="s">
        <v>23</v>
      </c>
      <c r="P65" s="18" t="s">
        <v>22</v>
      </c>
      <c r="Q65" s="18" t="s">
        <v>22</v>
      </c>
      <c r="R65" s="23" t="s">
        <v>62</v>
      </c>
      <c r="S65" s="18" t="s">
        <v>22</v>
      </c>
      <c r="T65" s="18" t="s">
        <v>30</v>
      </c>
      <c r="U65" s="30">
        <v>11</v>
      </c>
    </row>
    <row r="66" s="2" customFormat="1" spans="1:21">
      <c r="A66" s="11">
        <v>2</v>
      </c>
      <c r="B66" s="18"/>
      <c r="C66" s="18"/>
      <c r="D66" s="19" t="s">
        <v>25</v>
      </c>
      <c r="E66" s="18"/>
      <c r="F66" s="20">
        <f>E65*0.03</f>
        <v>16.41</v>
      </c>
      <c r="G66" s="21">
        <f>F66/E83</f>
        <v>0.00150633376170369</v>
      </c>
      <c r="H66" s="18" t="s">
        <v>22</v>
      </c>
      <c r="I66" s="18"/>
      <c r="J66" s="18"/>
      <c r="K66" s="18"/>
      <c r="L66" s="18"/>
      <c r="M66" s="23" t="s">
        <v>64</v>
      </c>
      <c r="N66" s="18"/>
      <c r="O66" s="18"/>
      <c r="P66" s="18"/>
      <c r="Q66" s="18"/>
      <c r="R66" s="23"/>
      <c r="S66" s="18"/>
      <c r="T66" s="18"/>
      <c r="U66" s="30"/>
    </row>
    <row r="67" s="2" customFormat="1" spans="1:21">
      <c r="A67" s="11">
        <v>3</v>
      </c>
      <c r="B67" s="18"/>
      <c r="C67" s="18"/>
      <c r="D67" s="19" t="s">
        <v>27</v>
      </c>
      <c r="E67" s="18"/>
      <c r="F67" s="20">
        <f>E65*0.07</f>
        <v>38.29</v>
      </c>
      <c r="G67" s="21">
        <f>F67/E83</f>
        <v>0.00351477877730861</v>
      </c>
      <c r="H67" s="18"/>
      <c r="I67" s="18"/>
      <c r="J67" s="18"/>
      <c r="K67" s="18" t="s">
        <v>28</v>
      </c>
      <c r="L67" s="18"/>
      <c r="M67" s="23" t="s">
        <v>258</v>
      </c>
      <c r="N67" s="18"/>
      <c r="O67" s="18"/>
      <c r="P67" s="18"/>
      <c r="Q67" s="18"/>
      <c r="R67" s="23"/>
      <c r="S67" s="18"/>
      <c r="T67" s="18"/>
      <c r="U67" s="30"/>
    </row>
    <row r="68" s="2" customFormat="1" spans="1:21">
      <c r="A68" s="11">
        <v>4</v>
      </c>
      <c r="B68" s="18"/>
      <c r="C68" s="18"/>
      <c r="D68" s="19" t="s">
        <v>29</v>
      </c>
      <c r="E68" s="22">
        <f>E65/E83</f>
        <v>0.050211125390123</v>
      </c>
      <c r="F68" s="20">
        <f>E65*0.13</f>
        <v>71.11</v>
      </c>
      <c r="G68" s="21">
        <f>F68/E83</f>
        <v>0.00652744630071599</v>
      </c>
      <c r="H68" s="18"/>
      <c r="I68" s="18"/>
      <c r="J68" s="18"/>
      <c r="K68" s="18" t="s">
        <v>23</v>
      </c>
      <c r="L68" s="18" t="s">
        <v>30</v>
      </c>
      <c r="M68" s="23"/>
      <c r="N68" s="18"/>
      <c r="O68" s="18"/>
      <c r="P68" s="18"/>
      <c r="Q68" s="18"/>
      <c r="R68" s="23"/>
      <c r="S68" s="18"/>
      <c r="T68" s="19"/>
      <c r="U68" s="30"/>
    </row>
    <row r="69" s="2" customFormat="1" spans="1:21">
      <c r="A69" s="11">
        <v>5</v>
      </c>
      <c r="B69" s="18"/>
      <c r="C69" s="18"/>
      <c r="D69" s="19" t="s">
        <v>31</v>
      </c>
      <c r="E69" s="22"/>
      <c r="F69" s="20">
        <f>E65*0.23</f>
        <v>125.81</v>
      </c>
      <c r="G69" s="21">
        <f>F69/E83</f>
        <v>0.0115485588397283</v>
      </c>
      <c r="H69" s="18"/>
      <c r="I69" s="18"/>
      <c r="J69" s="18"/>
      <c r="K69" s="18"/>
      <c r="L69" s="18" t="s">
        <v>23</v>
      </c>
      <c r="M69" s="23"/>
      <c r="N69" s="18"/>
      <c r="O69" s="19" t="s">
        <v>30</v>
      </c>
      <c r="P69" s="18"/>
      <c r="Q69" s="18"/>
      <c r="R69" s="23"/>
      <c r="S69" s="18"/>
      <c r="T69" s="19"/>
      <c r="U69" s="30"/>
    </row>
    <row r="70" s="2" customFormat="1" spans="1:21">
      <c r="A70" s="11">
        <v>6</v>
      </c>
      <c r="B70" s="18"/>
      <c r="C70" s="18"/>
      <c r="D70" s="19" t="s">
        <v>32</v>
      </c>
      <c r="E70" s="22"/>
      <c r="F70" s="20">
        <f>E65*0.53+1</f>
        <v>290.91</v>
      </c>
      <c r="G70" s="21">
        <f>F70/E83</f>
        <v>0.0267036901046448</v>
      </c>
      <c r="H70" s="18"/>
      <c r="I70" s="18"/>
      <c r="J70" s="18"/>
      <c r="K70" s="18"/>
      <c r="L70" s="18"/>
      <c r="M70" s="23"/>
      <c r="N70" s="18"/>
      <c r="O70" s="19" t="s">
        <v>23</v>
      </c>
      <c r="P70" s="18"/>
      <c r="Q70" s="18"/>
      <c r="R70" s="23"/>
      <c r="S70" s="18"/>
      <c r="T70" s="19"/>
      <c r="U70" s="30"/>
    </row>
    <row r="71" s="2" customFormat="1" spans="1:21">
      <c r="A71" s="11">
        <v>1</v>
      </c>
      <c r="B71" s="18"/>
      <c r="C71" s="18" t="s">
        <v>65</v>
      </c>
      <c r="D71" s="19" t="s">
        <v>20</v>
      </c>
      <c r="E71" s="18">
        <v>547</v>
      </c>
      <c r="F71" s="20">
        <f>E71*0.01</f>
        <v>5.47</v>
      </c>
      <c r="G71" s="21">
        <f>F71/E83</f>
        <v>0.00050211125390123</v>
      </c>
      <c r="H71" s="18" t="s">
        <v>21</v>
      </c>
      <c r="I71" s="18" t="s">
        <v>22</v>
      </c>
      <c r="J71" s="18" t="s">
        <v>22</v>
      </c>
      <c r="K71" s="18" t="s">
        <v>23</v>
      </c>
      <c r="L71" s="18" t="s">
        <v>23</v>
      </c>
      <c r="M71" s="23" t="s">
        <v>66</v>
      </c>
      <c r="N71" s="18" t="s">
        <v>22</v>
      </c>
      <c r="O71" s="18" t="s">
        <v>23</v>
      </c>
      <c r="P71" s="18" t="s">
        <v>22</v>
      </c>
      <c r="Q71" s="18" t="s">
        <v>22</v>
      </c>
      <c r="R71" s="23" t="s">
        <v>65</v>
      </c>
      <c r="S71" s="18" t="s">
        <v>22</v>
      </c>
      <c r="T71" s="18" t="s">
        <v>30</v>
      </c>
      <c r="U71" s="30">
        <v>12</v>
      </c>
    </row>
    <row r="72" s="2" customFormat="1" spans="1:21">
      <c r="A72" s="11">
        <v>2</v>
      </c>
      <c r="B72" s="18"/>
      <c r="C72" s="18"/>
      <c r="D72" s="19" t="s">
        <v>25</v>
      </c>
      <c r="E72" s="18"/>
      <c r="F72" s="20">
        <f>E71*0.03</f>
        <v>16.41</v>
      </c>
      <c r="G72" s="21">
        <f>F72/E83</f>
        <v>0.00150633376170369</v>
      </c>
      <c r="H72" s="18" t="s">
        <v>22</v>
      </c>
      <c r="I72" s="18"/>
      <c r="J72" s="18"/>
      <c r="K72" s="18"/>
      <c r="L72" s="18"/>
      <c r="M72" s="23" t="s">
        <v>67</v>
      </c>
      <c r="N72" s="18"/>
      <c r="O72" s="18"/>
      <c r="P72" s="18"/>
      <c r="Q72" s="18"/>
      <c r="R72" s="23"/>
      <c r="S72" s="18"/>
      <c r="T72" s="18"/>
      <c r="U72" s="30"/>
    </row>
    <row r="73" s="2" customFormat="1" spans="1:21">
      <c r="A73" s="11">
        <v>3</v>
      </c>
      <c r="B73" s="18"/>
      <c r="C73" s="18"/>
      <c r="D73" s="19" t="s">
        <v>27</v>
      </c>
      <c r="E73" s="18"/>
      <c r="F73" s="20">
        <f>E71*0.07</f>
        <v>38.29</v>
      </c>
      <c r="G73" s="21">
        <f>F73/E83</f>
        <v>0.00351477877730861</v>
      </c>
      <c r="H73" s="18"/>
      <c r="I73" s="18"/>
      <c r="J73" s="18"/>
      <c r="K73" s="18" t="s">
        <v>28</v>
      </c>
      <c r="L73" s="18"/>
      <c r="M73" s="23" t="s">
        <v>66</v>
      </c>
      <c r="N73" s="18"/>
      <c r="O73" s="18"/>
      <c r="P73" s="18"/>
      <c r="Q73" s="18"/>
      <c r="R73" s="23"/>
      <c r="S73" s="18"/>
      <c r="T73" s="18"/>
      <c r="U73" s="30"/>
    </row>
    <row r="74" s="2" customFormat="1" spans="1:21">
      <c r="A74" s="11">
        <v>4</v>
      </c>
      <c r="B74" s="18"/>
      <c r="C74" s="18"/>
      <c r="D74" s="19" t="s">
        <v>29</v>
      </c>
      <c r="E74" s="22">
        <f>E71/E83</f>
        <v>0.050211125390123</v>
      </c>
      <c r="F74" s="20">
        <f>E71*0.13</f>
        <v>71.11</v>
      </c>
      <c r="G74" s="21">
        <f>F74/E83</f>
        <v>0.00652744630071599</v>
      </c>
      <c r="H74" s="18"/>
      <c r="I74" s="18"/>
      <c r="J74" s="18"/>
      <c r="K74" s="18" t="s">
        <v>23</v>
      </c>
      <c r="L74" s="18" t="s">
        <v>30</v>
      </c>
      <c r="M74" s="23"/>
      <c r="N74" s="18"/>
      <c r="O74" s="18"/>
      <c r="P74" s="18"/>
      <c r="Q74" s="18"/>
      <c r="R74" s="23"/>
      <c r="S74" s="18"/>
      <c r="T74" s="19"/>
      <c r="U74" s="30"/>
    </row>
    <row r="75" s="2" customFormat="1" spans="1:21">
      <c r="A75" s="11">
        <v>5</v>
      </c>
      <c r="B75" s="18"/>
      <c r="C75" s="18"/>
      <c r="D75" s="19" t="s">
        <v>31</v>
      </c>
      <c r="E75" s="22"/>
      <c r="F75" s="20">
        <f>E71*0.23</f>
        <v>125.81</v>
      </c>
      <c r="G75" s="21">
        <f>F75/E83</f>
        <v>0.0115485588397283</v>
      </c>
      <c r="H75" s="18"/>
      <c r="I75" s="18"/>
      <c r="J75" s="18"/>
      <c r="K75" s="18"/>
      <c r="L75" s="18" t="s">
        <v>23</v>
      </c>
      <c r="M75" s="23"/>
      <c r="N75" s="18"/>
      <c r="O75" s="19" t="s">
        <v>30</v>
      </c>
      <c r="P75" s="18"/>
      <c r="Q75" s="18"/>
      <c r="R75" s="23"/>
      <c r="S75" s="18"/>
      <c r="T75" s="19"/>
      <c r="U75" s="30"/>
    </row>
    <row r="76" s="2" customFormat="1" spans="1:21">
      <c r="A76" s="11">
        <v>6</v>
      </c>
      <c r="B76" s="18"/>
      <c r="C76" s="18"/>
      <c r="D76" s="19" t="s">
        <v>32</v>
      </c>
      <c r="E76" s="22"/>
      <c r="F76" s="20">
        <f>E71*0.53+1</f>
        <v>290.91</v>
      </c>
      <c r="G76" s="21">
        <f>F76/E83</f>
        <v>0.0267036901046448</v>
      </c>
      <c r="H76" s="18"/>
      <c r="I76" s="18"/>
      <c r="J76" s="18"/>
      <c r="K76" s="18"/>
      <c r="L76" s="18"/>
      <c r="M76" s="23"/>
      <c r="N76" s="18"/>
      <c r="O76" s="19" t="s">
        <v>23</v>
      </c>
      <c r="P76" s="18"/>
      <c r="Q76" s="18"/>
      <c r="R76" s="23"/>
      <c r="S76" s="18"/>
      <c r="T76" s="19"/>
      <c r="U76" s="30"/>
    </row>
    <row r="77" s="2" customFormat="1" spans="1:21">
      <c r="A77" s="11">
        <v>1</v>
      </c>
      <c r="B77" s="18"/>
      <c r="C77" s="18" t="s">
        <v>68</v>
      </c>
      <c r="D77" s="19" t="s">
        <v>20</v>
      </c>
      <c r="E77" s="18">
        <v>546</v>
      </c>
      <c r="F77" s="20">
        <f>E77*0.01</f>
        <v>5.46</v>
      </c>
      <c r="G77" s="21">
        <f>F77/E83</f>
        <v>0.000501193317422434</v>
      </c>
      <c r="H77" s="18" t="s">
        <v>21</v>
      </c>
      <c r="I77" s="18" t="s">
        <v>22</v>
      </c>
      <c r="J77" s="18" t="s">
        <v>22</v>
      </c>
      <c r="K77" s="18" t="s">
        <v>23</v>
      </c>
      <c r="L77" s="18" t="s">
        <v>23</v>
      </c>
      <c r="M77" s="23" t="s">
        <v>69</v>
      </c>
      <c r="N77" s="18" t="s">
        <v>22</v>
      </c>
      <c r="O77" s="18" t="s">
        <v>23</v>
      </c>
      <c r="P77" s="18" t="s">
        <v>22</v>
      </c>
      <c r="Q77" s="18" t="s">
        <v>22</v>
      </c>
      <c r="R77" s="23" t="s">
        <v>68</v>
      </c>
      <c r="S77" s="18" t="s">
        <v>22</v>
      </c>
      <c r="T77" s="18" t="s">
        <v>30</v>
      </c>
      <c r="U77" s="30">
        <v>13</v>
      </c>
    </row>
    <row r="78" s="2" customFormat="1" spans="1:21">
      <c r="A78" s="11">
        <v>2</v>
      </c>
      <c r="B78" s="18"/>
      <c r="C78" s="18"/>
      <c r="D78" s="19" t="s">
        <v>25</v>
      </c>
      <c r="E78" s="18"/>
      <c r="F78" s="20">
        <f>E77*0.03</f>
        <v>16.38</v>
      </c>
      <c r="G78" s="21">
        <f>F78/E83</f>
        <v>0.0015035799522673</v>
      </c>
      <c r="H78" s="18" t="s">
        <v>22</v>
      </c>
      <c r="I78" s="18"/>
      <c r="J78" s="18"/>
      <c r="K78" s="18"/>
      <c r="L78" s="18"/>
      <c r="M78" s="23" t="s">
        <v>70</v>
      </c>
      <c r="N78" s="18"/>
      <c r="O78" s="18"/>
      <c r="P78" s="18"/>
      <c r="Q78" s="18"/>
      <c r="R78" s="23"/>
      <c r="S78" s="18"/>
      <c r="T78" s="18"/>
      <c r="U78" s="30"/>
    </row>
    <row r="79" s="2" customFormat="1" spans="1:21">
      <c r="A79" s="11">
        <v>3</v>
      </c>
      <c r="B79" s="18"/>
      <c r="C79" s="18"/>
      <c r="D79" s="19" t="s">
        <v>27</v>
      </c>
      <c r="E79" s="18"/>
      <c r="F79" s="20">
        <f>E77*0.07</f>
        <v>38.22</v>
      </c>
      <c r="G79" s="21">
        <f>F79/E83</f>
        <v>0.00350835322195704</v>
      </c>
      <c r="H79" s="18"/>
      <c r="I79" s="18"/>
      <c r="J79" s="18"/>
      <c r="K79" s="18" t="s">
        <v>28</v>
      </c>
      <c r="L79" s="18"/>
      <c r="M79" s="23" t="s">
        <v>69</v>
      </c>
      <c r="N79" s="18"/>
      <c r="O79" s="18"/>
      <c r="P79" s="18"/>
      <c r="Q79" s="18"/>
      <c r="R79" s="23"/>
      <c r="S79" s="18"/>
      <c r="T79" s="18"/>
      <c r="U79" s="30"/>
    </row>
    <row r="80" s="2" customFormat="1" spans="1:21">
      <c r="A80" s="11">
        <v>4</v>
      </c>
      <c r="B80" s="18"/>
      <c r="C80" s="18"/>
      <c r="D80" s="19" t="s">
        <v>29</v>
      </c>
      <c r="E80" s="22">
        <f>E77/E83</f>
        <v>0.0501193317422434</v>
      </c>
      <c r="F80" s="20">
        <f>E77*0.13</f>
        <v>70.98</v>
      </c>
      <c r="G80" s="21">
        <f>F80/E83</f>
        <v>0.00651551312649165</v>
      </c>
      <c r="H80" s="18"/>
      <c r="I80" s="18"/>
      <c r="J80" s="18"/>
      <c r="K80" s="18" t="s">
        <v>23</v>
      </c>
      <c r="L80" s="18" t="s">
        <v>30</v>
      </c>
      <c r="M80" s="23"/>
      <c r="N80" s="18"/>
      <c r="O80" s="18"/>
      <c r="P80" s="18"/>
      <c r="Q80" s="18"/>
      <c r="R80" s="23"/>
      <c r="S80" s="18"/>
      <c r="T80" s="19"/>
      <c r="U80" s="30"/>
    </row>
    <row r="81" s="2" customFormat="1" spans="1:21">
      <c r="A81" s="11">
        <v>5</v>
      </c>
      <c r="B81" s="18"/>
      <c r="C81" s="18"/>
      <c r="D81" s="19" t="s">
        <v>31</v>
      </c>
      <c r="E81" s="22"/>
      <c r="F81" s="20">
        <f>E77*0.23</f>
        <v>125.58</v>
      </c>
      <c r="G81" s="21">
        <f>F81/E83</f>
        <v>0.011527446300716</v>
      </c>
      <c r="H81" s="18"/>
      <c r="I81" s="18"/>
      <c r="J81" s="18"/>
      <c r="K81" s="18"/>
      <c r="L81" s="18" t="s">
        <v>23</v>
      </c>
      <c r="M81" s="23"/>
      <c r="N81" s="18"/>
      <c r="O81" s="19" t="s">
        <v>30</v>
      </c>
      <c r="P81" s="18"/>
      <c r="Q81" s="18"/>
      <c r="R81" s="23"/>
      <c r="S81" s="18"/>
      <c r="T81" s="19"/>
      <c r="U81" s="30"/>
    </row>
    <row r="82" s="2" customFormat="1" spans="1:21">
      <c r="A82" s="11">
        <v>6</v>
      </c>
      <c r="B82" s="18"/>
      <c r="C82" s="19"/>
      <c r="D82" s="19" t="s">
        <v>32</v>
      </c>
      <c r="E82" s="22"/>
      <c r="F82" s="20">
        <f>E77*0.53+1</f>
        <v>290.38</v>
      </c>
      <c r="G82" s="21">
        <f>F82/E83</f>
        <v>0.0266550394712686</v>
      </c>
      <c r="H82" s="18"/>
      <c r="I82" s="18"/>
      <c r="J82" s="18"/>
      <c r="K82" s="18"/>
      <c r="L82" s="18"/>
      <c r="M82" s="23"/>
      <c r="N82" s="18"/>
      <c r="O82" s="19" t="s">
        <v>23</v>
      </c>
      <c r="P82" s="18"/>
      <c r="Q82" s="18"/>
      <c r="R82" s="23"/>
      <c r="S82" s="18"/>
      <c r="T82" s="19"/>
      <c r="U82" s="30"/>
    </row>
    <row r="83" spans="1:21">
      <c r="A83" s="11"/>
      <c r="B83" s="13" t="s">
        <v>71</v>
      </c>
      <c r="C83" s="13"/>
      <c r="D83" s="13"/>
      <c r="E83" s="12">
        <v>10894</v>
      </c>
      <c r="F83" s="13"/>
      <c r="G83" s="13"/>
      <c r="H83" s="13" t="s">
        <v>72</v>
      </c>
      <c r="I83" s="13" t="s">
        <v>73</v>
      </c>
      <c r="J83" s="13" t="s">
        <v>74</v>
      </c>
      <c r="K83" s="13" t="s">
        <v>28</v>
      </c>
      <c r="L83" s="13" t="s">
        <v>75</v>
      </c>
      <c r="M83" s="13" t="s">
        <v>76</v>
      </c>
      <c r="N83" s="13" t="s">
        <v>77</v>
      </c>
      <c r="O83" s="13" t="s">
        <v>78</v>
      </c>
      <c r="P83" s="13" t="s">
        <v>79</v>
      </c>
      <c r="Q83" s="13" t="s">
        <v>80</v>
      </c>
      <c r="R83" s="13"/>
      <c r="S83" s="13"/>
      <c r="T83" s="13"/>
      <c r="U83" s="13"/>
    </row>
  </sheetData>
  <mergeCells count="250">
    <mergeCell ref="B1:B4"/>
    <mergeCell ref="B5:B16"/>
    <mergeCell ref="B17:B58"/>
    <mergeCell ref="B59:B82"/>
    <mergeCell ref="C1:C4"/>
    <mergeCell ref="C5:C10"/>
    <mergeCell ref="C11:C16"/>
    <mergeCell ref="C17:C22"/>
    <mergeCell ref="C23:C28"/>
    <mergeCell ref="C29:C34"/>
    <mergeCell ref="C35:C40"/>
    <mergeCell ref="C41:C46"/>
    <mergeCell ref="C47:C52"/>
    <mergeCell ref="C53:C58"/>
    <mergeCell ref="C59:C64"/>
    <mergeCell ref="C65:C70"/>
    <mergeCell ref="C71:C76"/>
    <mergeCell ref="C77:C82"/>
    <mergeCell ref="D1:D4"/>
    <mergeCell ref="E1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E74:E76"/>
    <mergeCell ref="E77:E79"/>
    <mergeCell ref="E80:E82"/>
    <mergeCell ref="F1:F4"/>
    <mergeCell ref="H6:H10"/>
    <mergeCell ref="H12:H16"/>
    <mergeCell ref="H18:H22"/>
    <mergeCell ref="H24:H28"/>
    <mergeCell ref="H30:H34"/>
    <mergeCell ref="H36:H40"/>
    <mergeCell ref="H42:H46"/>
    <mergeCell ref="H48:H52"/>
    <mergeCell ref="H54:H58"/>
    <mergeCell ref="H60:H64"/>
    <mergeCell ref="H66:H70"/>
    <mergeCell ref="H72:H76"/>
    <mergeCell ref="H78:H82"/>
    <mergeCell ref="I5:I10"/>
    <mergeCell ref="I11:I16"/>
    <mergeCell ref="I17:I22"/>
    <mergeCell ref="I23:I28"/>
    <mergeCell ref="I29:I34"/>
    <mergeCell ref="I35:I40"/>
    <mergeCell ref="I41:I46"/>
    <mergeCell ref="I47:I52"/>
    <mergeCell ref="I53:I58"/>
    <mergeCell ref="I59:I64"/>
    <mergeCell ref="I65:I70"/>
    <mergeCell ref="I71:I76"/>
    <mergeCell ref="I77:I82"/>
    <mergeCell ref="J5:J10"/>
    <mergeCell ref="J11:J16"/>
    <mergeCell ref="J17:J22"/>
    <mergeCell ref="J23:J28"/>
    <mergeCell ref="J29:J34"/>
    <mergeCell ref="J35:J40"/>
    <mergeCell ref="J41:J46"/>
    <mergeCell ref="J47:J52"/>
    <mergeCell ref="J53:J58"/>
    <mergeCell ref="J59:J64"/>
    <mergeCell ref="J65:J70"/>
    <mergeCell ref="J71:J76"/>
    <mergeCell ref="J77:J82"/>
    <mergeCell ref="K5:K6"/>
    <mergeCell ref="K8:K10"/>
    <mergeCell ref="K11:K12"/>
    <mergeCell ref="K14:K16"/>
    <mergeCell ref="K17:K18"/>
    <mergeCell ref="K20:K22"/>
    <mergeCell ref="K23:K24"/>
    <mergeCell ref="K26:K28"/>
    <mergeCell ref="K29:K30"/>
    <mergeCell ref="K32:K34"/>
    <mergeCell ref="K35:K36"/>
    <mergeCell ref="K38:K40"/>
    <mergeCell ref="K41:K42"/>
    <mergeCell ref="K44:K46"/>
    <mergeCell ref="K47:K48"/>
    <mergeCell ref="K50:K52"/>
    <mergeCell ref="K53:K54"/>
    <mergeCell ref="K56:K58"/>
    <mergeCell ref="K59:K60"/>
    <mergeCell ref="K62:K64"/>
    <mergeCell ref="K65:K66"/>
    <mergeCell ref="K68:K70"/>
    <mergeCell ref="K71:K72"/>
    <mergeCell ref="K74:K76"/>
    <mergeCell ref="K77:K78"/>
    <mergeCell ref="K80:K82"/>
    <mergeCell ref="L5:L7"/>
    <mergeCell ref="L9:L10"/>
    <mergeCell ref="L11:L13"/>
    <mergeCell ref="L15:L16"/>
    <mergeCell ref="L17:L19"/>
    <mergeCell ref="L21:L22"/>
    <mergeCell ref="L23:L25"/>
    <mergeCell ref="L27:L28"/>
    <mergeCell ref="L29:L31"/>
    <mergeCell ref="L33:L34"/>
    <mergeCell ref="L35:L37"/>
    <mergeCell ref="L39:L40"/>
    <mergeCell ref="L41:L43"/>
    <mergeCell ref="L45:L46"/>
    <mergeCell ref="L47:L49"/>
    <mergeCell ref="L51:L52"/>
    <mergeCell ref="L53:L55"/>
    <mergeCell ref="L57:L58"/>
    <mergeCell ref="L59:L61"/>
    <mergeCell ref="L63:L64"/>
    <mergeCell ref="L65:L67"/>
    <mergeCell ref="L69:L70"/>
    <mergeCell ref="L71:L73"/>
    <mergeCell ref="L75:L76"/>
    <mergeCell ref="L77:L79"/>
    <mergeCell ref="L81:L82"/>
    <mergeCell ref="M37:M40"/>
    <mergeCell ref="M49:M52"/>
    <mergeCell ref="M55:M58"/>
    <mergeCell ref="M61:M64"/>
    <mergeCell ref="M67:M70"/>
    <mergeCell ref="M73:M76"/>
    <mergeCell ref="M79:M82"/>
    <mergeCell ref="N5:N10"/>
    <mergeCell ref="N11:N16"/>
    <mergeCell ref="N17:N22"/>
    <mergeCell ref="N23:N28"/>
    <mergeCell ref="N29:N34"/>
    <mergeCell ref="N35:N40"/>
    <mergeCell ref="N41:N46"/>
    <mergeCell ref="N47:N52"/>
    <mergeCell ref="N53:N58"/>
    <mergeCell ref="N59:N64"/>
    <mergeCell ref="N65:N70"/>
    <mergeCell ref="N71:N76"/>
    <mergeCell ref="N77:N82"/>
    <mergeCell ref="O5:O8"/>
    <mergeCell ref="O11:O14"/>
    <mergeCell ref="O17:O20"/>
    <mergeCell ref="O23:O26"/>
    <mergeCell ref="O29:O32"/>
    <mergeCell ref="O35:O38"/>
    <mergeCell ref="O41:O44"/>
    <mergeCell ref="O47:O50"/>
    <mergeCell ref="O53:O56"/>
    <mergeCell ref="O59:O62"/>
    <mergeCell ref="O65:O68"/>
    <mergeCell ref="O71:O74"/>
    <mergeCell ref="O77:O80"/>
    <mergeCell ref="P5:P10"/>
    <mergeCell ref="P11:P16"/>
    <mergeCell ref="P17:P22"/>
    <mergeCell ref="P23:P28"/>
    <mergeCell ref="P29:P34"/>
    <mergeCell ref="P35:P40"/>
    <mergeCell ref="P41:P46"/>
    <mergeCell ref="P47:P52"/>
    <mergeCell ref="P53:P58"/>
    <mergeCell ref="P59:P64"/>
    <mergeCell ref="P65:P70"/>
    <mergeCell ref="P71:P76"/>
    <mergeCell ref="P77:P82"/>
    <mergeCell ref="Q5:Q10"/>
    <mergeCell ref="Q11:Q16"/>
    <mergeCell ref="Q17:Q22"/>
    <mergeCell ref="Q23:Q28"/>
    <mergeCell ref="Q29:Q34"/>
    <mergeCell ref="Q35:Q40"/>
    <mergeCell ref="Q41:Q46"/>
    <mergeCell ref="Q47:Q52"/>
    <mergeCell ref="Q53:Q58"/>
    <mergeCell ref="Q59:Q64"/>
    <mergeCell ref="Q65:Q70"/>
    <mergeCell ref="Q71:Q76"/>
    <mergeCell ref="Q77:Q82"/>
    <mergeCell ref="R5:R10"/>
    <mergeCell ref="R11:R16"/>
    <mergeCell ref="R17:R22"/>
    <mergeCell ref="R23:R28"/>
    <mergeCell ref="R29:R34"/>
    <mergeCell ref="R35:R40"/>
    <mergeCell ref="R41:R46"/>
    <mergeCell ref="R47:R52"/>
    <mergeCell ref="R53:R58"/>
    <mergeCell ref="R59:R64"/>
    <mergeCell ref="R65:R70"/>
    <mergeCell ref="R71:R76"/>
    <mergeCell ref="R77:R82"/>
    <mergeCell ref="S5:S10"/>
    <mergeCell ref="S11:S16"/>
    <mergeCell ref="S17:S22"/>
    <mergeCell ref="S23:S28"/>
    <mergeCell ref="S29:S34"/>
    <mergeCell ref="S35:S40"/>
    <mergeCell ref="S41:S46"/>
    <mergeCell ref="S47:S52"/>
    <mergeCell ref="S53:S58"/>
    <mergeCell ref="S59:S64"/>
    <mergeCell ref="S65:S70"/>
    <mergeCell ref="S71:S76"/>
    <mergeCell ref="S77:S82"/>
    <mergeCell ref="T5:T7"/>
    <mergeCell ref="T11:T13"/>
    <mergeCell ref="T17:T19"/>
    <mergeCell ref="T23:T25"/>
    <mergeCell ref="T29:T31"/>
    <mergeCell ref="T35:T37"/>
    <mergeCell ref="T41:T43"/>
    <mergeCell ref="T47:T49"/>
    <mergeCell ref="T53:T55"/>
    <mergeCell ref="T59:T61"/>
    <mergeCell ref="T65:T67"/>
    <mergeCell ref="T71:T73"/>
    <mergeCell ref="T77:T79"/>
    <mergeCell ref="U1:U4"/>
    <mergeCell ref="U5:U10"/>
    <mergeCell ref="U11:U16"/>
    <mergeCell ref="U17:U22"/>
    <mergeCell ref="U23:U28"/>
    <mergeCell ref="U29:U34"/>
    <mergeCell ref="U35:U40"/>
    <mergeCell ref="U41:U46"/>
    <mergeCell ref="U47:U52"/>
    <mergeCell ref="U53:U58"/>
    <mergeCell ref="U59:U64"/>
    <mergeCell ref="U65:U70"/>
    <mergeCell ref="U71:U76"/>
    <mergeCell ref="U77:U8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角色分类</vt:lpstr>
      <vt:lpstr>设置</vt:lpstr>
      <vt:lpstr>对应关系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dengfuxi</dc:creator>
  <cp:lastModifiedBy>Snow</cp:lastModifiedBy>
  <dcterms:created xsi:type="dcterms:W3CDTF">2021-08-29T04:53:00Z</dcterms:created>
  <dcterms:modified xsi:type="dcterms:W3CDTF">2021-12-03T11:05:34Z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F5F6D90B690F49F78561E637B171B2E2</vt:lpwstr>
  </property>
</Properties>
</file>