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902" documentId="13_ncr:1_{AE4AC399-C2C5-4F91-8F7E-7DCD7D35455D}" xr6:coauthVersionLast="47" xr6:coauthVersionMax="47" xr10:uidLastSave="{2901ADAB-020C-4D83-8598-A8B4F5CCC9DC}"/>
  <bookViews>
    <workbookView xWindow="-12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<sst xmlns="http://schemas.openxmlformats.org/spreadsheetml/2006/main" count="131029" uniqueCount="8853">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</sst>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4" totalsRowShown="0" headerRowDxfId="25" dataDxfId="24" headerRowBorderDxfId="22" tableBorderDxfId="23" totalsRowBorderDxfId="21">
  <autoFilter ref="A1:U244" xr:uid="{2D56A409-7298-45EF-845F-D98F8CD1BBA1}"/>
  <tableColumns count="21">
    <tableColumn id="7" xr3:uid="{9A5815B2-7DB8-400A-BA1F-A951E5CCD04D}" name="idUsina" dataDxfId="20">
      <calculatedColumnFormula array="1">idusina</calculatedColumnFormula>
    </tableColumn>
    <tableColumn id="16" xr3:uid="{2715DADB-4CCB-47FF-9DE9-D954212929F2}" name="brRodovia" dataDxfId="19"/>
    <tableColumn id="17" xr3:uid="{8BFB1414-928B-4EFE-8EA4-245D78337755}" name="estruturaRodovia" dataDxfId="18"/>
    <tableColumn id="9" xr3:uid="{4D16EF43-C7D3-4E03-B979-F2FF8BCBDCFB}" name="sentidoPista" dataDxfId="17"/>
    <tableColumn id="21" xr3:uid="{90354798-E0E4-4604-8081-7B0F086D5F5E}" name="orientacaoPista" dataDxfId="16"/>
    <tableColumn id="8" xr3:uid="{3644DA04-CBBF-49FD-A210-F7E35BB34336}" name="faixaPista" dataDxfId="15"/>
    <tableColumn id="20" xr3:uid="{7599D183-F7CC-4F9F-8776-8136CFE28720}" name="pontoDispositivo" dataDxfId="14"/>
    <tableColumn id="19" xr3:uid="{6A524F92-0358-48A5-BD8C-61341B0B6A69}" name="ramoDispositivo" dataDxfId="13"/>
    <tableColumn id="2" xr3:uid="{38C428C3-7024-435A-A7B1-480E1BCCEA1B}" name="camadaAplicacao" dataDxfId="12"/>
    <tableColumn id="15" xr3:uid="{9A05CF7F-C462-49E8-8430-548464891558}" name="servicoTrecho" dataDxfId="11"/>
    <tableColumn id="3" xr3:uid="{F667A75B-DAAA-4053-8CE4-77B1EEF984FB}" name="dataAplicacao" dataDxfId="10"/>
    <tableColumn id="4" xr3:uid="{DCF61AEA-CCF5-47AA-AC60-D43C64DD9934}" name="inicioTrechoAplicacao" dataDxfId="9"/>
    <tableColumn id="5" xr3:uid="{8B73B54F-C4E8-4F36-BA45-753DF4316AAA}" name="finalTrechoAplicacao" dataDxfId="8"/>
    <tableColumn id="22" xr3:uid="{C81714C6-F639-4A2E-854B-E3AB937F453C}" name="tracoUsina" dataDxfId="7"/>
    <tableColumn id="10" xr3:uid="{C07C3E76-391E-410A-A626-FA60272B253A}" name="granuloUsina" dataDxfId="6"/>
    <tableColumn id="6" xr3:uid="{27AF6BCB-543F-4A03-9BCE-64D93447BF3C}" name="densAparenteUsina" dataDxfId="5"/>
    <tableColumn id="1" xr3:uid="{E8E506CF-EAD9-414B-9CF5-2E5D0C76AC1D}" name="densRiceUsina" dataDxfId="4"/>
    <tableColumn id="12" xr3:uid="{5D36EF3B-4268-4201-BC76-8E16999B124E}" name="vaziosUsina" dataDxfId="3"/>
    <tableColumn id="13" xr3:uid="{FA8348C0-7C3A-4B4A-A676-AED3E309140C}" name="rbvUsina" dataDxfId="2"/>
    <tableColumn id="14" xr3:uid="{87EE97E4-23DC-423D-B20E-E41293007415}" name="teorUsina" dataDxfId="1"/>
    <tableColumn id="23" xr3:uid="{DF5DF650-1D3A-4034-9930-F02B052AF620}" name="observacao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33" dataDxfId="131" headerRowBorderDxfId="132" tableBorderDxfId="130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9" totalsRowDxfId="128"/>
    <tableColumn id="8" xr3:uid="{3C975903-CD65-4856-B381-2D40FD359CC7}" name="idExtracao" dataDxfId="127" totalsRowDxfId="126"/>
    <tableColumn id="7" xr3:uid="{5CC5CB7A-0928-4761-857B-922925872E18}" name="posicaoExtracao" dataDxfId="125" totalsRowDxfId="124" dataCellStyle="Vírgula"/>
    <tableColumn id="9" xr3:uid="{2F1DEB27-6E04-45CA-AC7B-3999BD73F353}" name="dataExtracao" dataDxfId="123" totalsRowDxfId="122"/>
    <tableColumn id="10" xr3:uid="{F71E72C1-7CB8-42E5-931A-587676FBDEB0}" name="pontoExtracao" dataDxfId="121" totalsRowDxfId="120" dataCellStyle="Vírgula"/>
    <tableColumn id="11" xr3:uid="{27EA0C54-C526-40F9-8B68-9048733B720D}" name="espessuraExtracao" dataDxfId="119" totalsRowDxfId="118"/>
    <tableColumn id="13" xr3:uid="{AB79617C-055A-4936-B8C0-AE8488DB2DDB}" name="vaziosExtracao" dataDxfId="117" totalsRowDxfId="116"/>
    <tableColumn id="12" xr3:uid="{99192C95-5199-41BC-A431-3E99A36B759A}" name="densExtracao" dataDxfId="115" totalsRowDxfId="114"/>
    <tableColumn id="14" xr3:uid="{CD791E70-EC7D-4A07-8DB5-1571B0655947}" name="grauCompacExtracao" dataDxfId="113" totalsRowDxfId="112"/>
    <tableColumn id="1" xr3:uid="{A65C3E81-0F60-43D8-A9AF-834EFF5F49C5}" name="observacao" dataDxfId="111" totalsRowDxfId="11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9" dataDxfId="108">
  <autoFilter ref="A1:AB1331" xr:uid="{43773965-E238-41D7-9611-AF8CA1F1D36F}"/>
  <tableColumns count="28">
    <tableColumn id="35" xr3:uid="{2BF9A02F-6CEC-4095-AB08-0CDBC9710ABF}" name="idAmostra" dataDxfId="107"/>
    <tableColumn id="1" xr3:uid="{2F2A6A54-AA81-4440-B682-93896E9D3C95}" name="origemAmostra" dataDxfId="106"/>
    <tableColumn id="3" xr3:uid="{39A0774E-2AE8-46B9-9333-2D808DE63161}" name="dataEnsaioAmostra" dataDxfId="105"/>
    <tableColumn id="36" xr3:uid="{62EF5B67-5CFD-4343-A845-95AE84BA271C}" name="energiaCompactacao" dataDxfId="104"/>
    <tableColumn id="19" xr3:uid="{ADF322A6-25A6-4FBC-AEC5-0F9A662D5C60}" name="densMaxima" dataDxfId="103"/>
    <tableColumn id="20" xr3:uid="{B55D2AC4-7443-4DA9-A360-A51BA7673BDC}" name="umidOtima" dataDxfId="102"/>
    <tableColumn id="21" xr3:uid="{B898F043-91DC-4576-995B-B375CA11DFBB}" name="indiceSuporteCalifornia" dataDxfId="101"/>
    <tableColumn id="22" xr3:uid="{DB9CBEF1-A538-4CC2-8EBC-74D7BCA96924}" name="expansao" dataDxfId="100"/>
    <tableColumn id="4" xr3:uid="{6630F678-E96B-4F0D-A18F-C14002F248D9}" name="granuloPen_2&quot;" dataDxfId="99" dataCellStyle="Porcentagem"/>
    <tableColumn id="5" xr3:uid="{9C1337E7-C68D-440E-ABF3-6B37CF58447F}" name="granuloPen_1½&quot;" dataDxfId="98" dataCellStyle="Porcentagem"/>
    <tableColumn id="6" xr3:uid="{956CBBA8-D7A6-4109-B094-8FE052B4A252}" name="granuloPen_1&quot;" dataDxfId="97" dataCellStyle="Porcentagem"/>
    <tableColumn id="7" xr3:uid="{296BF2AC-B364-45CF-847A-9B4D31398AC4}" name="granuloPen_¾&quot;" dataDxfId="96" dataCellStyle="Porcentagem"/>
    <tableColumn id="8" xr3:uid="{EA1F35BD-C8B2-48B8-8065-6A91257F8C2E}" name="granuloPen_⅜&quot;" dataDxfId="95" dataCellStyle="Porcentagem"/>
    <tableColumn id="9" xr3:uid="{B5129B2A-1F36-4354-8B5A-CBD573D87BA5}" name="granuloPen_1.4" dataDxfId="94" dataCellStyle="Porcentagem"/>
    <tableColumn id="10" xr3:uid="{D2D5A97B-B0C0-4A9F-B312-011D39589FCB}" name="granuloPen_10" dataDxfId="93" dataCellStyle="Porcentagem"/>
    <tableColumn id="11" xr3:uid="{368C943D-4689-4F3A-BB1A-1EA5DE78D6F1}" name="granuloPen_40" dataDxfId="92" dataCellStyle="Porcentagem"/>
    <tableColumn id="12" xr3:uid="{F812BD11-ED7F-4F5C-9DDF-92C0629BA1A1}" name="granuloPen_200" dataDxfId="91" dataCellStyle="Porcentagem"/>
    <tableColumn id="13" xr3:uid="{7FB84C56-F8D3-48F3-9A63-19B176861CBE}" name="limLiquidez" dataDxfId="90" dataCellStyle="Porcentagem"/>
    <tableColumn id="14" xr3:uid="{84683922-F622-456F-8B7C-5CA2B9C2F74B}" name="limPlasticidade" dataDxfId="89" dataCellStyle="Porcentagem"/>
    <tableColumn id="15" xr3:uid="{8504965D-73B2-427C-A483-72FE3E6FB9EB}" name="indicePlasticidade" dataDxfId="88" dataCellStyle="Porcentagem"/>
    <tableColumn id="30" xr3:uid="{8E9E7BC5-0E9D-457E-B495-57F27A1D8483}" name="indiceGrupo" dataDxfId="87"/>
    <tableColumn id="17" xr3:uid="{600003BC-1BE0-4FA5-B467-42286A9332C5}" name="classHRB" dataDxfId="86"/>
    <tableColumn id="26" xr3:uid="{F69C0DA0-FDB1-46BD-9BA8-8EAAADAA554D}" name="porcentCimento" dataDxfId="85"/>
    <tableColumn id="29" xr3:uid="{8F33AD79-31F8-41A1-AA5F-FB476C0C5A8A}" name="modResiliencia" dataDxfId="84"/>
    <tableColumn id="37" xr3:uid="{83A0B4C4-DE52-4A24-8341-419814E4B017}" name="modRigidez" dataDxfId="83"/>
    <tableColumn id="28" xr3:uid="{F20B449E-FE0A-41DF-8DD7-4CE0FEFBC8FB}" name="furoColeta" dataDxfId="82"/>
    <tableColumn id="2" xr3:uid="{F315B246-90F7-4877-8445-3A22E536A98C}" name="profundidadeColeta" dataDxfId="81"/>
    <tableColumn id="16" xr3:uid="{5DE1A2C3-F46E-46F1-921C-0B4921E4335C}" name="observacao" dataDxfId="8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156" dataDxfId="155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79">
  <autoFilter ref="A1:H1797" xr:uid="{ABBC3C53-6AD9-4AFF-A800-A4DC37BD598F}"/>
  <tableColumns count="8">
    <tableColumn id="1" xr3:uid="{BF1DBD15-FE7E-42E6-970E-9B6E8EE74FD1}" name="idAmostra" dataDxfId="78"/>
    <tableColumn id="2" xr3:uid="{B93BA76D-A869-4B10-A45B-AF26F47E123D}" name="idCP" dataDxfId="77"/>
    <tableColumn id="6" xr3:uid="{59DE64DB-2FEA-4F00-B0F0-0959F39EFB77}" name="camadaSolo" dataDxfId="76"/>
    <tableColumn id="7" xr3:uid="{A0A83EB1-D5D7-488A-B1CF-FD77A18B4CB1}" name="detalheCamada" dataDxfId="75"/>
    <tableColumn id="3" xr3:uid="{126530C4-847C-4FFF-BB75-C34F0B1D19FD}" name="tipoRuptura" dataDxfId="74"/>
    <tableColumn id="4" xr3:uid="{61FFED7E-CC89-4D53-899B-0068F8E4ED11}" name="diasRuptura" dataDxfId="73"/>
    <tableColumn id="5" xr3:uid="{BBEB4461-ED5B-49F3-BB55-A2E5C8D04765}" name="resultRuptura" dataDxfId="72"/>
    <tableColumn id="10" xr3:uid="{BB9D7455-217B-4720-9CFD-300715F24509}" name="observacao" dataDxfId="7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70" dataDxfId="69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68">
      <calculatedColumnFormula array="1">idDeflexao</calculatedColumnFormula>
    </tableColumn>
    <tableColumn id="10" xr3:uid="{020939F6-685B-4156-B98A-33FD4C1E5BC9}" name="brRodovia" dataDxfId="67"/>
    <tableColumn id="16" xr3:uid="{0AF2B426-847D-4202-A118-BEDA0142F7D9}" name="estruturaRodovia" dataDxfId="66"/>
    <tableColumn id="17" xr3:uid="{6FB05F51-58E6-4A3C-A2F4-B71F44CB73F5}" name="sentidoPista" dataDxfId="65"/>
    <tableColumn id="18" xr3:uid="{924ACA28-F8A5-4863-B719-750CF028EC99}" name="orientacaoPista" dataDxfId="64"/>
    <tableColumn id="19" xr3:uid="{CA2B2118-5D60-4605-A0A5-843B06260C3F}" name="faixaPista" dataDxfId="63"/>
    <tableColumn id="24" xr3:uid="{610E1A49-2175-42A5-9DE4-E15598EF6D7E}" name="pontoDispositivo" dataDxfId="62"/>
    <tableColumn id="25" xr3:uid="{1986FF64-7805-4498-B3EC-61567C238740}" name="ramoDispositivo" dataDxfId="61"/>
    <tableColumn id="22" xr3:uid="{A40A79B7-9955-4A1B-B73E-826FF02C8046}" name="camadaDeflexao" dataDxfId="60"/>
    <tableColumn id="23" xr3:uid="{9F025EF5-B007-43D8-9621-083F7AE7CDBF}" name="detalheCamada" dataDxfId="59"/>
    <tableColumn id="2" xr3:uid="{258DEF15-6BB7-4CDE-B72F-F6BF3D221D2E}" name="dataDeflexao" dataDxfId="58"/>
    <tableColumn id="3" xr3:uid="{49B7F23D-3346-490F-8748-0215A06A71C6}" name="inicioTrechoDeflexao" dataDxfId="57"/>
    <tableColumn id="4" xr3:uid="{04EC4BCD-3505-4808-9AC7-D4CC8E8CFF3D}" name="fimTrechoDeflexao" dataDxfId="56"/>
    <tableColumn id="1" xr3:uid="{B6275911-0ABD-466E-935D-3966CB5FCFC7}" name="observacao" dataDxfId="5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54" dataDxfId="53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52"/>
    <tableColumn id="9" xr3:uid="{91EEA847-E8E1-46F9-ABE5-590E4AF4B55B}" name="pontoTrechoDeflexao" dataDxfId="51"/>
    <tableColumn id="1" xr3:uid="{BFBE8B76-8C3C-4FC0-95D2-4950E7FA00B0}" name="posicaoDeflexao" dataDxfId="50" dataCellStyle="Vírgula"/>
    <tableColumn id="11" xr3:uid="{E110EF81-BFA5-4751-B3AD-0D5BE5CB9487}" name="resultadoDeflexao" dataDxfId="49"/>
    <tableColumn id="3" xr3:uid="{278C6910-A6FE-4BD9-A75A-A15AB10065DE}" name="observacao" dataDxfId="4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47" dataDxfId="46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5"/>
    <tableColumn id="9" xr3:uid="{A30A341D-D361-4834-ACC2-11C12E29E805}" name="idCaminhao" dataDxfId="44"/>
    <tableColumn id="10" xr3:uid="{A9066CC6-A5A6-4F95-8211-FDE5625CBC2E}" name="idRomaneio" dataDxfId="43"/>
    <tableColumn id="1" xr3:uid="{BAF0607A-28B4-4EBB-AB62-A49DF95DC77E}" name="dataConcretagem" dataDxfId="42"/>
    <tableColumn id="12" xr3:uid="{F5B0AD32-E1C1-4968-AEA6-77D45BC6B8DD}" name="pecaConcretagem" dataDxfId="41"/>
    <tableColumn id="11" xr3:uid="{D46C0A2A-0EED-4E7A-A17A-52F5EC2CDD03}" name="pontoConcretagem" dataDxfId="40"/>
    <tableColumn id="6" xr3:uid="{7032E54C-B15D-4CA0-B084-C31CAFE7BF20}" name="slumpProjeto" dataDxfId="39"/>
    <tableColumn id="3" xr3:uid="{B950453A-880F-49BE-98A2-F9CFBCB94A30}" name="slumpProjetoVariacao" dataDxfId="38"/>
    <tableColumn id="8" xr3:uid="{401F819F-C41C-4EE6-8C76-47FF7275447E}" name="mpaProjeto" dataDxfId="37"/>
    <tableColumn id="5" xr3:uid="{8C63F8B2-FB82-4F60-8D78-1323CCC9C35A}" name="tempConcretagem" dataDxfId="36"/>
    <tableColumn id="7" xr3:uid="{F488576C-CEEE-4E3B-982D-CAE042637C06}" name="slumpConcretagem" dataDxfId="35"/>
    <tableColumn id="4" xr3:uid="{9861E98F-A043-4C89-8843-38C78D85C7AE}" name="observacao" dataDxfId="3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33" dataDxfId="32">
  <autoFilter ref="A1:F4279" xr:uid="{10344D65-3177-4713-B79D-E10AE6BA182D}"/>
  <tableColumns count="6">
    <tableColumn id="2" xr3:uid="{D7CB2DA9-8CA3-400D-A777-288E846D47C6}" name="idConcretagem" dataDxfId="31"/>
    <tableColumn id="1" xr3:uid="{8EE3BE6E-827F-43BE-96AF-9F748EF95036}" name="idCP" dataDxfId="30"/>
    <tableColumn id="3" xr3:uid="{FC72F4BC-DAED-4967-B5A3-61EFC5350DA0}" name="tipoRuptura" dataDxfId="29"/>
    <tableColumn id="5" xr3:uid="{51D02F6A-7606-4DD5-9EF0-73D268D8F462}" name="diasRuptura" dataDxfId="28"/>
    <tableColumn id="4" xr3:uid="{FA8B3FDC-9052-46A1-AD9D-B9752088D702}" name="resulRuptura" dataDxfId="27"/>
    <tableColumn id="15" xr3:uid="{647B3C64-226A-499A-B11D-1484D8E3DF94}" name="observacao" dataDxfId="2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4"/>
  <sheetViews>
    <sheetView showGridLines="0" tabSelected="1" topLeftCell="O223" zoomScale="80" zoomScaleNormal="80" workbookViewId="0">
      <selection activeCell="T245" sqref="T245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282"/>
      <c r="H243" s="282"/>
      <c r="I243" s="10" t="s">
        <v>33</v>
      </c>
      <c r="J243" s="140" t="s">
        <v>36</v>
      </c>
      <c r="K243" s="283">
        <v>46217</v>
      </c>
      <c r="L243" s="284">
        <v>718.06</v>
      </c>
      <c r="M243" s="285">
        <v>718.22</v>
      </c>
      <c r="N243" s="50" t="s">
        <v>41</v>
      </c>
      <c r="O243" s="51" t="s">
        <v>28</v>
      </c>
      <c r="P243" s="286">
        <v>2.3210000000000002</v>
      </c>
      <c r="Q243" s="287">
        <v>2.4300000000000002</v>
      </c>
      <c r="R243" s="287">
        <v>4.49</v>
      </c>
      <c r="S243" s="287">
        <v>71.83</v>
      </c>
      <c r="T243" s="287">
        <v>5.13</v>
      </c>
      <c r="U243" s="28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282"/>
      <c r="H244" s="282"/>
      <c r="I244" s="10" t="s">
        <v>33</v>
      </c>
      <c r="J244" s="140" t="s">
        <v>36</v>
      </c>
      <c r="K244" s="283">
        <v>46217</v>
      </c>
      <c r="L244" s="284">
        <v>718.36</v>
      </c>
      <c r="M244" s="285">
        <v>718.4</v>
      </c>
      <c r="N244" s="50" t="s">
        <v>41</v>
      </c>
      <c r="O244" s="51" t="s">
        <v>28</v>
      </c>
      <c r="P244" s="286">
        <v>2.3210000000000002</v>
      </c>
      <c r="Q244" s="287">
        <v>2.4300000000000002</v>
      </c>
      <c r="R244" s="287">
        <v>4.49</v>
      </c>
      <c r="S244" s="287">
        <v>71.83</v>
      </c>
      <c r="T244" s="287">
        <v>5.13</v>
      </c>
      <c r="U244" s="28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4" xr:uid="{487168DF-FD39-4E3F-98F5-EC675C8500DF}">
      <formula1>ORIENTACAO</formula1>
    </dataValidation>
    <dataValidation type="list" allowBlank="1" showInputMessage="1" showErrorMessage="1" sqref="D2:D241 D243:D244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770" activePane="bottomLeft" state="frozen"/>
      <selection activeCell="A1652" sqref="A1652:A1653"/>
      <selection pane="bottomLeft" activeCell="A1780" sqref="A1780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1" zoomScale="80" zoomScaleNormal="80" workbookViewId="0">
      <pane xSplit="1" topLeftCell="B1" activePane="topRight" state="frozen"/>
      <selection pane="topRight" activeCell="W1159" sqref="W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90">
        <v>5.5</v>
      </c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90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zoomScale="70" zoomScaleNormal="70" workbookViewId="0">
      <pane ySplit="1" topLeftCell="A2760" activePane="bottomLeft" state="frozen"/>
      <selection pane="bottomLeft" activeCell="C2788" sqref="C27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2026-07-15T20:15:34Z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