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linc-my.sharepoint.com/personal/smoreira_uolinc_com/Documents/queries/0_Times/0_Recebíveis/"/>
    </mc:Choice>
  </mc:AlternateContent>
  <xr:revisionPtr revIDLastSave="5" documentId="13_ncr:1_{B1A35D64-EB6F-49F2-A341-DEADD34D8D9D}" xr6:coauthVersionLast="47" xr6:coauthVersionMax="47" xr10:uidLastSave="{DB753442-4E12-4786-934F-604361044B23}"/>
  <bookViews>
    <workbookView xWindow="-110" yWindow="-110" windowWidth="19420" windowHeight="10420" xr2:uid="{00000000-000D-0000-FFFF-FFFF00000000}"/>
  </bookViews>
  <sheets>
    <sheet name="Dados_Tabelas_14112021" sheetId="1" r:id="rId1"/>
    <sheet name="Index_14112021" sheetId="3" r:id="rId2"/>
    <sheet name="SQ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2" i="3"/>
  <c r="G69" i="3"/>
  <c r="G29" i="3"/>
  <c r="G61" i="3"/>
  <c r="G60" i="3"/>
  <c r="G59" i="3"/>
  <c r="G63" i="3"/>
  <c r="G52" i="3"/>
  <c r="G51" i="3"/>
  <c r="G53" i="3"/>
  <c r="G67" i="3"/>
  <c r="G68" i="3"/>
  <c r="G82" i="3"/>
  <c r="G81" i="3"/>
  <c r="G80" i="3"/>
  <c r="G83" i="3"/>
  <c r="G84" i="3"/>
  <c r="G85" i="3"/>
  <c r="G18" i="3"/>
  <c r="G73" i="3"/>
  <c r="G17" i="3"/>
  <c r="G56" i="3"/>
  <c r="G28" i="3"/>
  <c r="G37" i="3"/>
  <c r="G36" i="3"/>
  <c r="G38" i="3"/>
  <c r="G33" i="3"/>
  <c r="G42" i="3"/>
  <c r="G14" i="3"/>
  <c r="G50" i="3"/>
  <c r="G65" i="3"/>
  <c r="G64" i="3"/>
  <c r="G66" i="3"/>
  <c r="G20" i="3"/>
  <c r="G21" i="3"/>
  <c r="G58" i="3"/>
  <c r="G62" i="3"/>
  <c r="G34" i="3"/>
  <c r="G35" i="3"/>
  <c r="G12" i="3"/>
  <c r="G25" i="3"/>
  <c r="G79" i="3"/>
  <c r="G74" i="3"/>
  <c r="G45" i="3"/>
  <c r="G47" i="3"/>
  <c r="G46" i="3"/>
  <c r="G48" i="3"/>
  <c r="G44" i="3"/>
  <c r="G43" i="3"/>
  <c r="G19" i="3"/>
  <c r="G41" i="3"/>
  <c r="G15" i="3"/>
  <c r="G16" i="3"/>
  <c r="G22" i="3"/>
  <c r="G23" i="3"/>
  <c r="G2" i="3"/>
  <c r="G3" i="3"/>
  <c r="G4" i="3"/>
  <c r="G7" i="3"/>
  <c r="G6" i="3"/>
  <c r="G31" i="3"/>
  <c r="G30" i="3"/>
  <c r="G24" i="3"/>
  <c r="G27" i="3"/>
  <c r="G26" i="3"/>
  <c r="G5" i="3"/>
  <c r="G32" i="3"/>
  <c r="G71" i="3"/>
  <c r="G54" i="3"/>
  <c r="G9" i="3"/>
  <c r="G72" i="3"/>
  <c r="G10" i="3"/>
  <c r="G39" i="3"/>
  <c r="G11" i="3"/>
  <c r="G55" i="3"/>
  <c r="G77" i="3"/>
  <c r="G13" i="3"/>
  <c r="G75" i="3"/>
  <c r="G57" i="3"/>
  <c r="G76" i="3"/>
  <c r="G8" i="3"/>
  <c r="G49" i="3"/>
  <c r="G40" i="3"/>
  <c r="G78" i="3"/>
  <c r="G70" i="3"/>
  <c r="I70" i="3" s="1"/>
  <c r="F69" i="3"/>
  <c r="H69" i="3" s="1"/>
  <c r="F29" i="3"/>
  <c r="H29" i="3" s="1"/>
  <c r="F61" i="3"/>
  <c r="H61" i="3" s="1"/>
  <c r="F60" i="3"/>
  <c r="H60" i="3" s="1"/>
  <c r="F59" i="3"/>
  <c r="F63" i="3"/>
  <c r="F52" i="3"/>
  <c r="H52" i="3" s="1"/>
  <c r="F51" i="3"/>
  <c r="H51" i="3" s="1"/>
  <c r="F53" i="3"/>
  <c r="H53" i="3" s="1"/>
  <c r="F67" i="3"/>
  <c r="H67" i="3" s="1"/>
  <c r="F68" i="3"/>
  <c r="H68" i="3" s="1"/>
  <c r="F82" i="3"/>
  <c r="H82" i="3" s="1"/>
  <c r="F81" i="3"/>
  <c r="F80" i="3"/>
  <c r="F83" i="3"/>
  <c r="H83" i="3" s="1"/>
  <c r="F84" i="3"/>
  <c r="H84" i="3" s="1"/>
  <c r="F85" i="3"/>
  <c r="H85" i="3" s="1"/>
  <c r="F18" i="3"/>
  <c r="H18" i="3" s="1"/>
  <c r="F73" i="3"/>
  <c r="H73" i="3" s="1"/>
  <c r="F17" i="3"/>
  <c r="H17" i="3" s="1"/>
  <c r="F56" i="3"/>
  <c r="F28" i="3"/>
  <c r="F37" i="3"/>
  <c r="H37" i="3" s="1"/>
  <c r="F36" i="3"/>
  <c r="H36" i="3" s="1"/>
  <c r="F38" i="3"/>
  <c r="H38" i="3" s="1"/>
  <c r="F33" i="3"/>
  <c r="H33" i="3" s="1"/>
  <c r="F42" i="3"/>
  <c r="H42" i="3" s="1"/>
  <c r="F14" i="3"/>
  <c r="H14" i="3" s="1"/>
  <c r="F50" i="3"/>
  <c r="F65" i="3"/>
  <c r="F64" i="3"/>
  <c r="H64" i="3" s="1"/>
  <c r="F66" i="3"/>
  <c r="H66" i="3" s="1"/>
  <c r="F20" i="3"/>
  <c r="H20" i="3" s="1"/>
  <c r="F21" i="3"/>
  <c r="F58" i="3"/>
  <c r="H58" i="3" s="1"/>
  <c r="F62" i="3"/>
  <c r="H62" i="3" s="1"/>
  <c r="F34" i="3"/>
  <c r="F35" i="3"/>
  <c r="F12" i="3"/>
  <c r="H12" i="3" s="1"/>
  <c r="F25" i="3"/>
  <c r="H25" i="3" s="1"/>
  <c r="F79" i="3"/>
  <c r="H79" i="3" s="1"/>
  <c r="F74" i="3"/>
  <c r="H74" i="3" s="1"/>
  <c r="F45" i="3"/>
  <c r="H45" i="3" s="1"/>
  <c r="F47" i="3"/>
  <c r="H47" i="3" s="1"/>
  <c r="F46" i="3"/>
  <c r="F48" i="3"/>
  <c r="F44" i="3"/>
  <c r="H44" i="3" s="1"/>
  <c r="F43" i="3"/>
  <c r="H43" i="3" s="1"/>
  <c r="F19" i="3"/>
  <c r="H19" i="3" s="1"/>
  <c r="F41" i="3"/>
  <c r="H41" i="3" s="1"/>
  <c r="F15" i="3"/>
  <c r="H15" i="3" s="1"/>
  <c r="F16" i="3"/>
  <c r="H16" i="3" s="1"/>
  <c r="F22" i="3"/>
  <c r="F23" i="3"/>
  <c r="F2" i="3"/>
  <c r="H2" i="3" s="1"/>
  <c r="F3" i="3"/>
  <c r="H3" i="3" s="1"/>
  <c r="F4" i="3"/>
  <c r="H4" i="3" s="1"/>
  <c r="F7" i="3"/>
  <c r="H7" i="3" s="1"/>
  <c r="F6" i="3"/>
  <c r="H6" i="3" s="1"/>
  <c r="F31" i="3"/>
  <c r="H31" i="3" s="1"/>
  <c r="F30" i="3"/>
  <c r="F24" i="3"/>
  <c r="F27" i="3"/>
  <c r="H27" i="3" s="1"/>
  <c r="F26" i="3"/>
  <c r="H26" i="3" s="1"/>
  <c r="F5" i="3"/>
  <c r="H5" i="3" s="1"/>
  <c r="F32" i="3"/>
  <c r="H32" i="3" s="1"/>
  <c r="F71" i="3"/>
  <c r="H71" i="3" s="1"/>
  <c r="F54" i="3"/>
  <c r="H54" i="3" s="1"/>
  <c r="F9" i="3"/>
  <c r="F72" i="3"/>
  <c r="F10" i="3"/>
  <c r="H10" i="3" s="1"/>
  <c r="F39" i="3"/>
  <c r="H39" i="3" s="1"/>
  <c r="F11" i="3"/>
  <c r="H11" i="3" s="1"/>
  <c r="F55" i="3"/>
  <c r="H55" i="3" s="1"/>
  <c r="F77" i="3"/>
  <c r="H77" i="3" s="1"/>
  <c r="F13" i="3"/>
  <c r="H13" i="3" s="1"/>
  <c r="F75" i="3"/>
  <c r="F57" i="3"/>
  <c r="F76" i="3"/>
  <c r="H76" i="3" s="1"/>
  <c r="F8" i="3"/>
  <c r="H8" i="3" s="1"/>
  <c r="F49" i="3"/>
  <c r="H49" i="3" s="1"/>
  <c r="F40" i="3"/>
  <c r="H40" i="3" s="1"/>
  <c r="F78" i="3"/>
  <c r="H78" i="3" s="1"/>
  <c r="F70" i="3"/>
  <c r="H70" i="3" s="1"/>
  <c r="I69" i="3"/>
  <c r="I29" i="3"/>
  <c r="I61" i="3"/>
  <c r="I60" i="3"/>
  <c r="I59" i="3"/>
  <c r="I63" i="3"/>
  <c r="I52" i="3"/>
  <c r="I51" i="3"/>
  <c r="I53" i="3"/>
  <c r="I67" i="3"/>
  <c r="I68" i="3"/>
  <c r="I82" i="3"/>
  <c r="I81" i="3"/>
  <c r="I80" i="3"/>
  <c r="I83" i="3"/>
  <c r="I84" i="3"/>
  <c r="I85" i="3"/>
  <c r="I18" i="3"/>
  <c r="I73" i="3"/>
  <c r="I17" i="3"/>
  <c r="I56" i="3"/>
  <c r="I28" i="3"/>
  <c r="I37" i="3"/>
  <c r="I36" i="3"/>
  <c r="I38" i="3"/>
  <c r="I33" i="3"/>
  <c r="I42" i="3"/>
  <c r="I14" i="3"/>
  <c r="I50" i="3"/>
  <c r="I65" i="3"/>
  <c r="I64" i="3"/>
  <c r="I66" i="3"/>
  <c r="I20" i="3"/>
  <c r="I21" i="3"/>
  <c r="I58" i="3"/>
  <c r="I62" i="3"/>
  <c r="I34" i="3"/>
  <c r="I35" i="3"/>
  <c r="I12" i="3"/>
  <c r="I25" i="3"/>
  <c r="I79" i="3"/>
  <c r="I74" i="3"/>
  <c r="I45" i="3"/>
  <c r="I47" i="3"/>
  <c r="I46" i="3"/>
  <c r="I48" i="3"/>
  <c r="I44" i="3"/>
  <c r="I43" i="3"/>
  <c r="I19" i="3"/>
  <c r="I41" i="3"/>
  <c r="I15" i="3"/>
  <c r="I16" i="3"/>
  <c r="I22" i="3"/>
  <c r="I23" i="3"/>
  <c r="I2" i="3"/>
  <c r="I3" i="3"/>
  <c r="I4" i="3"/>
  <c r="I7" i="3"/>
  <c r="I6" i="3"/>
  <c r="I31" i="3"/>
  <c r="I30" i="3"/>
  <c r="I24" i="3"/>
  <c r="I27" i="3"/>
  <c r="I26" i="3"/>
  <c r="I5" i="3"/>
  <c r="I32" i="3"/>
  <c r="I71" i="3"/>
  <c r="I54" i="3"/>
  <c r="I9" i="3"/>
  <c r="I72" i="3"/>
  <c r="I10" i="3"/>
  <c r="I39" i="3"/>
  <c r="I11" i="3"/>
  <c r="I55" i="3"/>
  <c r="I77" i="3"/>
  <c r="I13" i="3"/>
  <c r="I75" i="3"/>
  <c r="I57" i="3"/>
  <c r="I76" i="3"/>
  <c r="I8" i="3"/>
  <c r="I49" i="3"/>
  <c r="I40" i="3"/>
  <c r="I78" i="3"/>
  <c r="H59" i="3"/>
  <c r="H63" i="3"/>
  <c r="H81" i="3"/>
  <c r="H80" i="3"/>
  <c r="H56" i="3"/>
  <c r="H28" i="3"/>
  <c r="H50" i="3"/>
  <c r="H65" i="3"/>
  <c r="H21" i="3"/>
  <c r="H34" i="3"/>
  <c r="H35" i="3"/>
  <c r="H46" i="3"/>
  <c r="H48" i="3"/>
  <c r="H22" i="3"/>
  <c r="H23" i="3"/>
  <c r="H30" i="3"/>
  <c r="H24" i="3"/>
  <c r="H9" i="3"/>
  <c r="H72" i="3"/>
  <c r="H75" i="3"/>
  <c r="H57" i="3"/>
</calcChain>
</file>

<file path=xl/sharedStrings.xml><?xml version="1.0" encoding="utf-8"?>
<sst xmlns="http://schemas.openxmlformats.org/spreadsheetml/2006/main" count="546" uniqueCount="258">
  <si>
    <t>TABLE_NAME</t>
  </si>
  <si>
    <t>PART</t>
  </si>
  <si>
    <t>PARTITIONED</t>
  </si>
  <si>
    <t>NUM_ROWS</t>
  </si>
  <si>
    <t>DATA_MB</t>
  </si>
  <si>
    <t>QDADE_INDEX</t>
  </si>
  <si>
    <t>INDX_MB</t>
  </si>
  <si>
    <t>LOB_MB</t>
  </si>
  <si>
    <t>TOTAL_MB</t>
  </si>
  <si>
    <t>TTO_RECORD</t>
  </si>
  <si>
    <t>YES</t>
  </si>
  <si>
    <t>RANGE/NONE</t>
  </si>
  <si>
    <t>REACHED_RECEIVABLE_UNIT</t>
  </si>
  <si>
    <t>REG_CONTRACTUAL_EFFECT</t>
  </si>
  <si>
    <t>PAYMENT_ADDRESS</t>
  </si>
  <si>
    <t>CONTRACTUAL_EFFECT</t>
  </si>
  <si>
    <t>REGISTERED_CONTRACT</t>
  </si>
  <si>
    <t>NO</t>
  </si>
  <si>
    <t>REG_RECEIVABLE_UNIT</t>
  </si>
  <si>
    <t>SETTLED_CONTRACTUAL_EFFECT</t>
  </si>
  <si>
    <t>RECEIVABLE_UNIT_RANGE</t>
  </si>
  <si>
    <t>REGISTERED_CONTRACT_HISTORY</t>
  </si>
  <si>
    <t>RECEIVABLE_UNIT</t>
  </si>
  <si>
    <t>REGISTERED_CONTRACT_DOCUMENT_IDEMPOTENCE</t>
  </si>
  <si>
    <t>IDEMPOTENCE</t>
  </si>
  <si>
    <t>RECEIVABLE_UNIT_HISTORY</t>
  </si>
  <si>
    <t>UNREGISTERED_CONTRACT_HISTORY</t>
  </si>
  <si>
    <t>TTO_RECORD_PROCESSED</t>
  </si>
  <si>
    <t>UNREGISTERED_CONTRACT</t>
  </si>
  <si>
    <t>CUSTOMER_DENYLIST</t>
  </si>
  <si>
    <t>REACHED_RECEIVABLE_UNIT_OCCURRENCE</t>
  </si>
  <si>
    <t>CUSTOMER_TOGGLE</t>
  </si>
  <si>
    <t>CUSTOMER_TOGGLE_HISTORY</t>
  </si>
  <si>
    <t>RECEIVABLE_UNIT_BATCH</t>
  </si>
  <si>
    <t>RECEIVABLE_UNIT_BALANCE</t>
  </si>
  <si>
    <t>CUSTOMER_LOCK</t>
  </si>
  <si>
    <t>EXTERNAL_CONTRACT_PERMISSION</t>
  </si>
  <si>
    <t>PARAMETER</t>
  </si>
  <si>
    <t>REACHED_REGISTERED_CONTRACT</t>
  </si>
  <si>
    <t>CUSTOMER_CONTRACTUAL_EFFECT_SYNC_TOGGLE</t>
  </si>
  <si>
    <t>TTO_PARAMETER</t>
  </si>
  <si>
    <t>schema_version</t>
  </si>
  <si>
    <t>AUTO_WITHDRAW</t>
  </si>
  <si>
    <t>CONCILIATION_RECOVERY</t>
  </si>
  <si>
    <t>FRUIT</t>
  </si>
  <si>
    <t>INSTALLMENT</t>
  </si>
  <si>
    <t>REACHED_INSTALLMENT</t>
  </si>
  <si>
    <t>TSDSETTLEMENTCONTRACT01</t>
  </si>
  <si>
    <t xml:space="preserve">TABLESPACE_NAME	</t>
  </si>
  <si>
    <t xml:space="preserve">INI_TRANS	</t>
  </si>
  <si>
    <t>PCT_FREE</t>
  </si>
  <si>
    <t>from all_tables</t>
  </si>
  <si>
    <t>where owner = 'SETTLEMENTCONTRACT_ADM'</t>
  </si>
  <si>
    <t xml:space="preserve"> select owner</t>
  </si>
  <si>
    <t xml:space="preserve"> table_name</t>
  </si>
  <si>
    <t xml:space="preserve"> comp COMPRESSION</t>
  </si>
  <si>
    <t xml:space="preserve"> part</t>
  </si>
  <si>
    <t xml:space="preserve"> decode(partitioned</t>
  </si>
  <si>
    <t>'/'</t>
  </si>
  <si>
    <t>'NO'</t>
  </si>
  <si>
    <t>partitioned) partitioned</t>
  </si>
  <si>
    <t xml:space="preserve"> num_rows</t>
  </si>
  <si>
    <t xml:space="preserve"> data_mb</t>
  </si>
  <si>
    <t xml:space="preserve"> qtd_idx QDADE_INDEX</t>
  </si>
  <si>
    <t xml:space="preserve"> indx_mb</t>
  </si>
  <si>
    <t xml:space="preserve"> lob_mb</t>
  </si>
  <si>
    <t xml:space="preserve"> total_mb</t>
  </si>
  <si>
    <t xml:space="preserve">  from (  select  data.table_name</t>
  </si>
  <si>
    <t xml:space="preserve"> (select compr.compression from dba_tables compr where compr.owner=data.owner and compr.table_name=data.table_name)comp</t>
  </si>
  <si>
    <t xml:space="preserve"> </t>
  </si>
  <si>
    <t xml:space="preserve">                  (select part.partitioned from dba_tables part where part.owner=data.owner and part.table_name=data.table_name)part</t>
  </si>
  <si>
    <t xml:space="preserve">                  (select count(1) from dba_indexes idx where idx.owner=data.owner and idx.table_name=data.table_name)qtd_idx</t>
  </si>
  <si>
    <t xml:space="preserve">                  data.owner</t>
  </si>
  <si>
    <t xml:space="preserve"> partitioning_type || decode (subpartitioning_type</t>
  </si>
  <si>
    <t xml:space="preserve"> 'none'</t>
  </si>
  <si>
    <t xml:space="preserve"> null</t>
  </si>
  <si>
    <t xml:space="preserve"> '/' || subpartitioning_type)</t>
  </si>
  <si>
    <t xml:space="preserve">                  partitioned</t>
  </si>
  <si>
    <t xml:space="preserve"> nvl(data_mb</t>
  </si>
  <si>
    <t>0) data_mb</t>
  </si>
  <si>
    <t xml:space="preserve"> nvl(indx_mb</t>
  </si>
  <si>
    <t>0) indx_mb</t>
  </si>
  <si>
    <t xml:space="preserve"> nvl(lob_mb</t>
  </si>
  <si>
    <t>0) lob_mb</t>
  </si>
  <si>
    <t xml:space="preserve">                  nvl(data_mb</t>
  </si>
  <si>
    <t>0) + nvl(indx_mb</t>
  </si>
  <si>
    <t>0) + nvl(lob_mb</t>
  </si>
  <si>
    <t>0) total_mb</t>
  </si>
  <si>
    <t xml:space="preserve">          from  ( select owner</t>
  </si>
  <si>
    <t xml:space="preserve"> nvl(min(num_rows)</t>
  </si>
  <si>
    <t>0) num_rows</t>
  </si>
  <si>
    <t xml:space="preserve"> round(sum(data_mb)</t>
  </si>
  <si>
    <t>2) data_mb</t>
  </si>
  <si>
    <t xml:space="preserve">                  from (  select owner</t>
  </si>
  <si>
    <t xml:space="preserve">                          from (  select a.owner</t>
  </si>
  <si>
    <t xml:space="preserve"> a.table_name</t>
  </si>
  <si>
    <t xml:space="preserve"> a.num_rows</t>
  </si>
  <si>
    <t xml:space="preserve"> b.bytes/1024/1024 as data_mb</t>
  </si>
  <si>
    <t xml:space="preserve">                                  from dba_tables a</t>
  </si>
  <si>
    <t xml:space="preserve"> dba_segments b</t>
  </si>
  <si>
    <t xml:space="preserve">                                  where a.table_name = b.segment_name and a.owner=b.owner and a.owner='SETTLEMENTCONTRACT_ADM' ) )</t>
  </si>
  <si>
    <t xml:space="preserve">                  group by owner</t>
  </si>
  <si>
    <t xml:space="preserve"> table_name) data</t>
  </si>
  <si>
    <t xml:space="preserve">                ( select a.table_name</t>
  </si>
  <si>
    <t xml:space="preserve"> round(sum(b.bytes/1024/1024)</t>
  </si>
  <si>
    <t>2) as indx_mb</t>
  </si>
  <si>
    <t xml:space="preserve">                  from dba_indexes a</t>
  </si>
  <si>
    <t xml:space="preserve">                  where a.index_name = b.segment_name and a.owner=b.owner and a.owner='SETTLEMENTCONTRACT_ADM'</t>
  </si>
  <si>
    <t xml:space="preserve">                  group by a.table_name) indx</t>
  </si>
  <si>
    <t>2) as lob_mb</t>
  </si>
  <si>
    <t xml:space="preserve">                  from dba_lobs a</t>
  </si>
  <si>
    <t xml:space="preserve">                  where a.segment_name = b.segment_name and a.owner=b.owner and a.owner='SETTLEMENTCONTRACT_ADM'</t>
  </si>
  <si>
    <t xml:space="preserve">                  group by a.table_name) lob</t>
  </si>
  <si>
    <t xml:space="preserve"> dba_part_tables part</t>
  </si>
  <si>
    <t xml:space="preserve">				  </t>
  </si>
  <si>
    <t xml:space="preserve">          where data.table_name = indx.table_name(+) and</t>
  </si>
  <si>
    <t xml:space="preserve">                data.table_name = lob.table_name(+)  and</t>
  </si>
  <si>
    <t xml:space="preserve">                data.table_name = part.table_name(+) and</t>
  </si>
  <si>
    <t xml:space="preserve">                data.owner = part.owner(+)</t>
  </si>
  <si>
    <t xml:space="preserve">  order by total_mb desc)</t>
  </si>
  <si>
    <t xml:space="preserve">  where rownum&lt;=50;</t>
  </si>
  <si>
    <t>CACHE SEQUENCE</t>
  </si>
  <si>
    <t>select t.table_name,</t>
  </si>
  <si>
    <t>t.tablespace_name,</t>
  </si>
  <si>
    <t>t.ini_trans,t.pct_free</t>
  </si>
  <si>
    <t>from</t>
  </si>
  <si>
    <t>(select table_name,tablespace_name,ini_trans,pct_free</t>
  </si>
  <si>
    <t>and (tablespace_name is not null and ini_trans is not null and pct_free is not null)</t>
  </si>
  <si>
    <t>union all</t>
  </si>
  <si>
    <t>select  distinct table_name,tablespace_name,ini_trans,pct_free</t>
  </si>
  <si>
    <t>from all_tab_partitions</t>
  </si>
  <si>
    <t>where table_owner =  'SETTLEMENTCONTRACT_ADM') t</t>
  </si>
  <si>
    <t>order by t.table_name</t>
  </si>
  <si>
    <t>SELECT</t>
  </si>
  <si>
    <t xml:space="preserve">  o.name AS table_name,</t>
  </si>
  <si>
    <t xml:space="preserve">  TO_CHAR (c.property,'XXXXXXXXXXXXXXXXXX') AS property,</t>
  </si>
  <si>
    <t xml:space="preserve">  c.default$ AS default_value</t>
  </si>
  <si>
    <t>FROM sys.col$ c,sys.tab$ t,sys.obj$ o</t>
  </si>
  <si>
    <t>WHERE c.obj# = t.obj#</t>
  </si>
  <si>
    <t>AND t.obj# = o.obj#</t>
  </si>
  <si>
    <t>AND o.owner# = 111</t>
  </si>
  <si>
    <t>AND c.property != 0</t>
  </si>
  <si>
    <t>schema_version_s_idx</t>
  </si>
  <si>
    <t>schema_version_pk</t>
  </si>
  <si>
    <t>PAYMENT_ADDRESS_PK</t>
  </si>
  <si>
    <t>TSISETTLEMENTCONTRACT01</t>
  </si>
  <si>
    <t>REGISTERED_CONTRACT_IDX3</t>
  </si>
  <si>
    <t>REGISTERED_CONTRACT_IDX2</t>
  </si>
  <si>
    <t>REGISTERED_CONTRACT_IDX1</t>
  </si>
  <si>
    <t>REGISTERED_CONTRACT_PK</t>
  </si>
  <si>
    <t>RECEIVABLE_UNIT_RANGE_IDX2</t>
  </si>
  <si>
    <t>RECEIVABLE_UNIT_RANGE_IDX1</t>
  </si>
  <si>
    <t>RECEIVABLE_UNIT_RANGE_PK</t>
  </si>
  <si>
    <t>REGISTERED_CONTRACT_HISTORY_IDX1</t>
  </si>
  <si>
    <t>REGISTERED_CONTRACT_HISTORY_PK</t>
  </si>
  <si>
    <t>UNREGISTERED_CONTRACT_IDX3</t>
  </si>
  <si>
    <t>UNREGISTERED_CONTRACT_IDX2</t>
  </si>
  <si>
    <t>UNREGISTERED_CONTRACT_IDX1</t>
  </si>
  <si>
    <t>UNREGISTERED_CONTRACT_PK</t>
  </si>
  <si>
    <t>UNREGISTERED_CONTRACT_HISTORY_IDX1</t>
  </si>
  <si>
    <t>UNREGISTERED_CONTRACT_HISTORY_PK</t>
  </si>
  <si>
    <t>CUSTOMER_DENYLIST_PK</t>
  </si>
  <si>
    <t>SETTLED_CONTRACTUAL_EFFECT_PK</t>
  </si>
  <si>
    <t>CUSTOMER_DENYLIST_IDX1</t>
  </si>
  <si>
    <t>REG_CONTRACTUAL_EFFECT_PK</t>
  </si>
  <si>
    <t>PARAMETER_PK</t>
  </si>
  <si>
    <t>REACHED_REGISTERED_CONTRACT_IDX2</t>
  </si>
  <si>
    <t>REACHED_REGISTERED_CONTRACT_IDX1</t>
  </si>
  <si>
    <t>REACHED_REGISTERED_CONTRACT_PK</t>
  </si>
  <si>
    <t>REACHED_RECEIVABLE_UNIT_PK</t>
  </si>
  <si>
    <t>RECEIVABLE_UNIT_PK</t>
  </si>
  <si>
    <t>CONTRACTUAL_EFFECT_PK</t>
  </si>
  <si>
    <t>RECEIVABLE_UNIT_HISTORY_PK</t>
  </si>
  <si>
    <t>REGISTERED_CONTRACT_DOCUMENT_IDEMPOTENCE_IDX2</t>
  </si>
  <si>
    <t>REGISTERED_CONTRACT_DOCUMENT_IDEMPOTENCE_IDX1</t>
  </si>
  <si>
    <t>REGISTERED_CONTRACT_DOCUMENT_IDEMPOTENCE_PK</t>
  </si>
  <si>
    <t>CUSTOMER_TOGGLE_PK</t>
  </si>
  <si>
    <t>CUSTOMER_TOGGLE_HISTORY_PK</t>
  </si>
  <si>
    <t>REG_RECEIVABLE_UNIT_PK</t>
  </si>
  <si>
    <t>REGISTERED_CONTRACT_IDX4</t>
  </si>
  <si>
    <t>REACHED_RECEIVABLE_UNIT_OCCURRENCE_IDX1</t>
  </si>
  <si>
    <t>REACHED_RECEIVABLE_UNIT_OCCURRENCE_PK</t>
  </si>
  <si>
    <t>CONTRACTUAL_EFFECT_IDX5</t>
  </si>
  <si>
    <t>IDEMPOTENCE_PK</t>
  </si>
  <si>
    <t>TTO_RECORD_PROCESSED_PK</t>
  </si>
  <si>
    <t>SYS_C009529</t>
  </si>
  <si>
    <t>RECEIVABLE_UNIT_BALANCE_PK</t>
  </si>
  <si>
    <t>RECEIVABLE_UNIT_BATCH_IDX2</t>
  </si>
  <si>
    <t>RECEIVABLE_UNIT_BATCH_IDX1</t>
  </si>
  <si>
    <t>RECEIVABLE_UNIT_BATCH_PK</t>
  </si>
  <si>
    <t>RECEIVABLE_UNIT_BALANCE_IDX2</t>
  </si>
  <si>
    <t>RECEIVABLE_UNIT_BALANCE_IDX1</t>
  </si>
  <si>
    <t>CUSTOMER_LOCK_PK</t>
  </si>
  <si>
    <t>RECEIVABLE_UNIT_IDX2</t>
  </si>
  <si>
    <t>CUSTOMER_CONTRACTUAL_EFFECT_SYNC_TOGGLE_IDX1</t>
  </si>
  <si>
    <t>CUSTOMER_CONTRACTUAL_EFFECT_SYNC_TOGGLE_PK</t>
  </si>
  <si>
    <t>EXTERNAL_CONTRACT_PERMISSION_IDX1</t>
  </si>
  <si>
    <t>EXTERNAL_CONTRACT_PERMISSION_PK</t>
  </si>
  <si>
    <t>AUTO_WITHDRAW_IDX01</t>
  </si>
  <si>
    <t>AUTO_WITHDRAW_IDX02</t>
  </si>
  <si>
    <t>AUTO_WITHDRAW_IDX03</t>
  </si>
  <si>
    <t>CONCILIATION_RECOVERY_PK</t>
  </si>
  <si>
    <t>CONCILIATION_RECOVERY_IDX1</t>
  </si>
  <si>
    <t>REACHED_INSTALLMENT_PK</t>
  </si>
  <si>
    <t>REACHED_INSTALLMENT_IDX1</t>
  </si>
  <si>
    <t>FRUIT_PK</t>
  </si>
  <si>
    <t>INSTALLMENT_PK</t>
  </si>
  <si>
    <t>INSTALLMENT_IDX1</t>
  </si>
  <si>
    <t>AUTO_WITHDRAW_PK</t>
  </si>
  <si>
    <t>REACHED_RECEIVABLE_UNIT_IDX3</t>
  </si>
  <si>
    <t>SETTLED_CONTRACTUAL_EFFECT_IDX1</t>
  </si>
  <si>
    <t>REG_CONTRACTUAL_EFFECT_IDX1</t>
  </si>
  <si>
    <t>CONTRACTUAL_EFFECT_IDX2</t>
  </si>
  <si>
    <t>SETTLED_CONTRACTUAL_EFFECT_IDX2</t>
  </si>
  <si>
    <t>CONTRACTUAL_EFFECT_IDX3</t>
  </si>
  <si>
    <t>RECEIVABLE_UNIT_IDX03</t>
  </si>
  <si>
    <t>CONTRACTUAL_EFFECT_IDX4</t>
  </si>
  <si>
    <t>REG_CONTRACTUAL_EFFECT_IDX4</t>
  </si>
  <si>
    <t>TTO_RECORD_IDX3</t>
  </si>
  <si>
    <t>CONTRACTUAL_EFFECT_IDX6</t>
  </si>
  <si>
    <t>TTO_RECORD_IDX1</t>
  </si>
  <si>
    <t>REG_RECEIVABLE_UNIT_IDX1</t>
  </si>
  <si>
    <t>TTO_RECORD_IDX2</t>
  </si>
  <si>
    <t>CONTRACTUAL_EFFECT_IDX1</t>
  </si>
  <si>
    <t>RECEIVABLE_UNIT_HISTORY_IDX1</t>
  </si>
  <si>
    <t>RECEIVABLE_UNIT_IDX1</t>
  </si>
  <si>
    <t>TTO_RECORD_PROCESSED_IDX1</t>
  </si>
  <si>
    <t>INDEX_NAME</t>
  </si>
  <si>
    <t>TABLESPACE_NAME</t>
  </si>
  <si>
    <t>INI_TRANS</t>
  </si>
  <si>
    <t>INI_TRANS_TABELA</t>
  </si>
  <si>
    <t>PCT_FREE_TABELA</t>
  </si>
  <si>
    <t>STATUS_INITRANS</t>
  </si>
  <si>
    <t>STATUS_PCT_FREE</t>
  </si>
  <si>
    <t>select</t>
  </si>
  <si>
    <t>table_name,index_name,tablespace_name,ini_trans,pct_free</t>
  </si>
  <si>
    <t>all_indexes</t>
  </si>
  <si>
    <t>where</t>
  </si>
  <si>
    <t>owner</t>
  </si>
  <si>
    <t>=</t>
  </si>
  <si>
    <t>and</t>
  </si>
  <si>
    <t>(table_name</t>
  </si>
  <si>
    <t>is</t>
  </si>
  <si>
    <t>not</t>
  </si>
  <si>
    <t>null</t>
  </si>
  <si>
    <t>tablespace_name</t>
  </si>
  <si>
    <t>ini_trans</t>
  </si>
  <si>
    <t>pct_free</t>
  </si>
  <si>
    <t>null)</t>
  </si>
  <si>
    <t>union</t>
  </si>
  <si>
    <t>distinct</t>
  </si>
  <si>
    <t>as</t>
  </si>
  <si>
    <t>table_name,</t>
  </si>
  <si>
    <t xml:space="preserve">index_name,tablespace_name,ini_trans,pct_free		</t>
  </si>
  <si>
    <t>dba_ind_partitions</t>
  </si>
  <si>
    <t>index_owner</t>
  </si>
  <si>
    <t>SETTLEMENTCONTRACT_ADM'</t>
  </si>
  <si>
    <t>STATUS_TABLESPACE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</si>
</sst>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4" fontId="2" fillId="0" borderId="0" xfId="0" applyNumberFormat="1" applyFont="1"/>
    <xf numFmtId="4" fontId="3" fillId="0" borderId="0" xfId="0" applyNumberFormat="1" applyFont="1" applyAlignment="1">
      <alignment horizontal="right"/>
    </xf>
    <xf numFmtId="4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 applyAlignment="1">
      <alignment horizontal="right"/>
    </xf>
    <xf numFmtId="3" fontId="1" fillId="0" borderId="0" xfId="0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7"/>
  <sheetViews>
    <sheetView tabSelected="1" zoomScaleNormal="100" workbookViewId="0">
      <pane xSplit="1" topLeftCell="B1" activePane="topRight" state="frozen"/>
      <selection pane="topRight" activeCell="A2" sqref="A2"/>
    </sheetView>
  </sheetViews>
  <sheetFormatPr defaultColWidth="9.1796875" defaultRowHeight="13" x14ac:dyDescent="0.3"/>
  <cols>
    <col min="1" max="1" width="42.1796875" style="1" bestFit="1" customWidth="1"/>
    <col min="2" max="2" width="5" style="1" bestFit="1" customWidth="1"/>
    <col min="3" max="3" width="11.26953125" style="1" bestFit="1" customWidth="1"/>
    <col min="4" max="4" width="13.453125" style="9" bestFit="1" customWidth="1"/>
    <col min="5" max="5" width="12.26953125" style="6" bestFit="1" customWidth="1"/>
    <col min="6" max="6" width="12.1796875" style="1" bestFit="1" customWidth="1"/>
    <col min="7" max="7" width="11.26953125" style="6" bestFit="1" customWidth="1"/>
    <col min="8" max="8" width="7.54296875" style="1" bestFit="1" customWidth="1"/>
    <col min="9" max="9" width="12.26953125" style="6" bestFit="1" customWidth="1"/>
    <col min="10" max="10" width="23.81640625" style="1" bestFit="1" customWidth="1"/>
    <col min="11" max="12" width="9.1796875" style="1"/>
    <col min="13" max="13" width="14.81640625" style="1" bestFit="1" customWidth="1"/>
    <col min="14" max="16384" width="9.1796875" style="1"/>
  </cols>
  <sheetData>
    <row r="1" spans="1:13" s="2" customFormat="1" x14ac:dyDescent="0.3">
      <c r="A1" s="2" t="s">
        <v>0</v>
      </c>
      <c r="B1" s="2" t="s">
        <v>1</v>
      </c>
      <c r="C1" s="2" t="s">
        <v>2</v>
      </c>
      <c r="D1" s="7" t="s">
        <v>3</v>
      </c>
      <c r="E1" s="4" t="s">
        <v>4</v>
      </c>
      <c r="F1" s="2" t="s">
        <v>5</v>
      </c>
      <c r="G1" s="4" t="s">
        <v>6</v>
      </c>
      <c r="H1" s="2" t="s">
        <v>7</v>
      </c>
      <c r="I1" s="4" t="s">
        <v>8</v>
      </c>
      <c r="J1" s="2" t="s">
        <v>48</v>
      </c>
      <c r="K1" s="2" t="s">
        <v>49</v>
      </c>
      <c r="L1" s="2" t="s">
        <v>50</v>
      </c>
      <c r="M1" s="2" t="s">
        <v>121</v>
      </c>
    </row>
    <row r="2" spans="1:13" x14ac:dyDescent="0.3">
      <c r="A2" s="1" t="s">
        <v>9</v>
      </c>
      <c r="B2" s="1" t="s">
        <v>10</v>
      </c>
      <c r="C2" s="1" t="s">
        <v>11</v>
      </c>
      <c r="D2" s="8">
        <v>15444958198</v>
      </c>
      <c r="E2" s="5">
        <v>12213632</v>
      </c>
      <c r="F2" s="3">
        <v>6</v>
      </c>
      <c r="G2" s="5">
        <v>3678019.25</v>
      </c>
      <c r="H2" s="3">
        <v>6344</v>
      </c>
      <c r="I2" s="5">
        <v>15897995.25</v>
      </c>
      <c r="J2" s="1" t="s">
        <v>47</v>
      </c>
      <c r="K2" s="1">
        <v>40</v>
      </c>
      <c r="L2" s="1">
        <v>10</v>
      </c>
    </row>
    <row r="3" spans="1:13" x14ac:dyDescent="0.3">
      <c r="A3" s="1" t="s">
        <v>12</v>
      </c>
      <c r="B3" s="1" t="s">
        <v>10</v>
      </c>
      <c r="C3" s="1" t="s">
        <v>11</v>
      </c>
      <c r="D3" s="8">
        <v>9756737867</v>
      </c>
      <c r="E3" s="5">
        <v>2532608</v>
      </c>
      <c r="F3" s="3">
        <v>2</v>
      </c>
      <c r="G3" s="5">
        <v>1934774.94</v>
      </c>
      <c r="H3" s="3">
        <v>0</v>
      </c>
      <c r="I3" s="5">
        <v>4467382.9400000004</v>
      </c>
      <c r="J3" s="1" t="s">
        <v>47</v>
      </c>
      <c r="K3" s="1">
        <v>1</v>
      </c>
      <c r="L3" s="1">
        <v>10</v>
      </c>
      <c r="M3" s="1">
        <v>1000</v>
      </c>
    </row>
    <row r="4" spans="1:13" x14ac:dyDescent="0.3">
      <c r="A4" s="1" t="s">
        <v>13</v>
      </c>
      <c r="B4" s="1" t="s">
        <v>10</v>
      </c>
      <c r="C4" s="1" t="s">
        <v>11</v>
      </c>
      <c r="D4" s="8">
        <v>6525872638</v>
      </c>
      <c r="E4" s="5">
        <v>1698400</v>
      </c>
      <c r="F4" s="3">
        <v>3</v>
      </c>
      <c r="G4" s="5">
        <v>873667.94</v>
      </c>
      <c r="H4" s="3">
        <v>0</v>
      </c>
      <c r="I4" s="5">
        <v>2572067.94</v>
      </c>
      <c r="J4" s="1" t="s">
        <v>47</v>
      </c>
      <c r="K4" s="1">
        <v>32</v>
      </c>
      <c r="L4" s="1">
        <v>10</v>
      </c>
      <c r="M4" s="1">
        <v>1000</v>
      </c>
    </row>
    <row r="5" spans="1:13" x14ac:dyDescent="0.3">
      <c r="A5" s="1" t="s">
        <v>14</v>
      </c>
      <c r="B5" s="1" t="s">
        <v>10</v>
      </c>
      <c r="C5" s="1" t="s">
        <v>11</v>
      </c>
      <c r="D5" s="9">
        <v>8133797839</v>
      </c>
      <c r="E5" s="6">
        <v>901312</v>
      </c>
      <c r="F5" s="1">
        <v>1</v>
      </c>
      <c r="G5" s="6">
        <v>369664</v>
      </c>
      <c r="H5" s="1">
        <v>0</v>
      </c>
      <c r="I5" s="6">
        <v>1270976</v>
      </c>
      <c r="J5" s="1" t="s">
        <v>47</v>
      </c>
      <c r="K5" s="1">
        <v>1</v>
      </c>
      <c r="L5" s="1">
        <v>10</v>
      </c>
      <c r="M5" s="1">
        <v>1000</v>
      </c>
    </row>
    <row r="6" spans="1:13" x14ac:dyDescent="0.3">
      <c r="A6" s="1" t="s">
        <v>15</v>
      </c>
      <c r="B6" s="1" t="s">
        <v>10</v>
      </c>
      <c r="C6" s="1" t="s">
        <v>11</v>
      </c>
      <c r="D6" s="8">
        <v>1911275220</v>
      </c>
      <c r="E6" s="5">
        <v>494944</v>
      </c>
      <c r="F6" s="3">
        <v>7</v>
      </c>
      <c r="G6" s="5">
        <v>712998.75</v>
      </c>
      <c r="H6" s="3">
        <v>0</v>
      </c>
      <c r="I6" s="5">
        <v>1207942.75</v>
      </c>
      <c r="J6" s="1" t="s">
        <v>47</v>
      </c>
      <c r="K6" s="1">
        <v>32</v>
      </c>
      <c r="L6" s="1">
        <v>20</v>
      </c>
    </row>
    <row r="7" spans="1:13" x14ac:dyDescent="0.3">
      <c r="A7" s="1" t="s">
        <v>16</v>
      </c>
      <c r="B7" s="1" t="s">
        <v>17</v>
      </c>
      <c r="C7" s="1" t="s">
        <v>17</v>
      </c>
      <c r="D7" s="8">
        <v>1366096319</v>
      </c>
      <c r="E7" s="5">
        <v>502208</v>
      </c>
      <c r="F7" s="3">
        <v>5</v>
      </c>
      <c r="G7" s="5">
        <v>490752</v>
      </c>
      <c r="H7" s="3">
        <v>0</v>
      </c>
      <c r="I7" s="5">
        <v>992960</v>
      </c>
      <c r="J7" s="1" t="s">
        <v>47</v>
      </c>
      <c r="K7" s="1">
        <v>1</v>
      </c>
      <c r="L7" s="1">
        <v>10</v>
      </c>
    </row>
    <row r="8" spans="1:13" x14ac:dyDescent="0.3">
      <c r="A8" s="1" t="s">
        <v>18</v>
      </c>
      <c r="B8" s="1" t="s">
        <v>10</v>
      </c>
      <c r="C8" s="1" t="s">
        <v>11</v>
      </c>
      <c r="D8" s="8">
        <v>3110406610</v>
      </c>
      <c r="E8" s="5">
        <v>504792</v>
      </c>
      <c r="F8" s="3">
        <v>2</v>
      </c>
      <c r="G8" s="5">
        <v>418048.13</v>
      </c>
      <c r="H8" s="3">
        <v>0</v>
      </c>
      <c r="I8" s="5">
        <v>922840.13</v>
      </c>
      <c r="J8" s="1" t="s">
        <v>47</v>
      </c>
      <c r="K8" s="1">
        <v>1</v>
      </c>
      <c r="L8" s="1">
        <v>10</v>
      </c>
      <c r="M8" s="1">
        <v>1000</v>
      </c>
    </row>
    <row r="9" spans="1:13" x14ac:dyDescent="0.3">
      <c r="A9" s="1" t="s">
        <v>19</v>
      </c>
      <c r="B9" s="1" t="s">
        <v>10</v>
      </c>
      <c r="C9" s="1" t="s">
        <v>11</v>
      </c>
      <c r="D9" s="8">
        <v>1736934185</v>
      </c>
      <c r="E9" s="5">
        <v>414248</v>
      </c>
      <c r="F9" s="3">
        <v>3</v>
      </c>
      <c r="G9" s="5">
        <v>492949.25</v>
      </c>
      <c r="H9" s="3">
        <v>0</v>
      </c>
      <c r="I9" s="5">
        <v>907197.25</v>
      </c>
      <c r="J9" s="1" t="s">
        <v>47</v>
      </c>
      <c r="K9" s="1">
        <v>1</v>
      </c>
      <c r="L9" s="1">
        <v>10</v>
      </c>
      <c r="M9" s="1">
        <v>1000</v>
      </c>
    </row>
    <row r="10" spans="1:13" x14ac:dyDescent="0.3">
      <c r="A10" s="1" t="s">
        <v>20</v>
      </c>
      <c r="B10" s="1" t="s">
        <v>17</v>
      </c>
      <c r="C10" s="1" t="s">
        <v>17</v>
      </c>
      <c r="D10" s="8">
        <v>1321726002</v>
      </c>
      <c r="E10" s="5">
        <v>384832</v>
      </c>
      <c r="F10" s="3">
        <v>3</v>
      </c>
      <c r="G10" s="5">
        <v>262400</v>
      </c>
      <c r="H10" s="3">
        <v>0</v>
      </c>
      <c r="I10" s="5">
        <v>647232</v>
      </c>
      <c r="J10" s="1" t="s">
        <v>47</v>
      </c>
      <c r="K10" s="1">
        <v>1</v>
      </c>
      <c r="L10" s="1">
        <v>10</v>
      </c>
      <c r="M10" s="1">
        <v>1000</v>
      </c>
    </row>
    <row r="11" spans="1:13" x14ac:dyDescent="0.3">
      <c r="A11" s="1" t="s">
        <v>21</v>
      </c>
      <c r="B11" s="1" t="s">
        <v>17</v>
      </c>
      <c r="C11" s="1" t="s">
        <v>17</v>
      </c>
      <c r="D11" s="8">
        <v>1036879557</v>
      </c>
      <c r="E11" s="5">
        <v>388608</v>
      </c>
      <c r="F11" s="3">
        <v>2</v>
      </c>
      <c r="G11" s="5">
        <v>103424</v>
      </c>
      <c r="H11" s="3">
        <v>0</v>
      </c>
      <c r="I11" s="5">
        <v>492032</v>
      </c>
      <c r="J11" s="1" t="s">
        <v>47</v>
      </c>
      <c r="K11" s="1">
        <v>1</v>
      </c>
      <c r="L11" s="1">
        <v>10</v>
      </c>
      <c r="M11" s="1">
        <v>1000</v>
      </c>
    </row>
    <row r="12" spans="1:13" x14ac:dyDescent="0.3">
      <c r="A12" s="1" t="s">
        <v>22</v>
      </c>
      <c r="B12" s="1" t="s">
        <v>10</v>
      </c>
      <c r="C12" s="1" t="s">
        <v>11</v>
      </c>
      <c r="D12" s="8">
        <v>824966826</v>
      </c>
      <c r="E12" s="5">
        <v>175000</v>
      </c>
      <c r="F12" s="3">
        <v>4</v>
      </c>
      <c r="G12" s="5">
        <v>305214.75</v>
      </c>
      <c r="H12" s="3">
        <v>0</v>
      </c>
      <c r="I12" s="5">
        <v>480214.75</v>
      </c>
      <c r="J12" s="1" t="s">
        <v>47</v>
      </c>
      <c r="K12" s="1">
        <v>1</v>
      </c>
      <c r="L12" s="1">
        <v>10</v>
      </c>
      <c r="M12" s="1">
        <v>1000</v>
      </c>
    </row>
    <row r="13" spans="1:13" x14ac:dyDescent="0.3">
      <c r="A13" s="1" t="s">
        <v>23</v>
      </c>
      <c r="B13" s="1" t="s">
        <v>17</v>
      </c>
      <c r="C13" s="1" t="s">
        <v>17</v>
      </c>
      <c r="D13" s="8">
        <v>1060521407</v>
      </c>
      <c r="E13" s="5">
        <v>180032</v>
      </c>
      <c r="F13" s="3">
        <v>3</v>
      </c>
      <c r="G13" s="5">
        <v>287104</v>
      </c>
      <c r="H13" s="3">
        <v>0</v>
      </c>
      <c r="I13" s="5">
        <v>467136</v>
      </c>
      <c r="J13" s="1" t="s">
        <v>47</v>
      </c>
      <c r="K13" s="1">
        <v>1</v>
      </c>
      <c r="L13" s="1">
        <v>10</v>
      </c>
      <c r="M13" s="1">
        <v>1000</v>
      </c>
    </row>
    <row r="14" spans="1:13" x14ac:dyDescent="0.3">
      <c r="A14" s="1" t="s">
        <v>24</v>
      </c>
      <c r="B14" s="1" t="s">
        <v>17</v>
      </c>
      <c r="C14" s="1" t="s">
        <v>17</v>
      </c>
      <c r="D14" s="9">
        <v>1731739219</v>
      </c>
      <c r="E14" s="6">
        <v>105664</v>
      </c>
      <c r="F14" s="1">
        <v>1</v>
      </c>
      <c r="G14" s="6">
        <v>135616</v>
      </c>
      <c r="H14" s="1">
        <v>0</v>
      </c>
      <c r="I14" s="6">
        <v>241280</v>
      </c>
      <c r="J14" s="1" t="s">
        <v>47</v>
      </c>
      <c r="K14" s="1">
        <v>1</v>
      </c>
      <c r="L14" s="1">
        <v>10</v>
      </c>
    </row>
    <row r="15" spans="1:13" x14ac:dyDescent="0.3">
      <c r="A15" s="1" t="s">
        <v>25</v>
      </c>
      <c r="B15" s="1" t="s">
        <v>10</v>
      </c>
      <c r="C15" s="1" t="s">
        <v>11</v>
      </c>
      <c r="D15" s="8">
        <v>211863630</v>
      </c>
      <c r="E15" s="5">
        <v>54120</v>
      </c>
      <c r="F15" s="3">
        <v>2</v>
      </c>
      <c r="G15" s="5">
        <v>13842.44</v>
      </c>
      <c r="H15" s="3">
        <v>0</v>
      </c>
      <c r="I15" s="5">
        <v>67962.44</v>
      </c>
      <c r="J15" s="1" t="s">
        <v>47</v>
      </c>
      <c r="K15" s="1">
        <v>1</v>
      </c>
      <c r="L15" s="1">
        <v>10</v>
      </c>
      <c r="M15" s="1">
        <v>1000</v>
      </c>
    </row>
    <row r="16" spans="1:13" x14ac:dyDescent="0.3">
      <c r="A16" s="1" t="s">
        <v>26</v>
      </c>
      <c r="B16" s="1" t="s">
        <v>17</v>
      </c>
      <c r="C16" s="1" t="s">
        <v>17</v>
      </c>
      <c r="D16" s="8">
        <v>118712392</v>
      </c>
      <c r="E16" s="5">
        <v>27200</v>
      </c>
      <c r="F16" s="3">
        <v>2</v>
      </c>
      <c r="G16" s="5">
        <v>12480</v>
      </c>
      <c r="H16" s="3">
        <v>0</v>
      </c>
      <c r="I16" s="5">
        <v>39680</v>
      </c>
      <c r="J16" s="1" t="s">
        <v>47</v>
      </c>
      <c r="K16" s="1">
        <v>1</v>
      </c>
      <c r="L16" s="1">
        <v>10</v>
      </c>
    </row>
    <row r="17" spans="1:13" x14ac:dyDescent="0.3">
      <c r="A17" s="1" t="s">
        <v>27</v>
      </c>
      <c r="B17" s="1" t="s">
        <v>10</v>
      </c>
      <c r="C17" s="1" t="s">
        <v>11</v>
      </c>
      <c r="D17" s="8">
        <v>39816336</v>
      </c>
      <c r="E17" s="5">
        <v>27136</v>
      </c>
      <c r="F17" s="3">
        <v>5</v>
      </c>
      <c r="G17" s="5">
        <v>3856.38</v>
      </c>
      <c r="H17" s="3">
        <v>48</v>
      </c>
      <c r="I17" s="5">
        <v>31040.38</v>
      </c>
      <c r="J17" s="1" t="s">
        <v>47</v>
      </c>
      <c r="K17" s="1">
        <v>1</v>
      </c>
      <c r="L17" s="1">
        <v>10</v>
      </c>
    </row>
    <row r="18" spans="1:13" x14ac:dyDescent="0.3">
      <c r="A18" s="1" t="s">
        <v>28</v>
      </c>
      <c r="B18" s="1" t="s">
        <v>17</v>
      </c>
      <c r="C18" s="1" t="s">
        <v>17</v>
      </c>
      <c r="D18" s="8">
        <v>47183586</v>
      </c>
      <c r="E18" s="5">
        <v>9536</v>
      </c>
      <c r="F18" s="3">
        <v>4</v>
      </c>
      <c r="G18" s="5">
        <v>14528</v>
      </c>
      <c r="H18" s="3">
        <v>0</v>
      </c>
      <c r="I18" s="5">
        <v>24064</v>
      </c>
      <c r="J18" s="1" t="s">
        <v>47</v>
      </c>
      <c r="K18" s="1">
        <v>1</v>
      </c>
      <c r="L18" s="1">
        <v>10</v>
      </c>
      <c r="M18" s="1">
        <v>1000</v>
      </c>
    </row>
    <row r="19" spans="1:13" x14ac:dyDescent="0.3">
      <c r="A19" s="1" t="s">
        <v>29</v>
      </c>
      <c r="B19" s="1" t="s">
        <v>17</v>
      </c>
      <c r="C19" s="1" t="s">
        <v>17</v>
      </c>
      <c r="D19" s="8">
        <v>64565091</v>
      </c>
      <c r="E19" s="5">
        <v>5248</v>
      </c>
      <c r="F19" s="3">
        <v>2</v>
      </c>
      <c r="G19" s="5">
        <v>7680</v>
      </c>
      <c r="H19" s="3">
        <v>0</v>
      </c>
      <c r="I19" s="5">
        <v>12928</v>
      </c>
      <c r="J19" s="1" t="s">
        <v>47</v>
      </c>
      <c r="K19" s="1">
        <v>1</v>
      </c>
      <c r="L19" s="1">
        <v>10</v>
      </c>
      <c r="M19" s="1">
        <v>1000</v>
      </c>
    </row>
    <row r="20" spans="1:13" x14ac:dyDescent="0.3">
      <c r="A20" s="1" t="s">
        <v>30</v>
      </c>
      <c r="B20" s="1" t="s">
        <v>17</v>
      </c>
      <c r="C20" s="1" t="s">
        <v>17</v>
      </c>
      <c r="D20" s="8">
        <v>51693532</v>
      </c>
      <c r="E20" s="5">
        <v>5952</v>
      </c>
      <c r="F20" s="3">
        <v>2</v>
      </c>
      <c r="G20" s="5">
        <v>2224</v>
      </c>
      <c r="H20" s="3">
        <v>0</v>
      </c>
      <c r="I20" s="5">
        <v>8176</v>
      </c>
      <c r="J20" s="1" t="s">
        <v>47</v>
      </c>
      <c r="K20" s="1">
        <v>1</v>
      </c>
      <c r="L20" s="1">
        <v>10</v>
      </c>
      <c r="M20" s="1">
        <v>1000</v>
      </c>
    </row>
    <row r="21" spans="1:13" x14ac:dyDescent="0.3">
      <c r="A21" s="1" t="s">
        <v>31</v>
      </c>
      <c r="B21" s="1" t="s">
        <v>17</v>
      </c>
      <c r="C21" s="1" t="s">
        <v>17</v>
      </c>
      <c r="D21" s="8">
        <v>22224972</v>
      </c>
      <c r="E21" s="5">
        <v>1984</v>
      </c>
      <c r="F21" s="3">
        <v>1</v>
      </c>
      <c r="G21" s="5">
        <v>1600</v>
      </c>
      <c r="H21" s="3">
        <v>0</v>
      </c>
      <c r="I21" s="5">
        <v>3584</v>
      </c>
      <c r="J21" s="1" t="s">
        <v>47</v>
      </c>
      <c r="K21" s="1">
        <v>1</v>
      </c>
      <c r="L21" s="1">
        <v>10</v>
      </c>
    </row>
    <row r="22" spans="1:13" x14ac:dyDescent="0.3">
      <c r="A22" s="1" t="s">
        <v>32</v>
      </c>
      <c r="B22" s="1" t="s">
        <v>17</v>
      </c>
      <c r="C22" s="1" t="s">
        <v>17</v>
      </c>
      <c r="D22" s="8">
        <v>17082811</v>
      </c>
      <c r="E22" s="5">
        <v>1664</v>
      </c>
      <c r="F22" s="3">
        <v>1</v>
      </c>
      <c r="G22" s="5">
        <v>328</v>
      </c>
      <c r="H22" s="3">
        <v>0</v>
      </c>
      <c r="I22" s="5">
        <v>1992</v>
      </c>
      <c r="J22" s="1" t="s">
        <v>47</v>
      </c>
      <c r="K22" s="1">
        <v>1</v>
      </c>
      <c r="L22" s="1">
        <v>10</v>
      </c>
      <c r="M22" s="1">
        <v>1000</v>
      </c>
    </row>
    <row r="23" spans="1:13" x14ac:dyDescent="0.3">
      <c r="A23" s="1" t="s">
        <v>33</v>
      </c>
      <c r="B23" s="1" t="s">
        <v>17</v>
      </c>
      <c r="C23" s="1" t="s">
        <v>17</v>
      </c>
      <c r="D23" s="8">
        <v>60432</v>
      </c>
      <c r="E23" s="5">
        <v>6</v>
      </c>
      <c r="F23" s="3">
        <v>3</v>
      </c>
      <c r="G23" s="5">
        <v>12</v>
      </c>
      <c r="H23" s="3">
        <v>0</v>
      </c>
      <c r="I23" s="5">
        <v>18</v>
      </c>
      <c r="J23" s="1" t="s">
        <v>47</v>
      </c>
      <c r="K23" s="1">
        <v>1</v>
      </c>
      <c r="L23" s="1">
        <v>10</v>
      </c>
      <c r="M23" s="1">
        <v>1000</v>
      </c>
    </row>
    <row r="24" spans="1:13" x14ac:dyDescent="0.3">
      <c r="A24" s="1" t="s">
        <v>34</v>
      </c>
      <c r="B24" s="1" t="s">
        <v>17</v>
      </c>
      <c r="C24" s="1" t="s">
        <v>17</v>
      </c>
      <c r="D24" s="8">
        <v>3571</v>
      </c>
      <c r="E24" s="5">
        <v>0.5</v>
      </c>
      <c r="F24" s="3">
        <v>3</v>
      </c>
      <c r="G24" s="5">
        <v>1.06</v>
      </c>
      <c r="H24" s="3">
        <v>0</v>
      </c>
      <c r="I24" s="5">
        <v>1.56</v>
      </c>
      <c r="J24" s="1" t="s">
        <v>47</v>
      </c>
      <c r="K24" s="1">
        <v>1</v>
      </c>
      <c r="L24" s="1">
        <v>10</v>
      </c>
      <c r="M24" s="1">
        <v>1000</v>
      </c>
    </row>
    <row r="25" spans="1:13" x14ac:dyDescent="0.3">
      <c r="A25" s="1" t="s">
        <v>35</v>
      </c>
      <c r="B25" s="1" t="s">
        <v>17</v>
      </c>
      <c r="C25" s="1" t="s">
        <v>17</v>
      </c>
      <c r="D25" s="8">
        <v>0</v>
      </c>
      <c r="E25" s="5">
        <v>0.75</v>
      </c>
      <c r="F25" s="3">
        <v>1</v>
      </c>
      <c r="G25" s="5">
        <v>0.06</v>
      </c>
      <c r="H25" s="3">
        <v>0</v>
      </c>
      <c r="I25" s="5">
        <v>0.81</v>
      </c>
      <c r="J25" s="1" t="s">
        <v>47</v>
      </c>
      <c r="K25" s="1">
        <v>1</v>
      </c>
      <c r="L25" s="1">
        <v>10</v>
      </c>
    </row>
    <row r="26" spans="1:13" x14ac:dyDescent="0.3">
      <c r="A26" s="1" t="s">
        <v>36</v>
      </c>
      <c r="B26" s="1" t="s">
        <v>17</v>
      </c>
      <c r="C26" s="1" t="s">
        <v>17</v>
      </c>
      <c r="D26" s="8">
        <v>1331</v>
      </c>
      <c r="E26" s="5">
        <v>0.19</v>
      </c>
      <c r="F26" s="3">
        <v>2</v>
      </c>
      <c r="G26" s="5">
        <v>0.31</v>
      </c>
      <c r="H26" s="3">
        <v>0</v>
      </c>
      <c r="I26" s="5">
        <v>0.5</v>
      </c>
      <c r="J26" s="1" t="s">
        <v>47</v>
      </c>
      <c r="K26" s="1">
        <v>1</v>
      </c>
      <c r="L26" s="1">
        <v>10</v>
      </c>
      <c r="M26" s="1">
        <v>1000</v>
      </c>
    </row>
    <row r="27" spans="1:13" x14ac:dyDescent="0.3">
      <c r="A27" s="1" t="s">
        <v>37</v>
      </c>
      <c r="B27" s="1" t="s">
        <v>17</v>
      </c>
      <c r="C27" s="1" t="s">
        <v>17</v>
      </c>
      <c r="D27" s="8">
        <v>43</v>
      </c>
      <c r="E27" s="5">
        <v>0.13</v>
      </c>
      <c r="F27" s="3">
        <v>2</v>
      </c>
      <c r="G27" s="5">
        <v>0.13</v>
      </c>
      <c r="H27" s="3">
        <v>0.13</v>
      </c>
      <c r="I27" s="5">
        <v>0.39</v>
      </c>
      <c r="J27" s="1" t="s">
        <v>47</v>
      </c>
      <c r="K27" s="1">
        <v>1</v>
      </c>
      <c r="L27" s="1">
        <v>10</v>
      </c>
    </row>
    <row r="28" spans="1:13" x14ac:dyDescent="0.3">
      <c r="A28" s="1" t="s">
        <v>39</v>
      </c>
      <c r="B28" s="1" t="s">
        <v>17</v>
      </c>
      <c r="C28" s="1" t="s">
        <v>17</v>
      </c>
      <c r="D28" s="8">
        <v>1404</v>
      </c>
      <c r="E28" s="5">
        <v>0.13</v>
      </c>
      <c r="F28" s="3">
        <v>2</v>
      </c>
      <c r="G28" s="5">
        <v>0.25</v>
      </c>
      <c r="H28" s="3">
        <v>0</v>
      </c>
      <c r="I28" s="5">
        <v>0.38</v>
      </c>
      <c r="J28" s="1" t="s">
        <v>47</v>
      </c>
      <c r="K28" s="1">
        <v>1</v>
      </c>
      <c r="L28" s="1">
        <v>10</v>
      </c>
      <c r="M28" s="1">
        <v>1000</v>
      </c>
    </row>
    <row r="29" spans="1:13" x14ac:dyDescent="0.3">
      <c r="A29" s="1" t="s">
        <v>38</v>
      </c>
      <c r="B29" s="1" t="s">
        <v>17</v>
      </c>
      <c r="C29" s="1" t="s">
        <v>17</v>
      </c>
      <c r="D29" s="9">
        <v>10</v>
      </c>
      <c r="E29" s="6">
        <v>0.19</v>
      </c>
      <c r="F29" s="1">
        <v>3</v>
      </c>
      <c r="G29" s="6">
        <v>0.19</v>
      </c>
      <c r="H29" s="1">
        <v>0</v>
      </c>
      <c r="I29" s="6">
        <v>0.38</v>
      </c>
      <c r="J29" s="1" t="s">
        <v>47</v>
      </c>
      <c r="K29" s="1">
        <v>1</v>
      </c>
      <c r="L29" s="1">
        <v>10</v>
      </c>
      <c r="M29" s="1">
        <v>1000</v>
      </c>
    </row>
    <row r="30" spans="1:13" x14ac:dyDescent="0.3">
      <c r="A30" s="1" t="s">
        <v>40</v>
      </c>
      <c r="B30" s="1" t="s">
        <v>17</v>
      </c>
      <c r="C30" s="1" t="s">
        <v>17</v>
      </c>
      <c r="D30" s="8">
        <v>1</v>
      </c>
      <c r="E30" s="5">
        <v>0.19</v>
      </c>
      <c r="F30" s="3">
        <v>1</v>
      </c>
      <c r="G30" s="5">
        <v>0.06</v>
      </c>
      <c r="H30" s="3">
        <v>0</v>
      </c>
      <c r="I30" s="5">
        <v>0.25</v>
      </c>
      <c r="J30" s="1" t="s">
        <v>47</v>
      </c>
      <c r="K30" s="1">
        <v>1</v>
      </c>
      <c r="L30" s="1">
        <v>10</v>
      </c>
    </row>
    <row r="31" spans="1:13" x14ac:dyDescent="0.3">
      <c r="A31" s="1" t="s">
        <v>41</v>
      </c>
      <c r="B31" s="1" t="s">
        <v>17</v>
      </c>
      <c r="C31" s="1" t="s">
        <v>17</v>
      </c>
      <c r="D31" s="8">
        <v>68</v>
      </c>
      <c r="E31" s="5">
        <v>0.06</v>
      </c>
      <c r="F31" s="3">
        <v>2</v>
      </c>
      <c r="G31" s="5">
        <v>0.13</v>
      </c>
      <c r="H31" s="3">
        <v>0</v>
      </c>
      <c r="I31" s="5">
        <v>0.19</v>
      </c>
      <c r="J31" s="1" t="s">
        <v>47</v>
      </c>
      <c r="K31" s="1">
        <v>1</v>
      </c>
      <c r="L31" s="1">
        <v>10</v>
      </c>
    </row>
    <row r="32" spans="1:13" x14ac:dyDescent="0.3">
      <c r="A32" s="1" t="s">
        <v>42</v>
      </c>
      <c r="J32" s="1" t="s">
        <v>47</v>
      </c>
      <c r="K32" s="1">
        <v>1</v>
      </c>
      <c r="L32" s="1">
        <v>10</v>
      </c>
      <c r="M32" s="1">
        <v>1000</v>
      </c>
    </row>
    <row r="33" spans="1:13" x14ac:dyDescent="0.3">
      <c r="A33" s="1" t="s">
        <v>43</v>
      </c>
      <c r="J33" s="1" t="s">
        <v>47</v>
      </c>
      <c r="K33" s="1">
        <v>1</v>
      </c>
      <c r="L33" s="1">
        <v>10</v>
      </c>
      <c r="M33" s="1">
        <v>1000</v>
      </c>
    </row>
    <row r="34" spans="1:13" x14ac:dyDescent="0.3">
      <c r="A34" s="1" t="s">
        <v>44</v>
      </c>
      <c r="J34" s="1" t="s">
        <v>47</v>
      </c>
      <c r="K34" s="1">
        <v>1</v>
      </c>
      <c r="L34" s="1">
        <v>10</v>
      </c>
      <c r="M34" s="1">
        <v>1000</v>
      </c>
    </row>
    <row r="35" spans="1:13" x14ac:dyDescent="0.3">
      <c r="A35" s="1" t="s">
        <v>45</v>
      </c>
      <c r="J35" s="1" t="s">
        <v>47</v>
      </c>
      <c r="K35" s="1">
        <v>1</v>
      </c>
      <c r="L35" s="1">
        <v>10</v>
      </c>
      <c r="M35" s="1">
        <v>1000</v>
      </c>
    </row>
    <row r="36" spans="1:13" x14ac:dyDescent="0.3">
      <c r="A36" s="1" t="s">
        <v>46</v>
      </c>
      <c r="J36" s="1" t="s">
        <v>47</v>
      </c>
      <c r="K36" s="1">
        <v>1</v>
      </c>
      <c r="L36" s="1">
        <v>10</v>
      </c>
      <c r="M36" s="1">
        <v>1000</v>
      </c>
    </row>
    <row r="37" spans="1:13" x14ac:dyDescent="0.3">
      <c r="D37" s="8"/>
      <c r="E37" s="5"/>
      <c r="F37" s="3"/>
      <c r="G37" s="5"/>
      <c r="H37" s="3"/>
      <c r="I37" s="5"/>
    </row>
  </sheetData>
  <sortState xmlns:xlrd2="http://schemas.microsoft.com/office/spreadsheetml/2017/richdata2" ref="A2:M36">
    <sortCondition descending="1" ref="I2:I36"/>
    <sortCondition ref="A2:A36"/>
  </sortState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4CA6-8839-4EB4-B799-E22940798AAB}">
  <dimension ref="A1:J85"/>
  <sheetViews>
    <sheetView topLeftCell="B16" workbookViewId="0">
      <selection activeCell="B29" sqref="B29"/>
    </sheetView>
  </sheetViews>
  <sheetFormatPr defaultColWidth="9.1796875" defaultRowHeight="13" x14ac:dyDescent="0.3"/>
  <cols>
    <col min="1" max="1" width="42.1796875" style="1" bestFit="1" customWidth="1"/>
    <col min="2" max="2" width="46.81640625" style="1" bestFit="1" customWidth="1"/>
    <col min="3" max="3" width="23.81640625" style="1" bestFit="1" customWidth="1"/>
    <col min="4" max="4" width="9.1796875" style="1" bestFit="1" customWidth="1"/>
    <col min="5" max="5" width="8.26953125" style="1" bestFit="1" customWidth="1"/>
    <col min="6" max="6" width="16" style="1" bestFit="1" customWidth="1"/>
    <col min="7" max="7" width="15.1796875" style="1" bestFit="1" customWidth="1"/>
    <col min="8" max="9" width="15" style="1" bestFit="1" customWidth="1"/>
    <col min="10" max="10" width="17.453125" style="1" bestFit="1" customWidth="1"/>
    <col min="11" max="16384" width="9.1796875" style="1"/>
  </cols>
  <sheetData>
    <row r="1" spans="1:10" s="2" customFormat="1" x14ac:dyDescent="0.3">
      <c r="A1" s="2" t="s">
        <v>0</v>
      </c>
      <c r="B1" s="2" t="s">
        <v>227</v>
      </c>
      <c r="C1" s="2" t="s">
        <v>228</v>
      </c>
      <c r="D1" s="2" t="s">
        <v>229</v>
      </c>
      <c r="E1" s="2" t="s">
        <v>50</v>
      </c>
      <c r="F1" s="2" t="s">
        <v>230</v>
      </c>
      <c r="G1" s="2" t="s">
        <v>231</v>
      </c>
      <c r="H1" s="2" t="s">
        <v>232</v>
      </c>
      <c r="I1" s="2" t="s">
        <v>233</v>
      </c>
      <c r="J1" s="2" t="s">
        <v>257</v>
      </c>
    </row>
    <row r="2" spans="1:10" x14ac:dyDescent="0.3">
      <c r="A2" s="1" t="s">
        <v>42</v>
      </c>
      <c r="B2" s="1" t="s">
        <v>198</v>
      </c>
      <c r="C2" s="1" t="s">
        <v>145</v>
      </c>
      <c r="D2" s="1">
        <v>2</v>
      </c>
      <c r="E2" s="1">
        <v>10</v>
      </c>
      <c r="F2" s="1">
        <f>VLOOKUP(A2,Dados_Tabelas_14112021!$A$2:$M$200,11,FALSE)</f>
        <v>1</v>
      </c>
      <c r="G2" s="1">
        <f>VLOOKUP(A2,Dados_Tabelas_14112021!$A$2:$M$200,12,FALSE)</f>
        <v>10</v>
      </c>
      <c r="H2" s="1" t="str">
        <f t="shared" ref="H2:H33" si="0">IF(D2=(F2*2),"OK","CORRIGIR")</f>
        <v>OK</v>
      </c>
      <c r="I2" s="1" t="str">
        <f t="shared" ref="I2:I33" si="1">IF(E2=G2,"OK","CORRIGIR")</f>
        <v>OK</v>
      </c>
      <c r="J2" s="1" t="str">
        <f>IF(C2=Dados_Tabelas_14112021!J2,"CORRIGIR","OK")</f>
        <v>OK</v>
      </c>
    </row>
    <row r="3" spans="1:10" x14ac:dyDescent="0.3">
      <c r="A3" s="1" t="s">
        <v>42</v>
      </c>
      <c r="B3" s="1" t="s">
        <v>199</v>
      </c>
      <c r="C3" s="1" t="s">
        <v>145</v>
      </c>
      <c r="D3" s="1">
        <v>2</v>
      </c>
      <c r="E3" s="1">
        <v>10</v>
      </c>
      <c r="F3" s="1">
        <f>VLOOKUP(A3,Dados_Tabelas_14112021!$A$2:$M$200,11,FALSE)</f>
        <v>1</v>
      </c>
      <c r="G3" s="1">
        <f>VLOOKUP(A3,Dados_Tabelas_14112021!$A$2:$M$200,12,FALSE)</f>
        <v>10</v>
      </c>
      <c r="H3" s="1" t="str">
        <f t="shared" si="0"/>
        <v>OK</v>
      </c>
      <c r="I3" s="1" t="str">
        <f t="shared" si="1"/>
        <v>OK</v>
      </c>
      <c r="J3" s="1" t="str">
        <f>IF(C3=Dados_Tabelas_14112021!J3,"CORRIGIR","OK")</f>
        <v>OK</v>
      </c>
    </row>
    <row r="4" spans="1:10" x14ac:dyDescent="0.3">
      <c r="A4" s="1" t="s">
        <v>42</v>
      </c>
      <c r="B4" s="1" t="s">
        <v>200</v>
      </c>
      <c r="C4" s="1" t="s">
        <v>145</v>
      </c>
      <c r="D4" s="1">
        <v>2</v>
      </c>
      <c r="E4" s="1">
        <v>10</v>
      </c>
      <c r="F4" s="1">
        <f>VLOOKUP(A4,Dados_Tabelas_14112021!$A$2:$M$200,11,FALSE)</f>
        <v>1</v>
      </c>
      <c r="G4" s="1">
        <f>VLOOKUP(A4,Dados_Tabelas_14112021!$A$2:$M$200,12,FALSE)</f>
        <v>10</v>
      </c>
      <c r="H4" s="1" t="str">
        <f t="shared" si="0"/>
        <v>OK</v>
      </c>
      <c r="I4" s="1" t="str">
        <f t="shared" si="1"/>
        <v>OK</v>
      </c>
      <c r="J4" s="1" t="str">
        <f>IF(C4=Dados_Tabelas_14112021!J4,"CORRIGIR","OK")</f>
        <v>OK</v>
      </c>
    </row>
    <row r="5" spans="1:10" x14ac:dyDescent="0.3">
      <c r="A5" s="1" t="s">
        <v>42</v>
      </c>
      <c r="B5" s="1" t="s">
        <v>208</v>
      </c>
      <c r="C5" s="1" t="s">
        <v>47</v>
      </c>
      <c r="D5" s="1">
        <v>2</v>
      </c>
      <c r="E5" s="1">
        <v>10</v>
      </c>
      <c r="F5" s="1">
        <f>VLOOKUP(A5,Dados_Tabelas_14112021!$A$2:$M$200,11,FALSE)</f>
        <v>1</v>
      </c>
      <c r="G5" s="1">
        <f>VLOOKUP(A5,Dados_Tabelas_14112021!$A$2:$M$200,12,FALSE)</f>
        <v>10</v>
      </c>
      <c r="H5" s="1" t="str">
        <f t="shared" si="0"/>
        <v>OK</v>
      </c>
      <c r="I5" s="1" t="str">
        <f t="shared" si="1"/>
        <v>OK</v>
      </c>
      <c r="J5" s="1" t="str">
        <f>IF(C5=Dados_Tabelas_14112021!J5,"CORRIGIR","OK")</f>
        <v>CORRIGIR</v>
      </c>
    </row>
    <row r="6" spans="1:10" x14ac:dyDescent="0.3">
      <c r="A6" s="1" t="s">
        <v>43</v>
      </c>
      <c r="B6" s="1" t="s">
        <v>202</v>
      </c>
      <c r="C6" s="1" t="s">
        <v>145</v>
      </c>
      <c r="D6" s="1">
        <v>2</v>
      </c>
      <c r="E6" s="1">
        <v>10</v>
      </c>
      <c r="F6" s="1">
        <f>VLOOKUP(A6,Dados_Tabelas_14112021!$A$2:$M$200,11,FALSE)</f>
        <v>1</v>
      </c>
      <c r="G6" s="1">
        <f>VLOOKUP(A6,Dados_Tabelas_14112021!$A$2:$M$200,12,FALSE)</f>
        <v>10</v>
      </c>
      <c r="H6" s="1" t="str">
        <f t="shared" si="0"/>
        <v>OK</v>
      </c>
      <c r="I6" s="1" t="str">
        <f t="shared" si="1"/>
        <v>OK</v>
      </c>
      <c r="J6" s="1" t="str">
        <f>IF(C6=Dados_Tabelas_14112021!J6,"CORRIGIR","OK")</f>
        <v>OK</v>
      </c>
    </row>
    <row r="7" spans="1:10" x14ac:dyDescent="0.3">
      <c r="A7" s="1" t="s">
        <v>43</v>
      </c>
      <c r="B7" s="1" t="s">
        <v>201</v>
      </c>
      <c r="C7" s="1" t="s">
        <v>145</v>
      </c>
      <c r="D7" s="1">
        <v>24</v>
      </c>
      <c r="E7" s="1">
        <v>10</v>
      </c>
      <c r="F7" s="1">
        <f>VLOOKUP(A7,Dados_Tabelas_14112021!$A$2:$M$200,11,FALSE)</f>
        <v>1</v>
      </c>
      <c r="G7" s="1">
        <f>VLOOKUP(A7,Dados_Tabelas_14112021!$A$2:$M$200,12,FALSE)</f>
        <v>10</v>
      </c>
      <c r="H7" s="1" t="str">
        <f t="shared" si="0"/>
        <v>CORRIGIR</v>
      </c>
      <c r="I7" s="1" t="str">
        <f t="shared" si="1"/>
        <v>OK</v>
      </c>
      <c r="J7" s="1" t="str">
        <f>IF(C7=Dados_Tabelas_14112021!J7,"CORRIGIR","OK")</f>
        <v>OK</v>
      </c>
    </row>
    <row r="8" spans="1:10" x14ac:dyDescent="0.3">
      <c r="A8" s="1" t="s">
        <v>15</v>
      </c>
      <c r="B8" s="1" t="s">
        <v>223</v>
      </c>
      <c r="C8" s="1" t="s">
        <v>145</v>
      </c>
      <c r="D8" s="1">
        <v>24</v>
      </c>
      <c r="E8" s="1">
        <v>10</v>
      </c>
      <c r="F8" s="1">
        <f>VLOOKUP(A8,Dados_Tabelas_14112021!$A$2:$M$200,11,FALSE)</f>
        <v>32</v>
      </c>
      <c r="G8" s="1">
        <f>VLOOKUP(A8,Dados_Tabelas_14112021!$A$2:$M$200,12,FALSE)</f>
        <v>20</v>
      </c>
      <c r="H8" s="1" t="str">
        <f t="shared" si="0"/>
        <v>CORRIGIR</v>
      </c>
      <c r="I8" s="1" t="str">
        <f t="shared" si="1"/>
        <v>CORRIGIR</v>
      </c>
      <c r="J8" s="1" t="str">
        <f>IF(C8=Dados_Tabelas_14112021!J8,"CORRIGIR","OK")</f>
        <v>OK</v>
      </c>
    </row>
    <row r="9" spans="1:10" x14ac:dyDescent="0.3">
      <c r="A9" s="1" t="s">
        <v>15</v>
      </c>
      <c r="B9" s="1" t="s">
        <v>212</v>
      </c>
      <c r="C9" s="1" t="s">
        <v>145</v>
      </c>
      <c r="D9" s="1">
        <v>24</v>
      </c>
      <c r="E9" s="1">
        <v>10</v>
      </c>
      <c r="F9" s="1">
        <f>VLOOKUP(A9,Dados_Tabelas_14112021!$A$2:$M$200,11,FALSE)</f>
        <v>32</v>
      </c>
      <c r="G9" s="1">
        <f>VLOOKUP(A9,Dados_Tabelas_14112021!$A$2:$M$200,12,FALSE)</f>
        <v>20</v>
      </c>
      <c r="H9" s="1" t="str">
        <f t="shared" si="0"/>
        <v>CORRIGIR</v>
      </c>
      <c r="I9" s="1" t="str">
        <f t="shared" si="1"/>
        <v>CORRIGIR</v>
      </c>
      <c r="J9" s="1" t="str">
        <f>IF(C9=Dados_Tabelas_14112021!J9,"CORRIGIR","OK")</f>
        <v>OK</v>
      </c>
    </row>
    <row r="10" spans="1:10" x14ac:dyDescent="0.3">
      <c r="A10" s="1" t="s">
        <v>15</v>
      </c>
      <c r="B10" s="1" t="s">
        <v>214</v>
      </c>
      <c r="C10" s="1" t="s">
        <v>145</v>
      </c>
      <c r="D10" s="1">
        <v>24</v>
      </c>
      <c r="E10" s="1">
        <v>10</v>
      </c>
      <c r="F10" s="1">
        <f>VLOOKUP(A10,Dados_Tabelas_14112021!$A$2:$M$200,11,FALSE)</f>
        <v>32</v>
      </c>
      <c r="G10" s="1">
        <f>VLOOKUP(A10,Dados_Tabelas_14112021!$A$2:$M$200,12,FALSE)</f>
        <v>20</v>
      </c>
      <c r="H10" s="1" t="str">
        <f t="shared" si="0"/>
        <v>CORRIGIR</v>
      </c>
      <c r="I10" s="1" t="str">
        <f t="shared" si="1"/>
        <v>CORRIGIR</v>
      </c>
      <c r="J10" s="1" t="str">
        <f>IF(C10=Dados_Tabelas_14112021!J10,"CORRIGIR","OK")</f>
        <v>OK</v>
      </c>
    </row>
    <row r="11" spans="1:10" x14ac:dyDescent="0.3">
      <c r="A11" s="1" t="s">
        <v>15</v>
      </c>
      <c r="B11" s="1" t="s">
        <v>216</v>
      </c>
      <c r="C11" s="1" t="s">
        <v>145</v>
      </c>
      <c r="D11" s="1">
        <v>24</v>
      </c>
      <c r="E11" s="1">
        <v>10</v>
      </c>
      <c r="F11" s="1">
        <f>VLOOKUP(A11,Dados_Tabelas_14112021!$A$2:$M$200,11,FALSE)</f>
        <v>32</v>
      </c>
      <c r="G11" s="1">
        <f>VLOOKUP(A11,Dados_Tabelas_14112021!$A$2:$M$200,12,FALSE)</f>
        <v>20</v>
      </c>
      <c r="H11" s="1" t="str">
        <f t="shared" si="0"/>
        <v>CORRIGIR</v>
      </c>
      <c r="I11" s="1" t="str">
        <f t="shared" si="1"/>
        <v>CORRIGIR</v>
      </c>
      <c r="J11" s="1" t="str">
        <f>IF(C11=Dados_Tabelas_14112021!J11,"CORRIGIR","OK")</f>
        <v>OK</v>
      </c>
    </row>
    <row r="12" spans="1:10" x14ac:dyDescent="0.3">
      <c r="A12" s="1" t="s">
        <v>15</v>
      </c>
      <c r="B12" s="1" t="s">
        <v>182</v>
      </c>
      <c r="C12" s="1" t="s">
        <v>145</v>
      </c>
      <c r="D12" s="1">
        <v>2</v>
      </c>
      <c r="E12" s="1">
        <v>10</v>
      </c>
      <c r="F12" s="1">
        <f>VLOOKUP(A12,Dados_Tabelas_14112021!$A$2:$M$200,11,FALSE)</f>
        <v>32</v>
      </c>
      <c r="G12" s="1">
        <f>VLOOKUP(A12,Dados_Tabelas_14112021!$A$2:$M$200,12,FALSE)</f>
        <v>20</v>
      </c>
      <c r="H12" s="1" t="str">
        <f t="shared" si="0"/>
        <v>CORRIGIR</v>
      </c>
      <c r="I12" s="1" t="str">
        <f t="shared" si="1"/>
        <v>CORRIGIR</v>
      </c>
      <c r="J12" s="1" t="str">
        <f>IF(C12=Dados_Tabelas_14112021!J12,"CORRIGIR","OK")</f>
        <v>OK</v>
      </c>
    </row>
    <row r="13" spans="1:10" x14ac:dyDescent="0.3">
      <c r="A13" s="1" t="s">
        <v>15</v>
      </c>
      <c r="B13" s="1" t="s">
        <v>219</v>
      </c>
      <c r="C13" s="1" t="s">
        <v>145</v>
      </c>
      <c r="D13" s="1">
        <v>24</v>
      </c>
      <c r="E13" s="1">
        <v>10</v>
      </c>
      <c r="F13" s="1">
        <f>VLOOKUP(A13,Dados_Tabelas_14112021!$A$2:$M$200,11,FALSE)</f>
        <v>32</v>
      </c>
      <c r="G13" s="1">
        <f>VLOOKUP(A13,Dados_Tabelas_14112021!$A$2:$M$200,12,FALSE)</f>
        <v>20</v>
      </c>
      <c r="H13" s="1" t="str">
        <f t="shared" si="0"/>
        <v>CORRIGIR</v>
      </c>
      <c r="I13" s="1" t="str">
        <f t="shared" si="1"/>
        <v>CORRIGIR</v>
      </c>
      <c r="J13" s="1" t="str">
        <f>IF(C13=Dados_Tabelas_14112021!J13,"CORRIGIR","OK")</f>
        <v>OK</v>
      </c>
    </row>
    <row r="14" spans="1:10" x14ac:dyDescent="0.3">
      <c r="A14" s="1" t="s">
        <v>15</v>
      </c>
      <c r="B14" s="1" t="s">
        <v>171</v>
      </c>
      <c r="C14" s="1" t="s">
        <v>145</v>
      </c>
      <c r="D14" s="1">
        <v>24</v>
      </c>
      <c r="E14" s="1">
        <v>10</v>
      </c>
      <c r="F14" s="1">
        <f>VLOOKUP(A14,Dados_Tabelas_14112021!$A$2:$M$200,11,FALSE)</f>
        <v>32</v>
      </c>
      <c r="G14" s="1">
        <f>VLOOKUP(A14,Dados_Tabelas_14112021!$A$2:$M$200,12,FALSE)</f>
        <v>20</v>
      </c>
      <c r="H14" s="1" t="str">
        <f t="shared" si="0"/>
        <v>CORRIGIR</v>
      </c>
      <c r="I14" s="1" t="str">
        <f t="shared" si="1"/>
        <v>CORRIGIR</v>
      </c>
      <c r="J14" s="1" t="str">
        <f>IF(C14=Dados_Tabelas_14112021!J14,"CORRIGIR","OK")</f>
        <v>OK</v>
      </c>
    </row>
    <row r="15" spans="1:10" x14ac:dyDescent="0.3">
      <c r="A15" s="1" t="s">
        <v>39</v>
      </c>
      <c r="B15" s="1" t="s">
        <v>194</v>
      </c>
      <c r="C15" s="1" t="s">
        <v>145</v>
      </c>
      <c r="D15" s="1">
        <v>2</v>
      </c>
      <c r="E15" s="1">
        <v>10</v>
      </c>
      <c r="F15" s="1">
        <f>VLOOKUP(A15,Dados_Tabelas_14112021!$A$2:$M$200,11,FALSE)</f>
        <v>1</v>
      </c>
      <c r="G15" s="1">
        <f>VLOOKUP(A15,Dados_Tabelas_14112021!$A$2:$M$200,12,FALSE)</f>
        <v>10</v>
      </c>
      <c r="H15" s="1" t="str">
        <f t="shared" si="0"/>
        <v>OK</v>
      </c>
      <c r="I15" s="1" t="str">
        <f t="shared" si="1"/>
        <v>OK</v>
      </c>
      <c r="J15" s="1" t="str">
        <f>IF(C15=Dados_Tabelas_14112021!J15,"CORRIGIR","OK")</f>
        <v>OK</v>
      </c>
    </row>
    <row r="16" spans="1:10" x14ac:dyDescent="0.3">
      <c r="A16" s="1" t="s">
        <v>39</v>
      </c>
      <c r="B16" s="1" t="s">
        <v>195</v>
      </c>
      <c r="C16" s="1" t="s">
        <v>145</v>
      </c>
      <c r="D16" s="1">
        <v>2</v>
      </c>
      <c r="E16" s="1">
        <v>10</v>
      </c>
      <c r="F16" s="1">
        <f>VLOOKUP(A16,Dados_Tabelas_14112021!$A$2:$M$200,11,FALSE)</f>
        <v>1</v>
      </c>
      <c r="G16" s="1">
        <f>VLOOKUP(A16,Dados_Tabelas_14112021!$A$2:$M$200,12,FALSE)</f>
        <v>10</v>
      </c>
      <c r="H16" s="1" t="str">
        <f t="shared" si="0"/>
        <v>OK</v>
      </c>
      <c r="I16" s="1" t="str">
        <f t="shared" si="1"/>
        <v>OK</v>
      </c>
      <c r="J16" s="1" t="str">
        <f>IF(C16=Dados_Tabelas_14112021!J16,"CORRIGIR","OK")</f>
        <v>OK</v>
      </c>
    </row>
    <row r="17" spans="1:10" x14ac:dyDescent="0.3">
      <c r="A17" s="1" t="s">
        <v>29</v>
      </c>
      <c r="B17" s="1" t="s">
        <v>163</v>
      </c>
      <c r="C17" s="1" t="s">
        <v>145</v>
      </c>
      <c r="D17" s="1">
        <v>2</v>
      </c>
      <c r="E17" s="1">
        <v>10</v>
      </c>
      <c r="F17" s="1">
        <f>VLOOKUP(A17,Dados_Tabelas_14112021!$A$2:$M$200,11,FALSE)</f>
        <v>1</v>
      </c>
      <c r="G17" s="1">
        <f>VLOOKUP(A17,Dados_Tabelas_14112021!$A$2:$M$200,12,FALSE)</f>
        <v>10</v>
      </c>
      <c r="H17" s="1" t="str">
        <f t="shared" si="0"/>
        <v>OK</v>
      </c>
      <c r="I17" s="1" t="str">
        <f t="shared" si="1"/>
        <v>OK</v>
      </c>
      <c r="J17" s="1" t="str">
        <f>IF(C17=Dados_Tabelas_14112021!J17,"CORRIGIR","OK")</f>
        <v>OK</v>
      </c>
    </row>
    <row r="18" spans="1:10" x14ac:dyDescent="0.3">
      <c r="A18" s="1" t="s">
        <v>29</v>
      </c>
      <c r="B18" s="1" t="s">
        <v>161</v>
      </c>
      <c r="C18" s="1" t="s">
        <v>145</v>
      </c>
      <c r="D18" s="1">
        <v>2</v>
      </c>
      <c r="E18" s="1">
        <v>10</v>
      </c>
      <c r="F18" s="1">
        <f>VLOOKUP(A18,Dados_Tabelas_14112021!$A$2:$M$200,11,FALSE)</f>
        <v>1</v>
      </c>
      <c r="G18" s="1">
        <f>VLOOKUP(A18,Dados_Tabelas_14112021!$A$2:$M$200,12,FALSE)</f>
        <v>10</v>
      </c>
      <c r="H18" s="1" t="str">
        <f t="shared" si="0"/>
        <v>OK</v>
      </c>
      <c r="I18" s="1" t="str">
        <f t="shared" si="1"/>
        <v>OK</v>
      </c>
      <c r="J18" s="1" t="str">
        <f>IF(C18=Dados_Tabelas_14112021!J18,"CORRIGIR","OK")</f>
        <v>OK</v>
      </c>
    </row>
    <row r="19" spans="1:10" x14ac:dyDescent="0.3">
      <c r="A19" s="1" t="s">
        <v>35</v>
      </c>
      <c r="B19" s="1" t="s">
        <v>192</v>
      </c>
      <c r="C19" s="1" t="s">
        <v>145</v>
      </c>
      <c r="D19" s="1">
        <v>2</v>
      </c>
      <c r="E19" s="1">
        <v>10</v>
      </c>
      <c r="F19" s="1">
        <f>VLOOKUP(A19,Dados_Tabelas_14112021!$A$2:$M$200,11,FALSE)</f>
        <v>1</v>
      </c>
      <c r="G19" s="1">
        <f>VLOOKUP(A19,Dados_Tabelas_14112021!$A$2:$M$200,12,FALSE)</f>
        <v>10</v>
      </c>
      <c r="H19" s="1" t="str">
        <f t="shared" si="0"/>
        <v>OK</v>
      </c>
      <c r="I19" s="1" t="str">
        <f t="shared" si="1"/>
        <v>OK</v>
      </c>
      <c r="J19" s="1" t="str">
        <f>IF(C19=Dados_Tabelas_14112021!J19,"CORRIGIR","OK")</f>
        <v>OK</v>
      </c>
    </row>
    <row r="20" spans="1:10" x14ac:dyDescent="0.3">
      <c r="A20" s="1" t="s">
        <v>31</v>
      </c>
      <c r="B20" s="1" t="s">
        <v>176</v>
      </c>
      <c r="C20" s="1" t="s">
        <v>145</v>
      </c>
      <c r="D20" s="1">
        <v>2</v>
      </c>
      <c r="E20" s="1">
        <v>10</v>
      </c>
      <c r="F20" s="1">
        <f>VLOOKUP(A20,Dados_Tabelas_14112021!$A$2:$M$200,11,FALSE)</f>
        <v>1</v>
      </c>
      <c r="G20" s="1">
        <f>VLOOKUP(A20,Dados_Tabelas_14112021!$A$2:$M$200,12,FALSE)</f>
        <v>10</v>
      </c>
      <c r="H20" s="1" t="str">
        <f t="shared" si="0"/>
        <v>OK</v>
      </c>
      <c r="I20" s="1" t="str">
        <f t="shared" si="1"/>
        <v>OK</v>
      </c>
      <c r="J20" s="1" t="str">
        <f>IF(C20=Dados_Tabelas_14112021!J20,"CORRIGIR","OK")</f>
        <v>OK</v>
      </c>
    </row>
    <row r="21" spans="1:10" x14ac:dyDescent="0.3">
      <c r="A21" s="1" t="s">
        <v>32</v>
      </c>
      <c r="B21" s="1" t="s">
        <v>177</v>
      </c>
      <c r="C21" s="1" t="s">
        <v>145</v>
      </c>
      <c r="D21" s="1">
        <v>2</v>
      </c>
      <c r="E21" s="1">
        <v>10</v>
      </c>
      <c r="F21" s="1">
        <f>VLOOKUP(A21,Dados_Tabelas_14112021!$A$2:$M$200,11,FALSE)</f>
        <v>1</v>
      </c>
      <c r="G21" s="1">
        <f>VLOOKUP(A21,Dados_Tabelas_14112021!$A$2:$M$200,12,FALSE)</f>
        <v>10</v>
      </c>
      <c r="H21" s="1" t="str">
        <f t="shared" si="0"/>
        <v>OK</v>
      </c>
      <c r="I21" s="1" t="str">
        <f t="shared" si="1"/>
        <v>OK</v>
      </c>
      <c r="J21" s="1" t="str">
        <f>IF(C21=Dados_Tabelas_14112021!J21,"CORRIGIR","OK")</f>
        <v>OK</v>
      </c>
    </row>
    <row r="22" spans="1:10" x14ac:dyDescent="0.3">
      <c r="A22" s="1" t="s">
        <v>36</v>
      </c>
      <c r="B22" s="1" t="s">
        <v>196</v>
      </c>
      <c r="C22" s="1" t="s">
        <v>145</v>
      </c>
      <c r="D22" s="1">
        <v>2</v>
      </c>
      <c r="E22" s="1">
        <v>10</v>
      </c>
      <c r="F22" s="1">
        <f>VLOOKUP(A22,Dados_Tabelas_14112021!$A$2:$M$200,11,FALSE)</f>
        <v>1</v>
      </c>
      <c r="G22" s="1">
        <f>VLOOKUP(A22,Dados_Tabelas_14112021!$A$2:$M$200,12,FALSE)</f>
        <v>10</v>
      </c>
      <c r="H22" s="1" t="str">
        <f t="shared" si="0"/>
        <v>OK</v>
      </c>
      <c r="I22" s="1" t="str">
        <f t="shared" si="1"/>
        <v>OK</v>
      </c>
      <c r="J22" s="1" t="str">
        <f>IF(C22=Dados_Tabelas_14112021!J22,"CORRIGIR","OK")</f>
        <v>OK</v>
      </c>
    </row>
    <row r="23" spans="1:10" x14ac:dyDescent="0.3">
      <c r="A23" s="1" t="s">
        <v>36</v>
      </c>
      <c r="B23" s="1" t="s">
        <v>197</v>
      </c>
      <c r="C23" s="1" t="s">
        <v>145</v>
      </c>
      <c r="D23" s="1">
        <v>2</v>
      </c>
      <c r="E23" s="1">
        <v>10</v>
      </c>
      <c r="F23" s="1">
        <f>VLOOKUP(A23,Dados_Tabelas_14112021!$A$2:$M$200,11,FALSE)</f>
        <v>1</v>
      </c>
      <c r="G23" s="1">
        <f>VLOOKUP(A23,Dados_Tabelas_14112021!$A$2:$M$200,12,FALSE)</f>
        <v>10</v>
      </c>
      <c r="H23" s="1" t="str">
        <f t="shared" si="0"/>
        <v>OK</v>
      </c>
      <c r="I23" s="1" t="str">
        <f t="shared" si="1"/>
        <v>OK</v>
      </c>
      <c r="J23" s="1" t="str">
        <f>IF(C23=Dados_Tabelas_14112021!J23,"CORRIGIR","OK")</f>
        <v>OK</v>
      </c>
    </row>
    <row r="24" spans="1:10" x14ac:dyDescent="0.3">
      <c r="A24" s="1" t="s">
        <v>44</v>
      </c>
      <c r="B24" s="1" t="s">
        <v>205</v>
      </c>
      <c r="C24" s="1" t="s">
        <v>145</v>
      </c>
      <c r="D24" s="1">
        <v>2</v>
      </c>
      <c r="E24" s="1">
        <v>10</v>
      </c>
      <c r="F24" s="1">
        <f>VLOOKUP(A24,Dados_Tabelas_14112021!$A$2:$M$200,11,FALSE)</f>
        <v>1</v>
      </c>
      <c r="G24" s="1">
        <f>VLOOKUP(A24,Dados_Tabelas_14112021!$A$2:$M$200,12,FALSE)</f>
        <v>10</v>
      </c>
      <c r="H24" s="1" t="str">
        <f t="shared" si="0"/>
        <v>OK</v>
      </c>
      <c r="I24" s="1" t="str">
        <f t="shared" si="1"/>
        <v>OK</v>
      </c>
      <c r="J24" s="1" t="str">
        <f>IF(C24=Dados_Tabelas_14112021!J24,"CORRIGIR","OK")</f>
        <v>OK</v>
      </c>
    </row>
    <row r="25" spans="1:10" x14ac:dyDescent="0.3">
      <c r="A25" s="1" t="s">
        <v>24</v>
      </c>
      <c r="B25" s="1" t="s">
        <v>183</v>
      </c>
      <c r="C25" s="1" t="s">
        <v>145</v>
      </c>
      <c r="D25" s="1">
        <v>2</v>
      </c>
      <c r="E25" s="1">
        <v>10</v>
      </c>
      <c r="F25" s="1">
        <f>VLOOKUP(A25,Dados_Tabelas_14112021!$A$2:$M$200,11,FALSE)</f>
        <v>1</v>
      </c>
      <c r="G25" s="1">
        <f>VLOOKUP(A25,Dados_Tabelas_14112021!$A$2:$M$200,12,FALSE)</f>
        <v>10</v>
      </c>
      <c r="H25" s="1" t="str">
        <f t="shared" si="0"/>
        <v>OK</v>
      </c>
      <c r="I25" s="1" t="str">
        <f t="shared" si="1"/>
        <v>OK</v>
      </c>
      <c r="J25" s="1" t="str">
        <f>IF(C25=Dados_Tabelas_14112021!J25,"CORRIGIR","OK")</f>
        <v>OK</v>
      </c>
    </row>
    <row r="26" spans="1:10" x14ac:dyDescent="0.3">
      <c r="A26" s="1" t="s">
        <v>45</v>
      </c>
      <c r="B26" s="1" t="s">
        <v>207</v>
      </c>
      <c r="C26" s="1" t="s">
        <v>145</v>
      </c>
      <c r="D26" s="1">
        <v>2</v>
      </c>
      <c r="E26" s="1">
        <v>10</v>
      </c>
      <c r="F26" s="1">
        <f>VLOOKUP(A26,Dados_Tabelas_14112021!$A$2:$M$200,11,FALSE)</f>
        <v>1</v>
      </c>
      <c r="G26" s="1">
        <f>VLOOKUP(A26,Dados_Tabelas_14112021!$A$2:$M$200,12,FALSE)</f>
        <v>10</v>
      </c>
      <c r="H26" s="1" t="str">
        <f t="shared" si="0"/>
        <v>OK</v>
      </c>
      <c r="I26" s="1" t="str">
        <f t="shared" si="1"/>
        <v>OK</v>
      </c>
      <c r="J26" s="1" t="str">
        <f>IF(C26=Dados_Tabelas_14112021!J26,"CORRIGIR","OK")</f>
        <v>OK</v>
      </c>
    </row>
    <row r="27" spans="1:10" x14ac:dyDescent="0.3">
      <c r="A27" s="1" t="s">
        <v>45</v>
      </c>
      <c r="B27" s="1" t="s">
        <v>206</v>
      </c>
      <c r="C27" s="1" t="s">
        <v>145</v>
      </c>
      <c r="D27" s="1">
        <v>2</v>
      </c>
      <c r="E27" s="1">
        <v>10</v>
      </c>
      <c r="F27" s="1">
        <f>VLOOKUP(A27,Dados_Tabelas_14112021!$A$2:$M$200,11,FALSE)</f>
        <v>1</v>
      </c>
      <c r="G27" s="1">
        <f>VLOOKUP(A27,Dados_Tabelas_14112021!$A$2:$M$200,12,FALSE)</f>
        <v>10</v>
      </c>
      <c r="H27" s="1" t="str">
        <f t="shared" si="0"/>
        <v>OK</v>
      </c>
      <c r="I27" s="1" t="str">
        <f t="shared" si="1"/>
        <v>OK</v>
      </c>
      <c r="J27" s="1" t="str">
        <f>IF(C27=Dados_Tabelas_14112021!J27,"CORRIGIR","OK")</f>
        <v>OK</v>
      </c>
    </row>
    <row r="28" spans="1:10" x14ac:dyDescent="0.3">
      <c r="A28" s="1" t="s">
        <v>37</v>
      </c>
      <c r="B28" s="1" t="s">
        <v>165</v>
      </c>
      <c r="C28" s="1" t="s">
        <v>145</v>
      </c>
      <c r="D28" s="1">
        <v>2</v>
      </c>
      <c r="E28" s="1">
        <v>10</v>
      </c>
      <c r="F28" s="1">
        <f>VLOOKUP(A28,Dados_Tabelas_14112021!$A$2:$M$200,11,FALSE)</f>
        <v>1</v>
      </c>
      <c r="G28" s="1">
        <f>VLOOKUP(A28,Dados_Tabelas_14112021!$A$2:$M$200,12,FALSE)</f>
        <v>10</v>
      </c>
      <c r="H28" s="1" t="str">
        <f t="shared" si="0"/>
        <v>OK</v>
      </c>
      <c r="I28" s="1" t="str">
        <f t="shared" si="1"/>
        <v>OK</v>
      </c>
      <c r="J28" s="1" t="str">
        <f>IF(C28=Dados_Tabelas_14112021!J28,"CORRIGIR","OK")</f>
        <v>OK</v>
      </c>
    </row>
    <row r="29" spans="1:10" x14ac:dyDescent="0.3">
      <c r="A29" s="1" t="s">
        <v>14</v>
      </c>
      <c r="B29" s="1" t="s">
        <v>144</v>
      </c>
      <c r="C29" s="1" t="s">
        <v>145</v>
      </c>
      <c r="D29" s="1">
        <v>2</v>
      </c>
      <c r="E29" s="1">
        <v>10</v>
      </c>
      <c r="F29" s="1">
        <f>VLOOKUP(A29,Dados_Tabelas_14112021!$A$2:$M$200,11,FALSE)</f>
        <v>1</v>
      </c>
      <c r="G29" s="1">
        <f>VLOOKUP(A29,Dados_Tabelas_14112021!$A$2:$M$200,12,FALSE)</f>
        <v>10</v>
      </c>
      <c r="H29" s="1" t="str">
        <f t="shared" si="0"/>
        <v>OK</v>
      </c>
      <c r="I29" s="1" t="str">
        <f t="shared" si="1"/>
        <v>OK</v>
      </c>
      <c r="J29" s="1" t="str">
        <f>IF(C29=Dados_Tabelas_14112021!J29,"CORRIGIR","OK")</f>
        <v>OK</v>
      </c>
    </row>
    <row r="30" spans="1:10" x14ac:dyDescent="0.3">
      <c r="A30" s="1" t="s">
        <v>46</v>
      </c>
      <c r="B30" s="1" t="s">
        <v>204</v>
      </c>
      <c r="C30" s="1" t="s">
        <v>145</v>
      </c>
      <c r="D30" s="1">
        <v>2</v>
      </c>
      <c r="E30" s="1">
        <v>10</v>
      </c>
      <c r="F30" s="1">
        <f>VLOOKUP(A30,Dados_Tabelas_14112021!$A$2:$M$200,11,FALSE)</f>
        <v>1</v>
      </c>
      <c r="G30" s="1">
        <f>VLOOKUP(A30,Dados_Tabelas_14112021!$A$2:$M$200,12,FALSE)</f>
        <v>10</v>
      </c>
      <c r="H30" s="1" t="str">
        <f t="shared" si="0"/>
        <v>OK</v>
      </c>
      <c r="I30" s="1" t="str">
        <f t="shared" si="1"/>
        <v>OK</v>
      </c>
      <c r="J30" s="1" t="str">
        <f>IF(C30=Dados_Tabelas_14112021!J30,"CORRIGIR","OK")</f>
        <v>OK</v>
      </c>
    </row>
    <row r="31" spans="1:10" x14ac:dyDescent="0.3">
      <c r="A31" s="1" t="s">
        <v>46</v>
      </c>
      <c r="B31" s="1" t="s">
        <v>203</v>
      </c>
      <c r="C31" s="1" t="s">
        <v>145</v>
      </c>
      <c r="D31" s="1">
        <v>2</v>
      </c>
      <c r="E31" s="1">
        <v>10</v>
      </c>
      <c r="F31" s="1">
        <f>VLOOKUP(A31,Dados_Tabelas_14112021!$A$2:$M$200,11,FALSE)</f>
        <v>1</v>
      </c>
      <c r="G31" s="1">
        <f>VLOOKUP(A31,Dados_Tabelas_14112021!$A$2:$M$200,12,FALSE)</f>
        <v>10</v>
      </c>
      <c r="H31" s="1" t="str">
        <f t="shared" si="0"/>
        <v>OK</v>
      </c>
      <c r="I31" s="1" t="str">
        <f t="shared" si="1"/>
        <v>OK</v>
      </c>
      <c r="J31" s="1" t="str">
        <f>IF(C31=Dados_Tabelas_14112021!J31,"CORRIGIR","OK")</f>
        <v>OK</v>
      </c>
    </row>
    <row r="32" spans="1:10" x14ac:dyDescent="0.3">
      <c r="A32" s="1" t="s">
        <v>12</v>
      </c>
      <c r="B32" s="1" t="s">
        <v>209</v>
      </c>
      <c r="C32" s="1" t="s">
        <v>145</v>
      </c>
      <c r="D32" s="1">
        <v>2</v>
      </c>
      <c r="E32" s="1">
        <v>10</v>
      </c>
      <c r="F32" s="1">
        <f>VLOOKUP(A32,Dados_Tabelas_14112021!$A$2:$M$200,11,FALSE)</f>
        <v>1</v>
      </c>
      <c r="G32" s="1">
        <f>VLOOKUP(A32,Dados_Tabelas_14112021!$A$2:$M$200,12,FALSE)</f>
        <v>10</v>
      </c>
      <c r="H32" s="1" t="str">
        <f t="shared" si="0"/>
        <v>OK</v>
      </c>
      <c r="I32" s="1" t="str">
        <f t="shared" si="1"/>
        <v>OK</v>
      </c>
      <c r="J32" s="1" t="str">
        <f>IF(C32=Dados_Tabelas_14112021!J32,"CORRIGIR","OK")</f>
        <v>OK</v>
      </c>
    </row>
    <row r="33" spans="1:10" x14ac:dyDescent="0.3">
      <c r="A33" s="1" t="s">
        <v>12</v>
      </c>
      <c r="B33" s="1" t="s">
        <v>169</v>
      </c>
      <c r="C33" s="1" t="s">
        <v>145</v>
      </c>
      <c r="D33" s="1">
        <v>2</v>
      </c>
      <c r="E33" s="1">
        <v>10</v>
      </c>
      <c r="F33" s="1">
        <f>VLOOKUP(A33,Dados_Tabelas_14112021!$A$2:$M$200,11,FALSE)</f>
        <v>1</v>
      </c>
      <c r="G33" s="1">
        <f>VLOOKUP(A33,Dados_Tabelas_14112021!$A$2:$M$200,12,FALSE)</f>
        <v>10</v>
      </c>
      <c r="H33" s="1" t="str">
        <f t="shared" si="0"/>
        <v>OK</v>
      </c>
      <c r="I33" s="1" t="str">
        <f t="shared" si="1"/>
        <v>OK</v>
      </c>
      <c r="J33" s="1" t="str">
        <f>IF(C33=Dados_Tabelas_14112021!J33,"CORRIGIR","OK")</f>
        <v>OK</v>
      </c>
    </row>
    <row r="34" spans="1:10" x14ac:dyDescent="0.3">
      <c r="A34" s="1" t="s">
        <v>30</v>
      </c>
      <c r="B34" s="1" t="s">
        <v>180</v>
      </c>
      <c r="C34" s="1" t="s">
        <v>145</v>
      </c>
      <c r="D34" s="1">
        <v>2</v>
      </c>
      <c r="E34" s="1">
        <v>10</v>
      </c>
      <c r="F34" s="1">
        <f>VLOOKUP(A34,Dados_Tabelas_14112021!$A$2:$M$200,11,FALSE)</f>
        <v>1</v>
      </c>
      <c r="G34" s="1">
        <f>VLOOKUP(A34,Dados_Tabelas_14112021!$A$2:$M$200,12,FALSE)</f>
        <v>10</v>
      </c>
      <c r="H34" s="1" t="str">
        <f t="shared" ref="H34:H65" si="2">IF(D34=(F34*2),"OK","CORRIGIR")</f>
        <v>OK</v>
      </c>
      <c r="I34" s="1" t="str">
        <f t="shared" ref="I34:I65" si="3">IF(E34=G34,"OK","CORRIGIR")</f>
        <v>OK</v>
      </c>
      <c r="J34" s="1" t="str">
        <f>IF(C34=Dados_Tabelas_14112021!J34,"CORRIGIR","OK")</f>
        <v>OK</v>
      </c>
    </row>
    <row r="35" spans="1:10" x14ac:dyDescent="0.3">
      <c r="A35" s="1" t="s">
        <v>30</v>
      </c>
      <c r="B35" s="1" t="s">
        <v>181</v>
      </c>
      <c r="C35" s="1" t="s">
        <v>145</v>
      </c>
      <c r="D35" s="1">
        <v>2</v>
      </c>
      <c r="E35" s="1">
        <v>10</v>
      </c>
      <c r="F35" s="1">
        <f>VLOOKUP(A35,Dados_Tabelas_14112021!$A$2:$M$200,11,FALSE)</f>
        <v>1</v>
      </c>
      <c r="G35" s="1">
        <f>VLOOKUP(A35,Dados_Tabelas_14112021!$A$2:$M$200,12,FALSE)</f>
        <v>10</v>
      </c>
      <c r="H35" s="1" t="str">
        <f t="shared" si="2"/>
        <v>OK</v>
      </c>
      <c r="I35" s="1" t="str">
        <f t="shared" si="3"/>
        <v>OK</v>
      </c>
      <c r="J35" s="1" t="str">
        <f>IF(C35=Dados_Tabelas_14112021!J35,"CORRIGIR","OK")</f>
        <v>OK</v>
      </c>
    </row>
    <row r="36" spans="1:10" x14ac:dyDescent="0.3">
      <c r="A36" s="1" t="s">
        <v>38</v>
      </c>
      <c r="B36" s="1" t="s">
        <v>167</v>
      </c>
      <c r="C36" s="1" t="s">
        <v>145</v>
      </c>
      <c r="D36" s="1">
        <v>2</v>
      </c>
      <c r="E36" s="1">
        <v>10</v>
      </c>
      <c r="F36" s="1">
        <f>VLOOKUP(A36,Dados_Tabelas_14112021!$A$2:$M$200,11,FALSE)</f>
        <v>1</v>
      </c>
      <c r="G36" s="1">
        <f>VLOOKUP(A36,Dados_Tabelas_14112021!$A$2:$M$200,12,FALSE)</f>
        <v>10</v>
      </c>
      <c r="H36" s="1" t="str">
        <f t="shared" si="2"/>
        <v>OK</v>
      </c>
      <c r="I36" s="1" t="str">
        <f t="shared" si="3"/>
        <v>OK</v>
      </c>
      <c r="J36" s="1" t="str">
        <f>IF(C36=Dados_Tabelas_14112021!J36,"CORRIGIR","OK")</f>
        <v>OK</v>
      </c>
    </row>
    <row r="37" spans="1:10" x14ac:dyDescent="0.3">
      <c r="A37" s="1" t="s">
        <v>38</v>
      </c>
      <c r="B37" s="1" t="s">
        <v>166</v>
      </c>
      <c r="C37" s="1" t="s">
        <v>145</v>
      </c>
      <c r="D37" s="1">
        <v>2</v>
      </c>
      <c r="E37" s="1">
        <v>10</v>
      </c>
      <c r="F37" s="1">
        <f>VLOOKUP(A37,Dados_Tabelas_14112021!$A$2:$M$200,11,FALSE)</f>
        <v>1</v>
      </c>
      <c r="G37" s="1">
        <f>VLOOKUP(A37,Dados_Tabelas_14112021!$A$2:$M$200,12,FALSE)</f>
        <v>10</v>
      </c>
      <c r="H37" s="1" t="str">
        <f t="shared" si="2"/>
        <v>OK</v>
      </c>
      <c r="I37" s="1" t="str">
        <f t="shared" si="3"/>
        <v>OK</v>
      </c>
      <c r="J37" s="1" t="str">
        <f>IF(C37=Dados_Tabelas_14112021!J37,"CORRIGIR","OK")</f>
        <v>OK</v>
      </c>
    </row>
    <row r="38" spans="1:10" x14ac:dyDescent="0.3">
      <c r="A38" s="1" t="s">
        <v>38</v>
      </c>
      <c r="B38" s="1" t="s">
        <v>168</v>
      </c>
      <c r="C38" s="1" t="s">
        <v>145</v>
      </c>
      <c r="D38" s="1">
        <v>2</v>
      </c>
      <c r="E38" s="1">
        <v>10</v>
      </c>
      <c r="F38" s="1">
        <f>VLOOKUP(A38,Dados_Tabelas_14112021!$A$2:$M$200,11,FALSE)</f>
        <v>1</v>
      </c>
      <c r="G38" s="1">
        <f>VLOOKUP(A38,Dados_Tabelas_14112021!$A$2:$M$200,12,FALSE)</f>
        <v>10</v>
      </c>
      <c r="H38" s="1" t="str">
        <f t="shared" si="2"/>
        <v>OK</v>
      </c>
      <c r="I38" s="1" t="str">
        <f t="shared" si="3"/>
        <v>OK</v>
      </c>
      <c r="J38" s="1" t="str">
        <f>IF(C38=Dados_Tabelas_14112021!J38,"CORRIGIR","OK")</f>
        <v>OK</v>
      </c>
    </row>
    <row r="39" spans="1:10" x14ac:dyDescent="0.3">
      <c r="A39" s="1" t="s">
        <v>22</v>
      </c>
      <c r="B39" s="1" t="s">
        <v>215</v>
      </c>
      <c r="C39" s="1" t="s">
        <v>145</v>
      </c>
      <c r="D39" s="1">
        <v>48</v>
      </c>
      <c r="E39" s="1">
        <v>10</v>
      </c>
      <c r="F39" s="1">
        <f>VLOOKUP(A39,Dados_Tabelas_14112021!$A$2:$M$200,11,FALSE)</f>
        <v>1</v>
      </c>
      <c r="G39" s="1">
        <f>VLOOKUP(A39,Dados_Tabelas_14112021!$A$2:$M$200,12,FALSE)</f>
        <v>10</v>
      </c>
      <c r="H39" s="1" t="str">
        <f t="shared" si="2"/>
        <v>CORRIGIR</v>
      </c>
      <c r="I39" s="1" t="str">
        <f t="shared" si="3"/>
        <v>OK</v>
      </c>
      <c r="J39" s="1" t="str">
        <f>IF(C39=Dados_Tabelas_14112021!J39,"CORRIGIR","OK")</f>
        <v>OK</v>
      </c>
    </row>
    <row r="40" spans="1:10" x14ac:dyDescent="0.3">
      <c r="A40" s="1" t="s">
        <v>22</v>
      </c>
      <c r="B40" s="1" t="s">
        <v>225</v>
      </c>
      <c r="C40" s="1" t="s">
        <v>145</v>
      </c>
      <c r="D40" s="1">
        <v>2</v>
      </c>
      <c r="E40" s="1">
        <v>10</v>
      </c>
      <c r="F40" s="1">
        <f>VLOOKUP(A40,Dados_Tabelas_14112021!$A$2:$M$200,11,FALSE)</f>
        <v>1</v>
      </c>
      <c r="G40" s="1">
        <f>VLOOKUP(A40,Dados_Tabelas_14112021!$A$2:$M$200,12,FALSE)</f>
        <v>10</v>
      </c>
      <c r="H40" s="1" t="str">
        <f t="shared" si="2"/>
        <v>OK</v>
      </c>
      <c r="I40" s="1" t="str">
        <f t="shared" si="3"/>
        <v>OK</v>
      </c>
      <c r="J40" s="1" t="str">
        <f>IF(C40=Dados_Tabelas_14112021!J40,"CORRIGIR","OK")</f>
        <v>OK</v>
      </c>
    </row>
    <row r="41" spans="1:10" x14ac:dyDescent="0.3">
      <c r="A41" s="1" t="s">
        <v>22</v>
      </c>
      <c r="B41" s="1" t="s">
        <v>193</v>
      </c>
      <c r="C41" s="1" t="s">
        <v>145</v>
      </c>
      <c r="D41" s="1">
        <v>48</v>
      </c>
      <c r="E41" s="1">
        <v>10</v>
      </c>
      <c r="F41" s="1">
        <f>VLOOKUP(A41,Dados_Tabelas_14112021!$A$2:$M$200,11,FALSE)</f>
        <v>1</v>
      </c>
      <c r="G41" s="1">
        <f>VLOOKUP(A41,Dados_Tabelas_14112021!$A$2:$M$200,12,FALSE)</f>
        <v>10</v>
      </c>
      <c r="H41" s="1" t="str">
        <f t="shared" si="2"/>
        <v>CORRIGIR</v>
      </c>
      <c r="I41" s="1" t="str">
        <f t="shared" si="3"/>
        <v>OK</v>
      </c>
      <c r="J41" s="1" t="str">
        <f>IF(C41=Dados_Tabelas_14112021!J41,"CORRIGIR","OK")</f>
        <v>OK</v>
      </c>
    </row>
    <row r="42" spans="1:10" x14ac:dyDescent="0.3">
      <c r="A42" s="1" t="s">
        <v>22</v>
      </c>
      <c r="B42" s="1" t="s">
        <v>170</v>
      </c>
      <c r="C42" s="1" t="s">
        <v>145</v>
      </c>
      <c r="D42" s="1">
        <v>2</v>
      </c>
      <c r="E42" s="1">
        <v>10</v>
      </c>
      <c r="F42" s="1">
        <f>VLOOKUP(A42,Dados_Tabelas_14112021!$A$2:$M$200,11,FALSE)</f>
        <v>1</v>
      </c>
      <c r="G42" s="1">
        <f>VLOOKUP(A42,Dados_Tabelas_14112021!$A$2:$M$200,12,FALSE)</f>
        <v>10</v>
      </c>
      <c r="H42" s="1" t="str">
        <f t="shared" si="2"/>
        <v>OK</v>
      </c>
      <c r="I42" s="1" t="str">
        <f t="shared" si="3"/>
        <v>OK</v>
      </c>
      <c r="J42" s="1" t="str">
        <f>IF(C42=Dados_Tabelas_14112021!J42,"CORRIGIR","OK")</f>
        <v>OK</v>
      </c>
    </row>
    <row r="43" spans="1:10" x14ac:dyDescent="0.3">
      <c r="A43" s="1" t="s">
        <v>34</v>
      </c>
      <c r="B43" s="1" t="s">
        <v>191</v>
      </c>
      <c r="C43" s="1" t="s">
        <v>145</v>
      </c>
      <c r="D43" s="1">
        <v>2</v>
      </c>
      <c r="E43" s="1">
        <v>10</v>
      </c>
      <c r="F43" s="1">
        <f>VLOOKUP(A43,Dados_Tabelas_14112021!$A$2:$M$200,11,FALSE)</f>
        <v>1</v>
      </c>
      <c r="G43" s="1">
        <f>VLOOKUP(A43,Dados_Tabelas_14112021!$A$2:$M$200,12,FALSE)</f>
        <v>10</v>
      </c>
      <c r="H43" s="1" t="str">
        <f t="shared" si="2"/>
        <v>OK</v>
      </c>
      <c r="I43" s="1" t="str">
        <f t="shared" si="3"/>
        <v>OK</v>
      </c>
      <c r="J43" s="1" t="str">
        <f>IF(C43=Dados_Tabelas_14112021!J43,"CORRIGIR","OK")</f>
        <v>OK</v>
      </c>
    </row>
    <row r="44" spans="1:10" x14ac:dyDescent="0.3">
      <c r="A44" s="1" t="s">
        <v>34</v>
      </c>
      <c r="B44" s="1" t="s">
        <v>190</v>
      </c>
      <c r="C44" s="1" t="s">
        <v>145</v>
      </c>
      <c r="D44" s="1">
        <v>2</v>
      </c>
      <c r="E44" s="1">
        <v>10</v>
      </c>
      <c r="F44" s="1">
        <f>VLOOKUP(A44,Dados_Tabelas_14112021!$A$2:$M$200,11,FALSE)</f>
        <v>1</v>
      </c>
      <c r="G44" s="1">
        <f>VLOOKUP(A44,Dados_Tabelas_14112021!$A$2:$M$200,12,FALSE)</f>
        <v>10</v>
      </c>
      <c r="H44" s="1" t="str">
        <f t="shared" si="2"/>
        <v>OK</v>
      </c>
      <c r="I44" s="1" t="str">
        <f t="shared" si="3"/>
        <v>OK</v>
      </c>
      <c r="J44" s="1" t="str">
        <f>IF(C44=Dados_Tabelas_14112021!J44,"CORRIGIR","OK")</f>
        <v>OK</v>
      </c>
    </row>
    <row r="45" spans="1:10" x14ac:dyDescent="0.3">
      <c r="A45" s="1" t="s">
        <v>34</v>
      </c>
      <c r="B45" s="1" t="s">
        <v>186</v>
      </c>
      <c r="C45" s="1" t="s">
        <v>145</v>
      </c>
      <c r="D45" s="1">
        <v>2</v>
      </c>
      <c r="E45" s="1">
        <v>10</v>
      </c>
      <c r="F45" s="1">
        <f>VLOOKUP(A45,Dados_Tabelas_14112021!$A$2:$M$200,11,FALSE)</f>
        <v>1</v>
      </c>
      <c r="G45" s="1">
        <f>VLOOKUP(A45,Dados_Tabelas_14112021!$A$2:$M$200,12,FALSE)</f>
        <v>10</v>
      </c>
      <c r="H45" s="1" t="str">
        <f t="shared" si="2"/>
        <v>OK</v>
      </c>
      <c r="I45" s="1" t="str">
        <f t="shared" si="3"/>
        <v>OK</v>
      </c>
      <c r="J45" s="1" t="str">
        <f>IF(C45=Dados_Tabelas_14112021!J45,"CORRIGIR","OK")</f>
        <v>OK</v>
      </c>
    </row>
    <row r="46" spans="1:10" x14ac:dyDescent="0.3">
      <c r="A46" s="1" t="s">
        <v>33</v>
      </c>
      <c r="B46" s="1" t="s">
        <v>188</v>
      </c>
      <c r="C46" s="1" t="s">
        <v>145</v>
      </c>
      <c r="D46" s="1">
        <v>2</v>
      </c>
      <c r="E46" s="1">
        <v>10</v>
      </c>
      <c r="F46" s="1">
        <f>VLOOKUP(A46,Dados_Tabelas_14112021!$A$2:$M$200,11,FALSE)</f>
        <v>1</v>
      </c>
      <c r="G46" s="1">
        <f>VLOOKUP(A46,Dados_Tabelas_14112021!$A$2:$M$200,12,FALSE)</f>
        <v>10</v>
      </c>
      <c r="H46" s="1" t="str">
        <f t="shared" si="2"/>
        <v>OK</v>
      </c>
      <c r="I46" s="1" t="str">
        <f t="shared" si="3"/>
        <v>OK</v>
      </c>
      <c r="J46" s="1" t="str">
        <f>IF(C46=Dados_Tabelas_14112021!J46,"CORRIGIR","OK")</f>
        <v>OK</v>
      </c>
    </row>
    <row r="47" spans="1:10" x14ac:dyDescent="0.3">
      <c r="A47" s="1" t="s">
        <v>33</v>
      </c>
      <c r="B47" s="1" t="s">
        <v>187</v>
      </c>
      <c r="C47" s="1" t="s">
        <v>145</v>
      </c>
      <c r="D47" s="1">
        <v>2</v>
      </c>
      <c r="E47" s="1">
        <v>10</v>
      </c>
      <c r="F47" s="1">
        <f>VLOOKUP(A47,Dados_Tabelas_14112021!$A$2:$M$200,11,FALSE)</f>
        <v>1</v>
      </c>
      <c r="G47" s="1">
        <f>VLOOKUP(A47,Dados_Tabelas_14112021!$A$2:$M$200,12,FALSE)</f>
        <v>10</v>
      </c>
      <c r="H47" s="1" t="str">
        <f t="shared" si="2"/>
        <v>OK</v>
      </c>
      <c r="I47" s="1" t="str">
        <f t="shared" si="3"/>
        <v>OK</v>
      </c>
      <c r="J47" s="1" t="str">
        <f>IF(C47=Dados_Tabelas_14112021!J47,"CORRIGIR","OK")</f>
        <v>OK</v>
      </c>
    </row>
    <row r="48" spans="1:10" x14ac:dyDescent="0.3">
      <c r="A48" s="1" t="s">
        <v>33</v>
      </c>
      <c r="B48" s="1" t="s">
        <v>189</v>
      </c>
      <c r="C48" s="1" t="s">
        <v>145</v>
      </c>
      <c r="D48" s="1">
        <v>2</v>
      </c>
      <c r="E48" s="1">
        <v>10</v>
      </c>
      <c r="F48" s="1">
        <f>VLOOKUP(A48,Dados_Tabelas_14112021!$A$2:$M$200,11,FALSE)</f>
        <v>1</v>
      </c>
      <c r="G48" s="1">
        <f>VLOOKUP(A48,Dados_Tabelas_14112021!$A$2:$M$200,12,FALSE)</f>
        <v>10</v>
      </c>
      <c r="H48" s="1" t="str">
        <f t="shared" si="2"/>
        <v>OK</v>
      </c>
      <c r="I48" s="1" t="str">
        <f t="shared" si="3"/>
        <v>OK</v>
      </c>
      <c r="J48" s="1" t="str">
        <f>IF(C48=Dados_Tabelas_14112021!J48,"CORRIGIR","OK")</f>
        <v>OK</v>
      </c>
    </row>
    <row r="49" spans="1:10" x14ac:dyDescent="0.3">
      <c r="A49" s="1" t="s">
        <v>25</v>
      </c>
      <c r="B49" s="1" t="s">
        <v>224</v>
      </c>
      <c r="C49" s="1" t="s">
        <v>145</v>
      </c>
      <c r="D49" s="1">
        <v>2</v>
      </c>
      <c r="E49" s="1">
        <v>10</v>
      </c>
      <c r="F49" s="1">
        <f>VLOOKUP(A49,Dados_Tabelas_14112021!$A$2:$M$200,11,FALSE)</f>
        <v>1</v>
      </c>
      <c r="G49" s="1">
        <f>VLOOKUP(A49,Dados_Tabelas_14112021!$A$2:$M$200,12,FALSE)</f>
        <v>10</v>
      </c>
      <c r="H49" s="1" t="str">
        <f t="shared" si="2"/>
        <v>OK</v>
      </c>
      <c r="I49" s="1" t="str">
        <f t="shared" si="3"/>
        <v>OK</v>
      </c>
      <c r="J49" s="1" t="str">
        <f>IF(C49=Dados_Tabelas_14112021!J49,"CORRIGIR","OK")</f>
        <v>OK</v>
      </c>
    </row>
    <row r="50" spans="1:10" x14ac:dyDescent="0.3">
      <c r="A50" s="1" t="s">
        <v>25</v>
      </c>
      <c r="B50" s="1" t="s">
        <v>172</v>
      </c>
      <c r="C50" s="1" t="s">
        <v>145</v>
      </c>
      <c r="D50" s="1">
        <v>2</v>
      </c>
      <c r="E50" s="1">
        <v>10</v>
      </c>
      <c r="F50" s="1">
        <f>VLOOKUP(A50,Dados_Tabelas_14112021!$A$2:$M$200,11,FALSE)</f>
        <v>1</v>
      </c>
      <c r="G50" s="1">
        <f>VLOOKUP(A50,Dados_Tabelas_14112021!$A$2:$M$200,12,FALSE)</f>
        <v>10</v>
      </c>
      <c r="H50" s="1" t="str">
        <f t="shared" si="2"/>
        <v>OK</v>
      </c>
      <c r="I50" s="1" t="str">
        <f t="shared" si="3"/>
        <v>OK</v>
      </c>
      <c r="J50" s="1" t="str">
        <f>IF(C50=Dados_Tabelas_14112021!J50,"CORRIGIR","OK")</f>
        <v>OK</v>
      </c>
    </row>
    <row r="51" spans="1:10" x14ac:dyDescent="0.3">
      <c r="A51" s="1" t="s">
        <v>20</v>
      </c>
      <c r="B51" s="1" t="s">
        <v>151</v>
      </c>
      <c r="C51" s="1" t="s">
        <v>145</v>
      </c>
      <c r="D51" s="1">
        <v>2</v>
      </c>
      <c r="E51" s="1">
        <v>10</v>
      </c>
      <c r="F51" s="1">
        <f>VLOOKUP(A51,Dados_Tabelas_14112021!$A$2:$M$200,11,FALSE)</f>
        <v>1</v>
      </c>
      <c r="G51" s="1">
        <f>VLOOKUP(A51,Dados_Tabelas_14112021!$A$2:$M$200,12,FALSE)</f>
        <v>10</v>
      </c>
      <c r="H51" s="1" t="str">
        <f t="shared" si="2"/>
        <v>OK</v>
      </c>
      <c r="I51" s="1" t="str">
        <f t="shared" si="3"/>
        <v>OK</v>
      </c>
      <c r="J51" s="1" t="str">
        <f>IF(C51=Dados_Tabelas_14112021!J51,"CORRIGIR","OK")</f>
        <v>OK</v>
      </c>
    </row>
    <row r="52" spans="1:10" x14ac:dyDescent="0.3">
      <c r="A52" s="1" t="s">
        <v>20</v>
      </c>
      <c r="B52" s="1" t="s">
        <v>150</v>
      </c>
      <c r="C52" s="1" t="s">
        <v>145</v>
      </c>
      <c r="D52" s="1">
        <v>2</v>
      </c>
      <c r="E52" s="1">
        <v>10</v>
      </c>
      <c r="F52" s="1">
        <f>VLOOKUP(A52,Dados_Tabelas_14112021!$A$2:$M$200,11,FALSE)</f>
        <v>1</v>
      </c>
      <c r="G52" s="1">
        <f>VLOOKUP(A52,Dados_Tabelas_14112021!$A$2:$M$200,12,FALSE)</f>
        <v>10</v>
      </c>
      <c r="H52" s="1" t="str">
        <f t="shared" si="2"/>
        <v>OK</v>
      </c>
      <c r="I52" s="1" t="str">
        <f t="shared" si="3"/>
        <v>OK</v>
      </c>
      <c r="J52" s="1" t="str">
        <f>IF(C52=Dados_Tabelas_14112021!J52,"CORRIGIR","OK")</f>
        <v>OK</v>
      </c>
    </row>
    <row r="53" spans="1:10" x14ac:dyDescent="0.3">
      <c r="A53" s="1" t="s">
        <v>20</v>
      </c>
      <c r="B53" s="1" t="s">
        <v>152</v>
      </c>
      <c r="C53" s="1" t="s">
        <v>145</v>
      </c>
      <c r="D53" s="1">
        <v>2</v>
      </c>
      <c r="E53" s="1">
        <v>10</v>
      </c>
      <c r="F53" s="1">
        <f>VLOOKUP(A53,Dados_Tabelas_14112021!$A$2:$M$200,11,FALSE)</f>
        <v>1</v>
      </c>
      <c r="G53" s="1">
        <f>VLOOKUP(A53,Dados_Tabelas_14112021!$A$2:$M$200,12,FALSE)</f>
        <v>10</v>
      </c>
      <c r="H53" s="1" t="str">
        <f t="shared" si="2"/>
        <v>OK</v>
      </c>
      <c r="I53" s="1" t="str">
        <f t="shared" si="3"/>
        <v>OK</v>
      </c>
      <c r="J53" s="1" t="str">
        <f>IF(C53=Dados_Tabelas_14112021!J53,"CORRIGIR","OK")</f>
        <v>OK</v>
      </c>
    </row>
    <row r="54" spans="1:10" x14ac:dyDescent="0.3">
      <c r="A54" s="1" t="s">
        <v>13</v>
      </c>
      <c r="B54" s="1" t="s">
        <v>211</v>
      </c>
      <c r="C54" s="1" t="s">
        <v>145</v>
      </c>
      <c r="D54" s="1">
        <v>2</v>
      </c>
      <c r="E54" s="1">
        <v>10</v>
      </c>
      <c r="F54" s="1">
        <f>VLOOKUP(A54,Dados_Tabelas_14112021!$A$2:$M$200,11,FALSE)</f>
        <v>32</v>
      </c>
      <c r="G54" s="1">
        <f>VLOOKUP(A54,Dados_Tabelas_14112021!$A$2:$M$200,12,FALSE)</f>
        <v>10</v>
      </c>
      <c r="H54" s="1" t="str">
        <f t="shared" si="2"/>
        <v>CORRIGIR</v>
      </c>
      <c r="I54" s="1" t="str">
        <f t="shared" si="3"/>
        <v>OK</v>
      </c>
      <c r="J54" s="1" t="str">
        <f>IF(C54=Dados_Tabelas_14112021!J54,"CORRIGIR","OK")</f>
        <v>OK</v>
      </c>
    </row>
    <row r="55" spans="1:10" x14ac:dyDescent="0.3">
      <c r="A55" s="1" t="s">
        <v>13</v>
      </c>
      <c r="B55" s="1" t="s">
        <v>217</v>
      </c>
      <c r="C55" s="1" t="s">
        <v>145</v>
      </c>
      <c r="D55" s="1">
        <v>24</v>
      </c>
      <c r="E55" s="1">
        <v>10</v>
      </c>
      <c r="F55" s="1">
        <f>VLOOKUP(A55,Dados_Tabelas_14112021!$A$2:$M$200,11,FALSE)</f>
        <v>32</v>
      </c>
      <c r="G55" s="1">
        <f>VLOOKUP(A55,Dados_Tabelas_14112021!$A$2:$M$200,12,FALSE)</f>
        <v>10</v>
      </c>
      <c r="H55" s="1" t="str">
        <f t="shared" si="2"/>
        <v>CORRIGIR</v>
      </c>
      <c r="I55" s="1" t="str">
        <f t="shared" si="3"/>
        <v>OK</v>
      </c>
      <c r="J55" s="1" t="str">
        <f>IF(C55=Dados_Tabelas_14112021!J55,"CORRIGIR","OK")</f>
        <v>OK</v>
      </c>
    </row>
    <row r="56" spans="1:10" x14ac:dyDescent="0.3">
      <c r="A56" s="1" t="s">
        <v>13</v>
      </c>
      <c r="B56" s="1" t="s">
        <v>164</v>
      </c>
      <c r="C56" s="1" t="s">
        <v>145</v>
      </c>
      <c r="D56" s="1">
        <v>2</v>
      </c>
      <c r="E56" s="1">
        <v>10</v>
      </c>
      <c r="F56" s="1">
        <f>VLOOKUP(A56,Dados_Tabelas_14112021!$A$2:$M$200,11,FALSE)</f>
        <v>32</v>
      </c>
      <c r="G56" s="1">
        <f>VLOOKUP(A56,Dados_Tabelas_14112021!$A$2:$M$200,12,FALSE)</f>
        <v>10</v>
      </c>
      <c r="H56" s="1" t="str">
        <f t="shared" si="2"/>
        <v>CORRIGIR</v>
      </c>
      <c r="I56" s="1" t="str">
        <f t="shared" si="3"/>
        <v>OK</v>
      </c>
      <c r="J56" s="1" t="str">
        <f>IF(C56=Dados_Tabelas_14112021!J56,"CORRIGIR","OK")</f>
        <v>OK</v>
      </c>
    </row>
    <row r="57" spans="1:10" x14ac:dyDescent="0.3">
      <c r="A57" s="1" t="s">
        <v>18</v>
      </c>
      <c r="B57" s="1" t="s">
        <v>221</v>
      </c>
      <c r="C57" s="1" t="s">
        <v>145</v>
      </c>
      <c r="D57" s="1">
        <v>48</v>
      </c>
      <c r="E57" s="1">
        <v>10</v>
      </c>
      <c r="F57" s="1">
        <f>VLOOKUP(A57,Dados_Tabelas_14112021!$A$2:$M$200,11,FALSE)</f>
        <v>1</v>
      </c>
      <c r="G57" s="1">
        <f>VLOOKUP(A57,Dados_Tabelas_14112021!$A$2:$M$200,12,FALSE)</f>
        <v>10</v>
      </c>
      <c r="H57" s="1" t="str">
        <f t="shared" si="2"/>
        <v>CORRIGIR</v>
      </c>
      <c r="I57" s="1" t="str">
        <f t="shared" si="3"/>
        <v>OK</v>
      </c>
      <c r="J57" s="1" t="str">
        <f>IF(C57=Dados_Tabelas_14112021!J57,"CORRIGIR","OK")</f>
        <v>OK</v>
      </c>
    </row>
    <row r="58" spans="1:10" x14ac:dyDescent="0.3">
      <c r="A58" s="1" t="s">
        <v>18</v>
      </c>
      <c r="B58" s="1" t="s">
        <v>178</v>
      </c>
      <c r="C58" s="1" t="s">
        <v>145</v>
      </c>
      <c r="D58" s="1">
        <v>2</v>
      </c>
      <c r="E58" s="1">
        <v>10</v>
      </c>
      <c r="F58" s="1">
        <f>VLOOKUP(A58,Dados_Tabelas_14112021!$A$2:$M$200,11,FALSE)</f>
        <v>1</v>
      </c>
      <c r="G58" s="1">
        <f>VLOOKUP(A58,Dados_Tabelas_14112021!$A$2:$M$200,12,FALSE)</f>
        <v>10</v>
      </c>
      <c r="H58" s="1" t="str">
        <f t="shared" si="2"/>
        <v>OK</v>
      </c>
      <c r="I58" s="1" t="str">
        <f t="shared" si="3"/>
        <v>OK</v>
      </c>
      <c r="J58" s="1" t="str">
        <f>IF(C58=Dados_Tabelas_14112021!J58,"CORRIGIR","OK")</f>
        <v>OK</v>
      </c>
    </row>
    <row r="59" spans="1:10" x14ac:dyDescent="0.3">
      <c r="A59" s="1" t="s">
        <v>16</v>
      </c>
      <c r="B59" s="1" t="s">
        <v>148</v>
      </c>
      <c r="C59" s="1" t="s">
        <v>145</v>
      </c>
      <c r="D59" s="1">
        <v>2</v>
      </c>
      <c r="E59" s="1">
        <v>10</v>
      </c>
      <c r="F59" s="1">
        <f>VLOOKUP(A59,Dados_Tabelas_14112021!$A$2:$M$200,11,FALSE)</f>
        <v>1</v>
      </c>
      <c r="G59" s="1">
        <f>VLOOKUP(A59,Dados_Tabelas_14112021!$A$2:$M$200,12,FALSE)</f>
        <v>10</v>
      </c>
      <c r="H59" s="1" t="str">
        <f t="shared" si="2"/>
        <v>OK</v>
      </c>
      <c r="I59" s="1" t="str">
        <f t="shared" si="3"/>
        <v>OK</v>
      </c>
      <c r="J59" s="1" t="str">
        <f>IF(C59=Dados_Tabelas_14112021!J59,"CORRIGIR","OK")</f>
        <v>OK</v>
      </c>
    </row>
    <row r="60" spans="1:10" x14ac:dyDescent="0.3">
      <c r="A60" s="1" t="s">
        <v>16</v>
      </c>
      <c r="B60" s="1" t="s">
        <v>147</v>
      </c>
      <c r="C60" s="1" t="s">
        <v>145</v>
      </c>
      <c r="D60" s="1">
        <v>2</v>
      </c>
      <c r="E60" s="1">
        <v>10</v>
      </c>
      <c r="F60" s="1">
        <f>VLOOKUP(A60,Dados_Tabelas_14112021!$A$2:$M$200,11,FALSE)</f>
        <v>1</v>
      </c>
      <c r="G60" s="1">
        <f>VLOOKUP(A60,Dados_Tabelas_14112021!$A$2:$M$200,12,FALSE)</f>
        <v>10</v>
      </c>
      <c r="H60" s="1" t="str">
        <f t="shared" si="2"/>
        <v>OK</v>
      </c>
      <c r="I60" s="1" t="str">
        <f t="shared" si="3"/>
        <v>OK</v>
      </c>
      <c r="J60" s="1" t="str">
        <f>IF(C60=Dados_Tabelas_14112021!J60,"CORRIGIR","OK")</f>
        <v>OK</v>
      </c>
    </row>
    <row r="61" spans="1:10" x14ac:dyDescent="0.3">
      <c r="A61" s="1" t="s">
        <v>16</v>
      </c>
      <c r="B61" s="1" t="s">
        <v>146</v>
      </c>
      <c r="C61" s="1" t="s">
        <v>145</v>
      </c>
      <c r="D61" s="1">
        <v>2</v>
      </c>
      <c r="E61" s="1">
        <v>10</v>
      </c>
      <c r="F61" s="1">
        <f>VLOOKUP(A61,Dados_Tabelas_14112021!$A$2:$M$200,11,FALSE)</f>
        <v>1</v>
      </c>
      <c r="G61" s="1">
        <f>VLOOKUP(A61,Dados_Tabelas_14112021!$A$2:$M$200,12,FALSE)</f>
        <v>10</v>
      </c>
      <c r="H61" s="1" t="str">
        <f t="shared" si="2"/>
        <v>OK</v>
      </c>
      <c r="I61" s="1" t="str">
        <f t="shared" si="3"/>
        <v>OK</v>
      </c>
      <c r="J61" s="1" t="str">
        <f>IF(C61=Dados_Tabelas_14112021!J61,"CORRIGIR","OK")</f>
        <v>OK</v>
      </c>
    </row>
    <row r="62" spans="1:10" x14ac:dyDescent="0.3">
      <c r="A62" s="1" t="s">
        <v>16</v>
      </c>
      <c r="B62" s="1" t="s">
        <v>179</v>
      </c>
      <c r="C62" s="1" t="s">
        <v>145</v>
      </c>
      <c r="D62" s="1">
        <v>2</v>
      </c>
      <c r="E62" s="1">
        <v>10</v>
      </c>
      <c r="F62" s="1">
        <f>VLOOKUP(A62,Dados_Tabelas_14112021!$A$2:$M$200,11,FALSE)</f>
        <v>1</v>
      </c>
      <c r="G62" s="1">
        <f>VLOOKUP(A62,Dados_Tabelas_14112021!$A$2:$M$200,12,FALSE)</f>
        <v>10</v>
      </c>
      <c r="H62" s="1" t="str">
        <f t="shared" si="2"/>
        <v>OK</v>
      </c>
      <c r="I62" s="1" t="str">
        <f t="shared" si="3"/>
        <v>OK</v>
      </c>
      <c r="J62" s="1" t="str">
        <f>IF(C62=Dados_Tabelas_14112021!J62,"CORRIGIR","OK")</f>
        <v>OK</v>
      </c>
    </row>
    <row r="63" spans="1:10" x14ac:dyDescent="0.3">
      <c r="A63" s="1" t="s">
        <v>16</v>
      </c>
      <c r="B63" s="1" t="s">
        <v>149</v>
      </c>
      <c r="C63" s="1" t="s">
        <v>145</v>
      </c>
      <c r="D63" s="1">
        <v>2</v>
      </c>
      <c r="E63" s="1">
        <v>10</v>
      </c>
      <c r="F63" s="1">
        <f>VLOOKUP(A63,Dados_Tabelas_14112021!$A$2:$M$200,11,FALSE)</f>
        <v>1</v>
      </c>
      <c r="G63" s="1">
        <f>VLOOKUP(A63,Dados_Tabelas_14112021!$A$2:$M$200,12,FALSE)</f>
        <v>10</v>
      </c>
      <c r="H63" s="1" t="str">
        <f t="shared" si="2"/>
        <v>OK</v>
      </c>
      <c r="I63" s="1" t="str">
        <f t="shared" si="3"/>
        <v>OK</v>
      </c>
      <c r="J63" s="1" t="str">
        <f>IF(C63=Dados_Tabelas_14112021!J63,"CORRIGIR","OK")</f>
        <v>OK</v>
      </c>
    </row>
    <row r="64" spans="1:10" x14ac:dyDescent="0.3">
      <c r="A64" s="1" t="s">
        <v>23</v>
      </c>
      <c r="B64" s="1" t="s">
        <v>174</v>
      </c>
      <c r="C64" s="1" t="s">
        <v>145</v>
      </c>
      <c r="D64" s="1">
        <v>2</v>
      </c>
      <c r="E64" s="1">
        <v>10</v>
      </c>
      <c r="F64" s="1">
        <f>VLOOKUP(A64,Dados_Tabelas_14112021!$A$2:$M$200,11,FALSE)</f>
        <v>1</v>
      </c>
      <c r="G64" s="1">
        <f>VLOOKUP(A64,Dados_Tabelas_14112021!$A$2:$M$200,12,FALSE)</f>
        <v>10</v>
      </c>
      <c r="H64" s="1" t="str">
        <f t="shared" si="2"/>
        <v>OK</v>
      </c>
      <c r="I64" s="1" t="str">
        <f t="shared" si="3"/>
        <v>OK</v>
      </c>
      <c r="J64" s="1" t="str">
        <f>IF(C64=Dados_Tabelas_14112021!J64,"CORRIGIR","OK")</f>
        <v>OK</v>
      </c>
    </row>
    <row r="65" spans="1:10" x14ac:dyDescent="0.3">
      <c r="A65" s="1" t="s">
        <v>23</v>
      </c>
      <c r="B65" s="1" t="s">
        <v>173</v>
      </c>
      <c r="C65" s="1" t="s">
        <v>145</v>
      </c>
      <c r="D65" s="1">
        <v>2</v>
      </c>
      <c r="E65" s="1">
        <v>10</v>
      </c>
      <c r="F65" s="1">
        <f>VLOOKUP(A65,Dados_Tabelas_14112021!$A$2:$M$200,11,FALSE)</f>
        <v>1</v>
      </c>
      <c r="G65" s="1">
        <f>VLOOKUP(A65,Dados_Tabelas_14112021!$A$2:$M$200,12,FALSE)</f>
        <v>10</v>
      </c>
      <c r="H65" s="1" t="str">
        <f t="shared" si="2"/>
        <v>OK</v>
      </c>
      <c r="I65" s="1" t="str">
        <f t="shared" si="3"/>
        <v>OK</v>
      </c>
      <c r="J65" s="1" t="str">
        <f>IF(C65=Dados_Tabelas_14112021!J65,"CORRIGIR","OK")</f>
        <v>OK</v>
      </c>
    </row>
    <row r="66" spans="1:10" x14ac:dyDescent="0.3">
      <c r="A66" s="1" t="s">
        <v>23</v>
      </c>
      <c r="B66" s="1" t="s">
        <v>175</v>
      </c>
      <c r="C66" s="1" t="s">
        <v>145</v>
      </c>
      <c r="D66" s="1">
        <v>2</v>
      </c>
      <c r="E66" s="1">
        <v>10</v>
      </c>
      <c r="F66" s="1">
        <f>VLOOKUP(A66,Dados_Tabelas_14112021!$A$2:$M$200,11,FALSE)</f>
        <v>1</v>
      </c>
      <c r="G66" s="1">
        <f>VLOOKUP(A66,Dados_Tabelas_14112021!$A$2:$M$200,12,FALSE)</f>
        <v>10</v>
      </c>
      <c r="H66" s="1" t="str">
        <f t="shared" ref="H66:H85" si="4">IF(D66=(F66*2),"OK","CORRIGIR")</f>
        <v>OK</v>
      </c>
      <c r="I66" s="1" t="str">
        <f t="shared" ref="I66:I85" si="5">IF(E66=G66,"OK","CORRIGIR")</f>
        <v>OK</v>
      </c>
      <c r="J66" s="1" t="str">
        <f>IF(C66=Dados_Tabelas_14112021!J66,"CORRIGIR","OK")</f>
        <v>OK</v>
      </c>
    </row>
    <row r="67" spans="1:10" x14ac:dyDescent="0.3">
      <c r="A67" s="1" t="s">
        <v>21</v>
      </c>
      <c r="B67" s="1" t="s">
        <v>153</v>
      </c>
      <c r="C67" s="1" t="s">
        <v>145</v>
      </c>
      <c r="D67" s="1">
        <v>2</v>
      </c>
      <c r="E67" s="1">
        <v>10</v>
      </c>
      <c r="F67" s="1">
        <f>VLOOKUP(A67,Dados_Tabelas_14112021!$A$2:$M$200,11,FALSE)</f>
        <v>1</v>
      </c>
      <c r="G67" s="1">
        <f>VLOOKUP(A67,Dados_Tabelas_14112021!$A$2:$M$200,12,FALSE)</f>
        <v>10</v>
      </c>
      <c r="H67" s="1" t="str">
        <f t="shared" si="4"/>
        <v>OK</v>
      </c>
      <c r="I67" s="1" t="str">
        <f t="shared" si="5"/>
        <v>OK</v>
      </c>
      <c r="J67" s="1" t="str">
        <f>IF(C67=Dados_Tabelas_14112021!J67,"CORRIGIR","OK")</f>
        <v>OK</v>
      </c>
    </row>
    <row r="68" spans="1:10" x14ac:dyDescent="0.3">
      <c r="A68" s="1" t="s">
        <v>21</v>
      </c>
      <c r="B68" s="1" t="s">
        <v>154</v>
      </c>
      <c r="C68" s="1" t="s">
        <v>145</v>
      </c>
      <c r="D68" s="1">
        <v>2</v>
      </c>
      <c r="E68" s="1">
        <v>10</v>
      </c>
      <c r="F68" s="1">
        <f>VLOOKUP(A68,Dados_Tabelas_14112021!$A$2:$M$200,11,FALSE)</f>
        <v>1</v>
      </c>
      <c r="G68" s="1">
        <f>VLOOKUP(A68,Dados_Tabelas_14112021!$A$2:$M$200,12,FALSE)</f>
        <v>10</v>
      </c>
      <c r="H68" s="1" t="str">
        <f t="shared" si="4"/>
        <v>OK</v>
      </c>
      <c r="I68" s="1" t="str">
        <f t="shared" si="5"/>
        <v>OK</v>
      </c>
      <c r="J68" s="1" t="str">
        <f>IF(C68=Dados_Tabelas_14112021!J68,"CORRIGIR","OK")</f>
        <v>OK</v>
      </c>
    </row>
    <row r="69" spans="1:10" x14ac:dyDescent="0.3">
      <c r="A69" s="1" t="s">
        <v>41</v>
      </c>
      <c r="B69" s="1" t="s">
        <v>143</v>
      </c>
      <c r="C69" s="1" t="s">
        <v>47</v>
      </c>
      <c r="D69" s="1">
        <v>2</v>
      </c>
      <c r="E69" s="1">
        <v>10</v>
      </c>
      <c r="F69" s="1">
        <f>VLOOKUP(A69,Dados_Tabelas_14112021!$A$2:$M$200,11,FALSE)</f>
        <v>1</v>
      </c>
      <c r="G69" s="1">
        <f>VLOOKUP(A69,Dados_Tabelas_14112021!$A$2:$M$200,12,FALSE)</f>
        <v>10</v>
      </c>
      <c r="H69" s="1" t="str">
        <f t="shared" si="4"/>
        <v>OK</v>
      </c>
      <c r="I69" s="1" t="str">
        <f t="shared" si="5"/>
        <v>OK</v>
      </c>
      <c r="J69" s="1" t="str">
        <f>IF(C69=Dados_Tabelas_14112021!J69,"CORRIGIR","OK")</f>
        <v>OK</v>
      </c>
    </row>
    <row r="70" spans="1:10" x14ac:dyDescent="0.3">
      <c r="A70" s="1" t="s">
        <v>41</v>
      </c>
      <c r="B70" s="1" t="s">
        <v>142</v>
      </c>
      <c r="C70" s="1" t="s">
        <v>47</v>
      </c>
      <c r="D70" s="1">
        <v>2</v>
      </c>
      <c r="E70" s="1">
        <v>10</v>
      </c>
      <c r="F70" s="1">
        <f>VLOOKUP(A70,Dados_Tabelas_14112021!$A$2:$M$200,11,FALSE)</f>
        <v>1</v>
      </c>
      <c r="G70" s="1">
        <f>VLOOKUP(A70,Dados_Tabelas_14112021!$A$2:$M$200,12,FALSE)</f>
        <v>10</v>
      </c>
      <c r="H70" s="1" t="str">
        <f t="shared" si="4"/>
        <v>OK</v>
      </c>
      <c r="I70" s="1" t="str">
        <f t="shared" si="5"/>
        <v>OK</v>
      </c>
      <c r="J70" s="1" t="str">
        <f>IF(C70=Dados_Tabelas_14112021!J70,"CORRIGIR","OK")</f>
        <v>OK</v>
      </c>
    </row>
    <row r="71" spans="1:10" x14ac:dyDescent="0.3">
      <c r="A71" s="1" t="s">
        <v>19</v>
      </c>
      <c r="B71" s="1" t="s">
        <v>210</v>
      </c>
      <c r="C71" s="1" t="s">
        <v>145</v>
      </c>
      <c r="D71" s="1">
        <v>2</v>
      </c>
      <c r="E71" s="1">
        <v>10</v>
      </c>
      <c r="F71" s="1">
        <f>VLOOKUP(A71,Dados_Tabelas_14112021!$A$2:$M$200,11,FALSE)</f>
        <v>1</v>
      </c>
      <c r="G71" s="1">
        <f>VLOOKUP(A71,Dados_Tabelas_14112021!$A$2:$M$200,12,FALSE)</f>
        <v>10</v>
      </c>
      <c r="H71" s="1" t="str">
        <f t="shared" si="4"/>
        <v>OK</v>
      </c>
      <c r="I71" s="1" t="str">
        <f t="shared" si="5"/>
        <v>OK</v>
      </c>
      <c r="J71" s="1" t="str">
        <f>IF(C71=Dados_Tabelas_14112021!J71,"CORRIGIR","OK")</f>
        <v>OK</v>
      </c>
    </row>
    <row r="72" spans="1:10" x14ac:dyDescent="0.3">
      <c r="A72" s="1" t="s">
        <v>19</v>
      </c>
      <c r="B72" s="1" t="s">
        <v>213</v>
      </c>
      <c r="C72" s="1" t="s">
        <v>145</v>
      </c>
      <c r="D72" s="1">
        <v>2</v>
      </c>
      <c r="E72" s="1">
        <v>10</v>
      </c>
      <c r="F72" s="1">
        <f>VLOOKUP(A72,Dados_Tabelas_14112021!$A$2:$M$200,11,FALSE)</f>
        <v>1</v>
      </c>
      <c r="G72" s="1">
        <f>VLOOKUP(A72,Dados_Tabelas_14112021!$A$2:$M$200,12,FALSE)</f>
        <v>10</v>
      </c>
      <c r="H72" s="1" t="str">
        <f t="shared" si="4"/>
        <v>OK</v>
      </c>
      <c r="I72" s="1" t="str">
        <f t="shared" si="5"/>
        <v>OK</v>
      </c>
      <c r="J72" s="1" t="str">
        <f>IF(C72=Dados_Tabelas_14112021!J72,"CORRIGIR","OK")</f>
        <v>OK</v>
      </c>
    </row>
    <row r="73" spans="1:10" x14ac:dyDescent="0.3">
      <c r="A73" s="1" t="s">
        <v>19</v>
      </c>
      <c r="B73" s="1" t="s">
        <v>162</v>
      </c>
      <c r="C73" s="1" t="s">
        <v>145</v>
      </c>
      <c r="D73" s="1">
        <v>2</v>
      </c>
      <c r="E73" s="1">
        <v>10</v>
      </c>
      <c r="F73" s="1">
        <f>VLOOKUP(A73,Dados_Tabelas_14112021!$A$2:$M$200,11,FALSE)</f>
        <v>1</v>
      </c>
      <c r="G73" s="1">
        <f>VLOOKUP(A73,Dados_Tabelas_14112021!$A$2:$M$200,12,FALSE)</f>
        <v>10</v>
      </c>
      <c r="H73" s="1" t="str">
        <f t="shared" si="4"/>
        <v>OK</v>
      </c>
      <c r="I73" s="1" t="str">
        <f t="shared" si="5"/>
        <v>OK</v>
      </c>
      <c r="J73" s="1" t="str">
        <f>IF(C73=Dados_Tabelas_14112021!J73,"CORRIGIR","OK")</f>
        <v>OK</v>
      </c>
    </row>
    <row r="74" spans="1:10" x14ac:dyDescent="0.3">
      <c r="A74" s="1" t="s">
        <v>40</v>
      </c>
      <c r="B74" s="1" t="s">
        <v>185</v>
      </c>
      <c r="C74" s="1" t="s">
        <v>47</v>
      </c>
      <c r="D74" s="1">
        <v>2</v>
      </c>
      <c r="E74" s="1">
        <v>10</v>
      </c>
      <c r="F74" s="1">
        <f>VLOOKUP(A74,Dados_Tabelas_14112021!$A$2:$M$200,11,FALSE)</f>
        <v>1</v>
      </c>
      <c r="G74" s="1">
        <f>VLOOKUP(A74,Dados_Tabelas_14112021!$A$2:$M$200,12,FALSE)</f>
        <v>10</v>
      </c>
      <c r="H74" s="1" t="str">
        <f t="shared" si="4"/>
        <v>OK</v>
      </c>
      <c r="I74" s="1" t="str">
        <f t="shared" si="5"/>
        <v>OK</v>
      </c>
      <c r="J74" s="1" t="str">
        <f>IF(C74=Dados_Tabelas_14112021!J74,"CORRIGIR","OK")</f>
        <v>OK</v>
      </c>
    </row>
    <row r="75" spans="1:10" x14ac:dyDescent="0.3">
      <c r="A75" s="1" t="s">
        <v>9</v>
      </c>
      <c r="B75" s="1" t="s">
        <v>220</v>
      </c>
      <c r="C75" s="1" t="s">
        <v>145</v>
      </c>
      <c r="D75" s="1">
        <v>80</v>
      </c>
      <c r="E75" s="1">
        <v>10</v>
      </c>
      <c r="F75" s="1">
        <f>VLOOKUP(A75,Dados_Tabelas_14112021!$A$2:$M$200,11,FALSE)</f>
        <v>40</v>
      </c>
      <c r="G75" s="1">
        <f>VLOOKUP(A75,Dados_Tabelas_14112021!$A$2:$M$200,12,FALSE)</f>
        <v>10</v>
      </c>
      <c r="H75" s="1" t="str">
        <f t="shared" si="4"/>
        <v>OK</v>
      </c>
      <c r="I75" s="1" t="str">
        <f t="shared" si="5"/>
        <v>OK</v>
      </c>
      <c r="J75" s="1" t="str">
        <f>IF(C75=Dados_Tabelas_14112021!J75,"CORRIGIR","OK")</f>
        <v>OK</v>
      </c>
    </row>
    <row r="76" spans="1:10" x14ac:dyDescent="0.3">
      <c r="A76" s="1" t="s">
        <v>9</v>
      </c>
      <c r="B76" s="1" t="s">
        <v>222</v>
      </c>
      <c r="C76" s="1" t="s">
        <v>145</v>
      </c>
      <c r="D76" s="1">
        <v>80</v>
      </c>
      <c r="E76" s="1">
        <v>10</v>
      </c>
      <c r="F76" s="1">
        <f>VLOOKUP(A76,Dados_Tabelas_14112021!$A$2:$M$200,11,FALSE)</f>
        <v>40</v>
      </c>
      <c r="G76" s="1">
        <f>VLOOKUP(A76,Dados_Tabelas_14112021!$A$2:$M$200,12,FALSE)</f>
        <v>10</v>
      </c>
      <c r="H76" s="1" t="str">
        <f t="shared" si="4"/>
        <v>OK</v>
      </c>
      <c r="I76" s="1" t="str">
        <f t="shared" si="5"/>
        <v>OK</v>
      </c>
      <c r="J76" s="1" t="str">
        <f>IF(C76=Dados_Tabelas_14112021!J76,"CORRIGIR","OK")</f>
        <v>OK</v>
      </c>
    </row>
    <row r="77" spans="1:10" x14ac:dyDescent="0.3">
      <c r="A77" s="1" t="s">
        <v>9</v>
      </c>
      <c r="B77" s="1" t="s">
        <v>218</v>
      </c>
      <c r="C77" s="1" t="s">
        <v>145</v>
      </c>
      <c r="D77" s="1">
        <v>48</v>
      </c>
      <c r="E77" s="1">
        <v>10</v>
      </c>
      <c r="F77" s="1">
        <f>VLOOKUP(A77,Dados_Tabelas_14112021!$A$2:$M$200,11,FALSE)</f>
        <v>40</v>
      </c>
      <c r="G77" s="1">
        <f>VLOOKUP(A77,Dados_Tabelas_14112021!$A$2:$M$200,12,FALSE)</f>
        <v>10</v>
      </c>
      <c r="H77" s="1" t="str">
        <f t="shared" si="4"/>
        <v>CORRIGIR</v>
      </c>
      <c r="I77" s="1" t="str">
        <f t="shared" si="5"/>
        <v>OK</v>
      </c>
      <c r="J77" s="1" t="str">
        <f>IF(C77=Dados_Tabelas_14112021!J77,"CORRIGIR","OK")</f>
        <v>OK</v>
      </c>
    </row>
    <row r="78" spans="1:10" x14ac:dyDescent="0.3">
      <c r="A78" s="1" t="s">
        <v>27</v>
      </c>
      <c r="B78" s="1" t="s">
        <v>226</v>
      </c>
      <c r="C78" s="1" t="s">
        <v>145</v>
      </c>
      <c r="D78" s="1">
        <v>2</v>
      </c>
      <c r="E78" s="1">
        <v>10</v>
      </c>
      <c r="F78" s="1">
        <f>VLOOKUP(A78,Dados_Tabelas_14112021!$A$2:$M$200,11,FALSE)</f>
        <v>1</v>
      </c>
      <c r="G78" s="1">
        <f>VLOOKUP(A78,Dados_Tabelas_14112021!$A$2:$M$200,12,FALSE)</f>
        <v>10</v>
      </c>
      <c r="H78" s="1" t="str">
        <f t="shared" si="4"/>
        <v>OK</v>
      </c>
      <c r="I78" s="1" t="str">
        <f t="shared" si="5"/>
        <v>OK</v>
      </c>
      <c r="J78" s="1" t="str">
        <f>IF(C78=Dados_Tabelas_14112021!J78,"CORRIGIR","OK")</f>
        <v>OK</v>
      </c>
    </row>
    <row r="79" spans="1:10" x14ac:dyDescent="0.3">
      <c r="A79" s="1" t="s">
        <v>27</v>
      </c>
      <c r="B79" s="1" t="s">
        <v>184</v>
      </c>
      <c r="C79" s="1" t="s">
        <v>47</v>
      </c>
      <c r="D79" s="1">
        <v>2</v>
      </c>
      <c r="E79" s="1">
        <v>10</v>
      </c>
      <c r="F79" s="1">
        <f>VLOOKUP(A79,Dados_Tabelas_14112021!$A$2:$M$200,11,FALSE)</f>
        <v>1</v>
      </c>
      <c r="G79" s="1">
        <f>VLOOKUP(A79,Dados_Tabelas_14112021!$A$2:$M$200,12,FALSE)</f>
        <v>10</v>
      </c>
      <c r="H79" s="1" t="str">
        <f t="shared" si="4"/>
        <v>OK</v>
      </c>
      <c r="I79" s="1" t="str">
        <f t="shared" si="5"/>
        <v>OK</v>
      </c>
      <c r="J79" s="1" t="str">
        <f>IF(C79=Dados_Tabelas_14112021!J79,"CORRIGIR","OK")</f>
        <v>OK</v>
      </c>
    </row>
    <row r="80" spans="1:10" x14ac:dyDescent="0.3">
      <c r="A80" s="1" t="s">
        <v>28</v>
      </c>
      <c r="B80" s="1" t="s">
        <v>157</v>
      </c>
      <c r="C80" s="1" t="s">
        <v>145</v>
      </c>
      <c r="D80" s="1">
        <v>2</v>
      </c>
      <c r="E80" s="1">
        <v>10</v>
      </c>
      <c r="F80" s="1">
        <f>VLOOKUP(A80,Dados_Tabelas_14112021!$A$2:$M$200,11,FALSE)</f>
        <v>1</v>
      </c>
      <c r="G80" s="1">
        <f>VLOOKUP(A80,Dados_Tabelas_14112021!$A$2:$M$200,12,FALSE)</f>
        <v>10</v>
      </c>
      <c r="H80" s="1" t="str">
        <f t="shared" si="4"/>
        <v>OK</v>
      </c>
      <c r="I80" s="1" t="str">
        <f t="shared" si="5"/>
        <v>OK</v>
      </c>
      <c r="J80" s="1" t="str">
        <f>IF(C80=Dados_Tabelas_14112021!J80,"CORRIGIR","OK")</f>
        <v>OK</v>
      </c>
    </row>
    <row r="81" spans="1:10" x14ac:dyDescent="0.3">
      <c r="A81" s="1" t="s">
        <v>28</v>
      </c>
      <c r="B81" s="1" t="s">
        <v>156</v>
      </c>
      <c r="C81" s="1" t="s">
        <v>145</v>
      </c>
      <c r="D81" s="1">
        <v>2</v>
      </c>
      <c r="E81" s="1">
        <v>10</v>
      </c>
      <c r="F81" s="1">
        <f>VLOOKUP(A81,Dados_Tabelas_14112021!$A$2:$M$200,11,FALSE)</f>
        <v>1</v>
      </c>
      <c r="G81" s="1">
        <f>VLOOKUP(A81,Dados_Tabelas_14112021!$A$2:$M$200,12,FALSE)</f>
        <v>10</v>
      </c>
      <c r="H81" s="1" t="str">
        <f t="shared" si="4"/>
        <v>OK</v>
      </c>
      <c r="I81" s="1" t="str">
        <f t="shared" si="5"/>
        <v>OK</v>
      </c>
      <c r="J81" s="1" t="str">
        <f>IF(C81=Dados_Tabelas_14112021!J81,"CORRIGIR","OK")</f>
        <v>OK</v>
      </c>
    </row>
    <row r="82" spans="1:10" x14ac:dyDescent="0.3">
      <c r="A82" s="1" t="s">
        <v>28</v>
      </c>
      <c r="B82" s="1" t="s">
        <v>155</v>
      </c>
      <c r="C82" s="1" t="s">
        <v>145</v>
      </c>
      <c r="D82" s="1">
        <v>2</v>
      </c>
      <c r="E82" s="1">
        <v>10</v>
      </c>
      <c r="F82" s="1">
        <f>VLOOKUP(A82,Dados_Tabelas_14112021!$A$2:$M$200,11,FALSE)</f>
        <v>1</v>
      </c>
      <c r="G82" s="1">
        <f>VLOOKUP(A82,Dados_Tabelas_14112021!$A$2:$M$200,12,FALSE)</f>
        <v>10</v>
      </c>
      <c r="H82" s="1" t="str">
        <f t="shared" si="4"/>
        <v>OK</v>
      </c>
      <c r="I82" s="1" t="str">
        <f t="shared" si="5"/>
        <v>OK</v>
      </c>
      <c r="J82" s="1" t="str">
        <f>IF(C82=Dados_Tabelas_14112021!J82,"CORRIGIR","OK")</f>
        <v>OK</v>
      </c>
    </row>
    <row r="83" spans="1:10" x14ac:dyDescent="0.3">
      <c r="A83" s="1" t="s">
        <v>28</v>
      </c>
      <c r="B83" s="1" t="s">
        <v>158</v>
      </c>
      <c r="C83" s="1" t="s">
        <v>145</v>
      </c>
      <c r="D83" s="1">
        <v>2</v>
      </c>
      <c r="E83" s="1">
        <v>10</v>
      </c>
      <c r="F83" s="1">
        <f>VLOOKUP(A83,Dados_Tabelas_14112021!$A$2:$M$200,11,FALSE)</f>
        <v>1</v>
      </c>
      <c r="G83" s="1">
        <f>VLOOKUP(A83,Dados_Tabelas_14112021!$A$2:$M$200,12,FALSE)</f>
        <v>10</v>
      </c>
      <c r="H83" s="1" t="str">
        <f t="shared" si="4"/>
        <v>OK</v>
      </c>
      <c r="I83" s="1" t="str">
        <f t="shared" si="5"/>
        <v>OK</v>
      </c>
      <c r="J83" s="1" t="str">
        <f>IF(C83=Dados_Tabelas_14112021!J83,"CORRIGIR","OK")</f>
        <v>OK</v>
      </c>
    </row>
    <row r="84" spans="1:10" x14ac:dyDescent="0.3">
      <c r="A84" s="1" t="s">
        <v>26</v>
      </c>
      <c r="B84" s="1" t="s">
        <v>159</v>
      </c>
      <c r="C84" s="1" t="s">
        <v>145</v>
      </c>
      <c r="D84" s="1">
        <v>2</v>
      </c>
      <c r="E84" s="1">
        <v>10</v>
      </c>
      <c r="F84" s="1">
        <f>VLOOKUP(A84,Dados_Tabelas_14112021!$A$2:$M$200,11,FALSE)</f>
        <v>1</v>
      </c>
      <c r="G84" s="1">
        <f>VLOOKUP(A84,Dados_Tabelas_14112021!$A$2:$M$200,12,FALSE)</f>
        <v>10</v>
      </c>
      <c r="H84" s="1" t="str">
        <f t="shared" si="4"/>
        <v>OK</v>
      </c>
      <c r="I84" s="1" t="str">
        <f t="shared" si="5"/>
        <v>OK</v>
      </c>
      <c r="J84" s="1" t="str">
        <f>IF(C84=Dados_Tabelas_14112021!J84,"CORRIGIR","OK")</f>
        <v>OK</v>
      </c>
    </row>
    <row r="85" spans="1:10" x14ac:dyDescent="0.3">
      <c r="A85" s="1" t="s">
        <v>26</v>
      </c>
      <c r="B85" s="1" t="s">
        <v>160</v>
      </c>
      <c r="C85" s="1" t="s">
        <v>145</v>
      </c>
      <c r="D85" s="1">
        <v>2</v>
      </c>
      <c r="E85" s="1">
        <v>10</v>
      </c>
      <c r="F85" s="1">
        <f>VLOOKUP(A85,Dados_Tabelas_14112021!$A$2:$M$200,11,FALSE)</f>
        <v>1</v>
      </c>
      <c r="G85" s="1">
        <f>VLOOKUP(A85,Dados_Tabelas_14112021!$A$2:$M$200,12,FALSE)</f>
        <v>10</v>
      </c>
      <c r="H85" s="1" t="str">
        <f t="shared" si="4"/>
        <v>OK</v>
      </c>
      <c r="I85" s="1" t="str">
        <f t="shared" si="5"/>
        <v>OK</v>
      </c>
      <c r="J85" s="1" t="str">
        <f>IF(C85=Dados_Tabelas_14112021!J85,"CORRIGIR","OK")</f>
        <v>OK</v>
      </c>
    </row>
  </sheetData>
  <sortState xmlns:xlrd2="http://schemas.microsoft.com/office/spreadsheetml/2017/richdata2" ref="A2:J85">
    <sortCondition ref="A2:A85"/>
    <sortCondition ref="B2:B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C0B41-8012-4D92-A3D4-D69129B5F1F7}">
  <dimension ref="A1:T61"/>
  <sheetViews>
    <sheetView topLeftCell="A52" workbookViewId="0">
      <selection activeCell="D61" sqref="D61"/>
    </sheetView>
  </sheetViews>
  <sheetFormatPr defaultRowHeight="14.5" x14ac:dyDescent="0.35"/>
  <sheetData>
    <row r="1" spans="1:14" x14ac:dyDescent="0.3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</row>
    <row r="2" spans="1:14" x14ac:dyDescent="0.35">
      <c r="A2" t="s">
        <v>67</v>
      </c>
      <c r="B2" t="s">
        <v>68</v>
      </c>
      <c r="C2" t="s">
        <v>69</v>
      </c>
    </row>
    <row r="3" spans="1:14" x14ac:dyDescent="0.35">
      <c r="A3" t="s">
        <v>70</v>
      </c>
    </row>
    <row r="4" spans="1:14" x14ac:dyDescent="0.35">
      <c r="A4" t="s">
        <v>71</v>
      </c>
    </row>
    <row r="5" spans="1:14" x14ac:dyDescent="0.35">
      <c r="A5" t="s">
        <v>72</v>
      </c>
      <c r="B5" t="s">
        <v>73</v>
      </c>
      <c r="C5" t="s">
        <v>74</v>
      </c>
      <c r="D5" t="s">
        <v>75</v>
      </c>
      <c r="E5" t="s">
        <v>76</v>
      </c>
    </row>
    <row r="6" spans="1:14" x14ac:dyDescent="0.35">
      <c r="A6" t="s">
        <v>77</v>
      </c>
      <c r="B6" t="s">
        <v>61</v>
      </c>
      <c r="C6" t="s">
        <v>78</v>
      </c>
      <c r="D6" t="s">
        <v>79</v>
      </c>
      <c r="E6" t="s">
        <v>80</v>
      </c>
      <c r="F6" t="s">
        <v>81</v>
      </c>
      <c r="G6" t="s">
        <v>82</v>
      </c>
      <c r="H6" t="s">
        <v>83</v>
      </c>
    </row>
    <row r="7" spans="1:14" x14ac:dyDescent="0.35">
      <c r="A7" t="s">
        <v>84</v>
      </c>
      <c r="B7" t="s">
        <v>85</v>
      </c>
      <c r="C7" t="s">
        <v>86</v>
      </c>
      <c r="D7" t="s">
        <v>87</v>
      </c>
    </row>
    <row r="8" spans="1:14" x14ac:dyDescent="0.35">
      <c r="A8" t="s">
        <v>88</v>
      </c>
      <c r="B8" t="s">
        <v>54</v>
      </c>
      <c r="C8" t="s">
        <v>89</v>
      </c>
      <c r="D8" t="s">
        <v>90</v>
      </c>
      <c r="E8" t="s">
        <v>91</v>
      </c>
      <c r="F8" t="s">
        <v>92</v>
      </c>
    </row>
    <row r="9" spans="1:14" x14ac:dyDescent="0.35">
      <c r="A9" t="s">
        <v>93</v>
      </c>
      <c r="B9" t="s">
        <v>54</v>
      </c>
      <c r="C9" t="s">
        <v>61</v>
      </c>
      <c r="D9" t="s">
        <v>62</v>
      </c>
    </row>
    <row r="10" spans="1:14" x14ac:dyDescent="0.35">
      <c r="A10" t="s">
        <v>94</v>
      </c>
      <c r="B10" t="s">
        <v>95</v>
      </c>
      <c r="C10" t="s">
        <v>96</v>
      </c>
      <c r="D10" t="s">
        <v>97</v>
      </c>
    </row>
    <row r="11" spans="1:14" x14ac:dyDescent="0.35">
      <c r="A11" t="s">
        <v>98</v>
      </c>
      <c r="B11" t="s">
        <v>99</v>
      </c>
    </row>
    <row r="12" spans="1:14" x14ac:dyDescent="0.35">
      <c r="A12" t="s">
        <v>100</v>
      </c>
    </row>
    <row r="13" spans="1:14" x14ac:dyDescent="0.35">
      <c r="A13" t="s">
        <v>101</v>
      </c>
      <c r="B13" t="s">
        <v>102</v>
      </c>
    </row>
    <row r="14" spans="1:14" x14ac:dyDescent="0.35">
      <c r="A14" t="s">
        <v>103</v>
      </c>
      <c r="B14" t="s">
        <v>104</v>
      </c>
      <c r="C14" t="s">
        <v>105</v>
      </c>
    </row>
    <row r="15" spans="1:14" x14ac:dyDescent="0.35">
      <c r="A15" t="s">
        <v>106</v>
      </c>
      <c r="B15" t="s">
        <v>99</v>
      </c>
    </row>
    <row r="16" spans="1:14" x14ac:dyDescent="0.35">
      <c r="A16" t="s">
        <v>107</v>
      </c>
    </row>
    <row r="17" spans="1:3" x14ac:dyDescent="0.35">
      <c r="A17" t="s">
        <v>108</v>
      </c>
    </row>
    <row r="18" spans="1:3" x14ac:dyDescent="0.35">
      <c r="A18" t="s">
        <v>103</v>
      </c>
      <c r="B18" t="s">
        <v>104</v>
      </c>
      <c r="C18" t="s">
        <v>109</v>
      </c>
    </row>
    <row r="19" spans="1:3" x14ac:dyDescent="0.35">
      <c r="A19" t="s">
        <v>110</v>
      </c>
      <c r="B19" t="s">
        <v>99</v>
      </c>
    </row>
    <row r="20" spans="1:3" x14ac:dyDescent="0.35">
      <c r="A20" t="s">
        <v>111</v>
      </c>
    </row>
    <row r="21" spans="1:3" x14ac:dyDescent="0.35">
      <c r="A21" t="s">
        <v>112</v>
      </c>
      <c r="B21" t="s">
        <v>113</v>
      </c>
    </row>
    <row r="22" spans="1:3" x14ac:dyDescent="0.35">
      <c r="A22" t="s">
        <v>114</v>
      </c>
    </row>
    <row r="23" spans="1:3" x14ac:dyDescent="0.35">
      <c r="A23" t="s">
        <v>114</v>
      </c>
    </row>
    <row r="24" spans="1:3" x14ac:dyDescent="0.35">
      <c r="A24" t="s">
        <v>115</v>
      </c>
    </row>
    <row r="25" spans="1:3" x14ac:dyDescent="0.35">
      <c r="A25" t="s">
        <v>116</v>
      </c>
    </row>
    <row r="26" spans="1:3" x14ac:dyDescent="0.35">
      <c r="A26" t="s">
        <v>117</v>
      </c>
    </row>
    <row r="27" spans="1:3" x14ac:dyDescent="0.35">
      <c r="A27" t="s">
        <v>118</v>
      </c>
    </row>
    <row r="28" spans="1:3" x14ac:dyDescent="0.35">
      <c r="A28" t="s">
        <v>119</v>
      </c>
    </row>
    <row r="29" spans="1:3" x14ac:dyDescent="0.35">
      <c r="A29" t="s">
        <v>120</v>
      </c>
    </row>
    <row r="32" spans="1:3" x14ac:dyDescent="0.35">
      <c r="A32" t="s">
        <v>122</v>
      </c>
      <c r="B32" t="s">
        <v>123</v>
      </c>
      <c r="C32" t="s">
        <v>124</v>
      </c>
    </row>
    <row r="33" spans="1:1" x14ac:dyDescent="0.35">
      <c r="A33" t="s">
        <v>125</v>
      </c>
    </row>
    <row r="34" spans="1:1" x14ac:dyDescent="0.35">
      <c r="A34" t="s">
        <v>126</v>
      </c>
    </row>
    <row r="35" spans="1:1" x14ac:dyDescent="0.35">
      <c r="A35" t="s">
        <v>51</v>
      </c>
    </row>
    <row r="36" spans="1:1" x14ac:dyDescent="0.35">
      <c r="A36" t="s">
        <v>52</v>
      </c>
    </row>
    <row r="37" spans="1:1" x14ac:dyDescent="0.35">
      <c r="A37" t="s">
        <v>127</v>
      </c>
    </row>
    <row r="38" spans="1:1" x14ac:dyDescent="0.35">
      <c r="A38" t="s">
        <v>128</v>
      </c>
    </row>
    <row r="39" spans="1:1" x14ac:dyDescent="0.35">
      <c r="A39" t="s">
        <v>129</v>
      </c>
    </row>
    <row r="40" spans="1:1" x14ac:dyDescent="0.35">
      <c r="A40" t="s">
        <v>130</v>
      </c>
    </row>
    <row r="41" spans="1:1" x14ac:dyDescent="0.35">
      <c r="A41" t="s">
        <v>131</v>
      </c>
    </row>
    <row r="42" spans="1:1" x14ac:dyDescent="0.35">
      <c r="A42" t="s">
        <v>132</v>
      </c>
    </row>
    <row r="44" spans="1:1" x14ac:dyDescent="0.35">
      <c r="A44" t="s">
        <v>133</v>
      </c>
    </row>
    <row r="45" spans="1:1" x14ac:dyDescent="0.35">
      <c r="A45" t="s">
        <v>134</v>
      </c>
    </row>
    <row r="46" spans="1:1" x14ac:dyDescent="0.35">
      <c r="A46" t="s">
        <v>135</v>
      </c>
    </row>
    <row r="47" spans="1:1" x14ac:dyDescent="0.35">
      <c r="A47" t="s">
        <v>136</v>
      </c>
    </row>
    <row r="48" spans="1:1" x14ac:dyDescent="0.35">
      <c r="A48" t="s">
        <v>137</v>
      </c>
    </row>
    <row r="49" spans="1:20" x14ac:dyDescent="0.35">
      <c r="A49" t="s">
        <v>138</v>
      </c>
    </row>
    <row r="50" spans="1:20" x14ac:dyDescent="0.35">
      <c r="A50" t="s">
        <v>139</v>
      </c>
    </row>
    <row r="51" spans="1:20" x14ac:dyDescent="0.35">
      <c r="A51" t="s">
        <v>140</v>
      </c>
    </row>
    <row r="52" spans="1:20" x14ac:dyDescent="0.35">
      <c r="A52" t="s">
        <v>141</v>
      </c>
    </row>
    <row r="54" spans="1:20" x14ac:dyDescent="0.35">
      <c r="A54" t="s">
        <v>234</v>
      </c>
      <c r="B54" t="s">
        <v>235</v>
      </c>
    </row>
    <row r="55" spans="1:20" x14ac:dyDescent="0.35">
      <c r="A55" t="s">
        <v>125</v>
      </c>
      <c r="B55" t="s">
        <v>236</v>
      </c>
    </row>
    <row r="56" spans="1:20" x14ac:dyDescent="0.35">
      <c r="A56" t="s">
        <v>237</v>
      </c>
      <c r="B56" t="s">
        <v>238</v>
      </c>
      <c r="C56" t="s">
        <v>239</v>
      </c>
      <c r="D56" s="10" t="s">
        <v>256</v>
      </c>
    </row>
    <row r="57" spans="1:20" x14ac:dyDescent="0.35">
      <c r="A57" t="s">
        <v>240</v>
      </c>
      <c r="B57" t="s">
        <v>241</v>
      </c>
      <c r="C57" t="s">
        <v>242</v>
      </c>
      <c r="D57" t="s">
        <v>243</v>
      </c>
      <c r="E57" t="s">
        <v>244</v>
      </c>
      <c r="F57" t="s">
        <v>240</v>
      </c>
      <c r="G57" t="s">
        <v>245</v>
      </c>
      <c r="H57" t="s">
        <v>242</v>
      </c>
      <c r="I57" t="s">
        <v>243</v>
      </c>
      <c r="J57" t="s">
        <v>244</v>
      </c>
      <c r="K57" t="s">
        <v>240</v>
      </c>
      <c r="L57" t="s">
        <v>246</v>
      </c>
      <c r="M57" t="s">
        <v>242</v>
      </c>
      <c r="N57" t="s">
        <v>243</v>
      </c>
      <c r="O57" t="s">
        <v>244</v>
      </c>
      <c r="P57" t="s">
        <v>240</v>
      </c>
      <c r="Q57" t="s">
        <v>247</v>
      </c>
      <c r="R57" t="s">
        <v>242</v>
      </c>
      <c r="S57" t="s">
        <v>243</v>
      </c>
      <c r="T57" t="s">
        <v>248</v>
      </c>
    </row>
    <row r="58" spans="1:20" x14ac:dyDescent="0.35">
      <c r="A58" t="s">
        <v>249</v>
      </c>
    </row>
    <row r="59" spans="1:20" x14ac:dyDescent="0.35">
      <c r="A59" t="s">
        <v>234</v>
      </c>
      <c r="B59" t="s">
        <v>250</v>
      </c>
      <c r="C59" t="s">
        <v>244</v>
      </c>
      <c r="D59" t="s">
        <v>251</v>
      </c>
      <c r="E59" t="s">
        <v>252</v>
      </c>
      <c r="F59" t="s">
        <v>253</v>
      </c>
    </row>
    <row r="60" spans="1:20" x14ac:dyDescent="0.35">
      <c r="A60" t="s">
        <v>125</v>
      </c>
      <c r="B60" t="s">
        <v>254</v>
      </c>
    </row>
    <row r="61" spans="1:20" x14ac:dyDescent="0.35">
      <c r="A61" t="s">
        <v>237</v>
      </c>
      <c r="B61" t="s">
        <v>255</v>
      </c>
      <c r="C61" t="s">
        <v>239</v>
      </c>
      <c r="D61" s="10" t="s">
        <v>256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rmissoes xmlns="4a8ea6c2-a867-4f4d-b780-1cc2171b3ced">52941</Permissoes>
    <Aprovador xmlns="4a8ea6c2-a867-4f4d-b780-1cc2171b3ced">
      <UserInfo>
        <DisplayName/>
        <AccountId xsi:nil="true"/>
        <AccountType/>
      </UserInfo>
    </Aprovador>
    <Leitores xmlns="4a8ea6c2-a867-4f4d-b780-1cc2171b3ced">
      <UserInfo>
        <DisplayName/>
        <AccountId xsi:nil="true"/>
        <AccountType/>
      </UserInfo>
    </Leitores>
    <_dlc_ExpireDateSaved xmlns="http://schemas.microsoft.com/sharepoint/v3" xsi:nil="true"/>
    <_dlc_ExpireDate xmlns="http://schemas.microsoft.com/sharepoint/v3">2021-12-30T14:50:00+00:00</_dlc_ExpireDat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p:Policy xmlns:p="office.server.policy" id="" local="true">
  <p:Name>Documento</p:Name>
  <p:Description/>
  <p:Statement/>
  <p:PolicyItems>
    <p:PolicyItem featureId="Microsoft.Office.RecordsManagement.PolicyFeatures.Expiration" staticId="0x01010099FB6B81B3CB4B43ADD3DB09C7E5EF14|240607033" UniqueId="0aaf74ba-853c-4f97-bd73-82b252b32ce6">
      <p:Name>Retenção</p:Name>
      <p:Description>Agendamento automático de conteúdo para processamento, além de execução de uma ação de retenção em conteúdo cuja data de conclusão tenha chegado.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45</number>
                  <property>Created</property>
                  <propertyId>8c06beca-0777-48f7-91c7-6da68bc07b69</propertyId>
                  <period>days</period>
                </formula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9FB6B81B3CB4B43ADD3DB09C7E5EF14" ma:contentTypeVersion="20" ma:contentTypeDescription="Crie um novo documento." ma:contentTypeScope="" ma:versionID="b7f7cbb859393df9885f942aa8265027">
  <xsd:schema xmlns:xsd="http://www.w3.org/2001/XMLSchema" xmlns:xs="http://www.w3.org/2001/XMLSchema" xmlns:p="http://schemas.microsoft.com/office/2006/metadata/properties" xmlns:ns1="http://schemas.microsoft.com/sharepoint/v3" xmlns:ns2="4a8ea6c2-a867-4f4d-b780-1cc2171b3ced" targetNamespace="http://schemas.microsoft.com/office/2006/metadata/properties" ma:root="true" ma:fieldsID="3e21d1af2abb6427fe2c583328cf1d2d" ns1:_="" ns2:_="">
    <xsd:import namespace="http://schemas.microsoft.com/sharepoint/v3"/>
    <xsd:import namespace="4a8ea6c2-a867-4f4d-b780-1cc2171b3ced"/>
    <xsd:element name="properties">
      <xsd:complexType>
        <xsd:sequence>
          <xsd:element name="documentManagement">
            <xsd:complexType>
              <xsd:all>
                <xsd:element ref="ns2:Leitores" minOccurs="0"/>
                <xsd:element ref="ns2:Permissoes" minOccurs="0"/>
                <xsd:element ref="ns1:_dlc_Exempt" minOccurs="0"/>
                <xsd:element ref="ns1:_dlc_ExpireDateSaved" minOccurs="0"/>
                <xsd:element ref="ns1:_dlc_ExpireDate" minOccurs="0"/>
                <xsd:element ref="ns2:Aprovado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3" nillable="true" ma:displayName="Isentar de Política" ma:hidden="true" ma:internalName="_dlc_Exempt" ma:readOnly="true">
      <xsd:simpleType>
        <xsd:restriction base="dms:Unknown"/>
      </xsd:simpleType>
    </xsd:element>
    <xsd:element name="_dlc_ExpireDateSaved" ma:index="14" nillable="true" ma:displayName="Data de Validade Original" ma:hidden="true" ma:internalName="_dlc_ExpireDateSaved" ma:readOnly="true">
      <xsd:simpleType>
        <xsd:restriction base="dms:DateTime"/>
      </xsd:simpleType>
    </xsd:element>
    <xsd:element name="_dlc_ExpireDate" ma:index="15" nillable="true" ma:displayName="Data de Validad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ea6c2-a867-4f4d-b780-1cc2171b3ced" elementFormDefault="qualified">
    <xsd:import namespace="http://schemas.microsoft.com/office/2006/documentManagement/types"/>
    <xsd:import namespace="http://schemas.microsoft.com/office/infopath/2007/PartnerControls"/>
    <xsd:element name="Leitores" ma:index="9" nillable="true" ma:displayName="Leitores" ma:hidden="true" ma:list="UserInfo" ma:SearchPeopleOnly="false" ma:SharePointGroup="0" ma:internalName="Leitores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ermissoes" ma:index="10" nillable="true" ma:displayName="Permissoes" ma:hidden="true" ma:indexed="true" ma:list="{494b58ce-fac2-4e10-8e00-5d3712407745}" ma:internalName="Permissoes" ma:readOnly="false" ma:showField="LinkTitleNoMenu">
      <xsd:simpleType>
        <xsd:restriction base="dms:Lookup"/>
      </xsd:simpleType>
    </xsd:element>
    <xsd:element name="Aprovador" ma:index="16" nillable="true" ma:displayName="Aprovador" ma:list="UserInfo" ma:SharePointGroup="0" ma:internalName="Aprovad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3BDA19-B7FD-480B-A386-794E090206FA}">
  <ds:schemaRefs>
    <ds:schemaRef ds:uri="http://schemas.microsoft.com/office/2006/metadata/properties"/>
    <ds:schemaRef ds:uri="http://schemas.microsoft.com/office/infopath/2007/PartnerControls"/>
    <ds:schemaRef ds:uri="4a8ea6c2-a867-4f4d-b780-1cc2171b3ced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6BB27D01-0656-46E2-B0AD-2770DDD41E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8C6170-11AA-4D44-904C-5CB21D97218F}">
  <ds:schemaRefs>
    <ds:schemaRef ds:uri="office.server.policy"/>
  </ds:schemaRefs>
</ds:datastoreItem>
</file>

<file path=customXml/itemProps4.xml><?xml version="1.0" encoding="utf-8"?>
<ds:datastoreItem xmlns:ds="http://schemas.openxmlformats.org/officeDocument/2006/customXml" ds:itemID="{C9FDC57E-E79D-4A4A-9536-0339ABCDC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a8ea6c2-a867-4f4d-b780-1cc2171b3c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Dados_Tabelas_14112021</vt:lpstr>
      <vt:lpstr>Index_14112021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dados_tabelas_ind_sc.xlsx</dc:title>
  <dc:creator>Apache POI</dc:creator>
  <cp:lastModifiedBy>Semiramis Marques Moreira</cp:lastModifiedBy>
  <dcterms:created xsi:type="dcterms:W3CDTF">2021-11-14T22:00:02Z</dcterms:created>
  <dcterms:modified xsi:type="dcterms:W3CDTF">2021-12-10T13:47:30Z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0x01010099FB6B81B3CB4B43ADD3DB09C7E5EF14</vt:lpwstr>
  </property>
  <property fmtid="{D5CDD505-2E9C-101B-9397-08002B2CF9AE}" pid="3" name="_dlc_policyId">
    <vt:lpwstr>0x01010099FB6B81B3CB4B43ADD3DB09C7E5EF14|240607033</vt:lpwstr>
  </property>
  <property fmtid="{D5CDD505-2E9C-101B-9397-08002B2CF9AE}" pid="4" name="ItemRetentionFormula">
    <vt:lpwstr>&lt;formula id="Microsoft.Office.RecordsManagement.PolicyFeatures.Expiration.Formula.BuiltIn"&gt;&lt;number&gt;45&lt;/number&gt;&lt;property&gt;Created&lt;/property&gt;&lt;propertyId&gt;8c06beca-0777-48f7-91c7-6da68bc07b69&lt;/propertyId&gt;&lt;period&gt;days&lt;/period&gt;&lt;/formula&gt;</vt:lpwstr>
  </property>
  <property fmtid="{D5CDD505-2E9C-101B-9397-08002B2CF9AE}" pid="5" name="WorkflowChangePath">
    <vt:lpwstr>6aca44aa-4649-4f7b-90fd-e0bdd05faa8b,2;6aca44aa-4649-4f7b-90fd-e0bdd05faa8b,3;</vt:lpwstr>
  </property>
  <property fmtid="{D5CDD505-2E9C-101B-9397-08002B2CF9AE}" pid="6" name="MSIP_Label_086c2b39-4223-4d15-bcb9-787ea17e6435_Enabled">
    <vt:lpwstr>true</vt:lpwstr>
  </property>
  <property fmtid="{D5CDD505-2E9C-101B-9397-08002B2CF9AE}" pid="7" name="MSIP_Label_086c2b39-4223-4d15-bcb9-787ea17e6435_SetDate">
    <vt:lpwstr>2021-11-16T17:13:30Z</vt:lpwstr>
  </property>
  <property fmtid="{D5CDD505-2E9C-101B-9397-08002B2CF9AE}" pid="8" name="MSIP_Label_086c2b39-4223-4d15-bcb9-787ea17e6435_Method">
    <vt:lpwstr>Standard</vt:lpwstr>
  </property>
  <property fmtid="{D5CDD505-2E9C-101B-9397-08002B2CF9AE}" pid="9" name="MSIP_Label_086c2b39-4223-4d15-bcb9-787ea17e6435_Name">
    <vt:lpwstr>086c2b39-4223-4d15-bcb9-787ea17e6435</vt:lpwstr>
  </property>
  <property fmtid="{D5CDD505-2E9C-101B-9397-08002B2CF9AE}" pid="10" name="MSIP_Label_086c2b39-4223-4d15-bcb9-787ea17e6435_SiteId">
    <vt:lpwstr>7575b092-fc5f-4f6c-b7a5-9e9ef7aca80d</vt:lpwstr>
  </property>
  <property fmtid="{D5CDD505-2E9C-101B-9397-08002B2CF9AE}" pid="11" name="MSIP_Label_086c2b39-4223-4d15-bcb9-787ea17e6435_ActionId">
    <vt:lpwstr>9264f8ce-3c8e-46eb-9097-cee99fbb9a00</vt:lpwstr>
  </property>
  <property fmtid="{D5CDD505-2E9C-101B-9397-08002B2CF9AE}" pid="12" name="MSIP_Label_086c2b39-4223-4d15-bcb9-787ea17e6435_ContentBits">
    <vt:lpwstr>0</vt:lpwstr>
  </property>
</Properties>
</file>