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in\FIAP\DTSR\3DTSR\Aula07\"/>
    </mc:Choice>
  </mc:AlternateContent>
  <xr:revisionPtr revIDLastSave="0" documentId="13_ncr:1_{FF28439A-E89D-430E-BCA9-7BC775A9C5F3}" xr6:coauthVersionLast="47" xr6:coauthVersionMax="47" xr10:uidLastSave="{00000000-0000-0000-0000-000000000000}"/>
  <bookViews>
    <workbookView xWindow="-120" yWindow="-120" windowWidth="20730" windowHeight="11040" xr2:uid="{8725931F-3E8E-4AE1-8020-33EAEB8BD050}"/>
  </bookViews>
  <sheets>
    <sheet name="Planilha3 (2)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9" i="5" l="1"/>
  <c r="Z19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S4" i="5"/>
  <c r="Y6" i="5" s="1"/>
  <c r="S6" i="5"/>
  <c r="S8" i="5"/>
  <c r="Y14" i="5" s="1"/>
  <c r="S10" i="5"/>
  <c r="Y10" i="5"/>
  <c r="Y18" i="5"/>
  <c r="R10" i="5"/>
  <c r="Y17" i="5" s="1"/>
  <c r="Q10" i="5"/>
  <c r="Y16" i="5" s="1"/>
  <c r="AA16" i="5" s="1"/>
  <c r="AB16" i="5" s="1"/>
  <c r="P10" i="5"/>
  <c r="Y15" i="5" s="1"/>
  <c r="R8" i="5"/>
  <c r="Q8" i="5"/>
  <c r="Y12" i="5" s="1"/>
  <c r="P8" i="5"/>
  <c r="R6" i="5"/>
  <c r="Q6" i="5"/>
  <c r="P6" i="5"/>
  <c r="R4" i="5"/>
  <c r="Q4" i="5"/>
  <c r="P4" i="5"/>
  <c r="X18" i="5"/>
  <c r="X17" i="5"/>
  <c r="X16" i="5"/>
  <c r="X15" i="5"/>
  <c r="X14" i="5"/>
  <c r="B14" i="5"/>
  <c r="Y13" i="5"/>
  <c r="AA13" i="5" s="1"/>
  <c r="AB13" i="5" s="1"/>
  <c r="X13" i="5"/>
  <c r="X12" i="5"/>
  <c r="Y11" i="5"/>
  <c r="X11" i="5"/>
  <c r="X10" i="5"/>
  <c r="X9" i="5"/>
  <c r="Y8" i="5"/>
  <c r="AA8" i="5" s="1"/>
  <c r="AB8" i="5" s="1"/>
  <c r="X8" i="5"/>
  <c r="Y7" i="5"/>
  <c r="X7" i="5"/>
  <c r="X6" i="5"/>
  <c r="Y5" i="5"/>
  <c r="AA5" i="5" s="1"/>
  <c r="AB5" i="5" s="1"/>
  <c r="X5" i="5"/>
  <c r="Y4" i="5"/>
  <c r="X4" i="5"/>
  <c r="Y3" i="5"/>
  <c r="X3" i="5"/>
  <c r="Z3" i="5" s="1"/>
  <c r="AA3" i="5" s="1"/>
  <c r="AB3" i="5" s="1"/>
  <c r="AA7" i="5" l="1"/>
  <c r="AB7" i="5" s="1"/>
  <c r="AA18" i="5"/>
  <c r="AB18" i="5" s="1"/>
  <c r="AA17" i="5"/>
  <c r="AB17" i="5" s="1"/>
  <c r="AA9" i="5"/>
  <c r="AA15" i="5"/>
  <c r="AB15" i="5" s="1"/>
  <c r="AA14" i="5"/>
  <c r="AB14" i="5" s="1"/>
  <c r="AA12" i="5"/>
  <c r="AB12" i="5" s="1"/>
  <c r="AA11" i="5"/>
  <c r="AB11" i="5" s="1"/>
  <c r="AA10" i="5"/>
  <c r="AB10" i="5" s="1"/>
  <c r="AA4" i="5"/>
  <c r="AB4" i="5" s="1"/>
  <c r="X19" i="5"/>
  <c r="AB9" i="5" l="1"/>
  <c r="AB19" i="5" s="1"/>
  <c r="AA19" i="5"/>
  <c r="AA6" i="5"/>
  <c r="AB6" i="5" s="1"/>
</calcChain>
</file>

<file path=xl/sharedStrings.xml><?xml version="1.0" encoding="utf-8"?>
<sst xmlns="http://schemas.openxmlformats.org/spreadsheetml/2006/main" count="201" uniqueCount="27">
  <si>
    <t xml:space="preserve"> [ 22 a 3152] </t>
  </si>
  <si>
    <t>--------------</t>
  </si>
  <si>
    <t>-----------</t>
  </si>
  <si>
    <t xml:space="preserve">(3152 a 4548] </t>
  </si>
  <si>
    <t xml:space="preserve">(4548 a 5956] </t>
  </si>
  <si>
    <t xml:space="preserve">(5956 a 8714] </t>
  </si>
  <si>
    <t xml:space="preserve"> Column Total </t>
  </si>
  <si>
    <t>Total</t>
  </si>
  <si>
    <t xml:space="preserve">     df$fxcnt </t>
  </si>
  <si>
    <t xml:space="preserve">   Inverno </t>
  </si>
  <si>
    <t xml:space="preserve"> Primavera </t>
  </si>
  <si>
    <t xml:space="preserve">     Verao </t>
  </si>
  <si>
    <t xml:space="preserve">    Outono </t>
  </si>
  <si>
    <t xml:space="preserve"> Row Total </t>
  </si>
  <si>
    <t>a</t>
  </si>
  <si>
    <t>Valor observado</t>
  </si>
  <si>
    <t>Valor esperado</t>
  </si>
  <si>
    <t>?</t>
  </si>
  <si>
    <t>Celulas</t>
  </si>
  <si>
    <t>O</t>
  </si>
  <si>
    <t>E</t>
  </si>
  <si>
    <t>O-E</t>
  </si>
  <si>
    <t>(O-E)^2</t>
  </si>
  <si>
    <t>(O-E)^2/E</t>
  </si>
  <si>
    <t>observado</t>
  </si>
  <si>
    <t>esperado</t>
  </si>
  <si>
    <t>Qui-Quadrado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</si>
</sst>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0000"/>
    <numFmt numFmtId="173" formatCode="0.0000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0" xfId="0" applyFill="1"/>
    <xf numFmtId="169" fontId="0" fillId="0" borderId="0" xfId="0" applyNumberFormat="1"/>
    <xf numFmtId="173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2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69818</xdr:colOff>
      <xdr:row>18</xdr:row>
      <xdr:rowOff>117951</xdr:rowOff>
    </xdr:from>
    <xdr:ext cx="879472" cy="2312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F7D134EC-D564-449C-BF67-AFC228FA9B4F}"/>
                </a:ext>
              </a:extLst>
            </xdr:cNvPr>
            <xdr:cNvSpPr txBox="1"/>
          </xdr:nvSpPr>
          <xdr:spPr>
            <a:xfrm>
              <a:off x="6270593" y="3546951"/>
              <a:ext cx="879472" cy="231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800" b="0" i="1">
                            <a:latin typeface="Cambria Math" panose="02040503050406030204" pitchFamily="18" charset="0"/>
                          </a:rPr>
                          <m:t>𝑎</m:t>
                        </m:r>
                      </m:num>
                      <m:den>
                        <m:r>
                          <a:rPr lang="pt-BR" sz="800" b="0" i="1">
                            <a:latin typeface="Cambria Math" panose="02040503050406030204" pitchFamily="18" charset="0"/>
                          </a:rPr>
                          <m:t>181</m:t>
                        </m:r>
                      </m:den>
                    </m:f>
                    <m:r>
                      <a:rPr lang="pt-BR" sz="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800" b="0" i="1">
                            <a:latin typeface="Cambria Math" panose="02040503050406030204" pitchFamily="18" charset="0"/>
                          </a:rPr>
                          <m:t>183</m:t>
                        </m:r>
                      </m:num>
                      <m:den>
                        <m:r>
                          <a:rPr lang="pt-BR" sz="800" b="0" i="1">
                            <a:latin typeface="Cambria Math" panose="02040503050406030204" pitchFamily="18" charset="0"/>
                          </a:rPr>
                          <m:t>731</m:t>
                        </m:r>
                      </m:den>
                    </m:f>
                    <m:r>
                      <a:rPr lang="pt-BR" sz="800" b="0" i="1">
                        <a:latin typeface="Cambria Math" panose="02040503050406030204" pitchFamily="18" charset="0"/>
                      </a:rPr>
                      <m:t>=45.31</m:t>
                    </m:r>
                  </m:oMath>
                </m:oMathPara>
              </a14:m>
              <a:endParaRPr lang="pt-BR" sz="800"/>
            </a:p>
          </xdr:txBody>
        </xdr:sp>
      </mc:Choice>
      <mc:Fallback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F7D134EC-D564-449C-BF67-AFC228FA9B4F}"/>
                </a:ext>
              </a:extLst>
            </xdr:cNvPr>
            <xdr:cNvSpPr txBox="1"/>
          </xdr:nvSpPr>
          <xdr:spPr>
            <a:xfrm>
              <a:off x="6270593" y="3546951"/>
              <a:ext cx="879472" cy="231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800" b="0" i="0">
                  <a:latin typeface="Cambria Math" panose="02040503050406030204" pitchFamily="18" charset="0"/>
                </a:rPr>
                <a:t>𝑎/181=183/731=45.31</a:t>
              </a:r>
              <a:endParaRPr lang="pt-BR" sz="800"/>
            </a:p>
          </xdr:txBody>
        </xdr:sp>
      </mc:Fallback>
    </mc:AlternateContent>
    <xdr:clientData/>
  </xdr:oneCellAnchor>
  <xdr:oneCellAnchor>
    <xdr:from>
      <xdr:col>9</xdr:col>
      <xdr:colOff>60293</xdr:colOff>
      <xdr:row>18</xdr:row>
      <xdr:rowOff>98901</xdr:rowOff>
    </xdr:from>
    <xdr:ext cx="989758" cy="2629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84E949B0-50A4-429F-9FBE-CAB2356DEC23}"/>
                </a:ext>
              </a:extLst>
            </xdr:cNvPr>
            <xdr:cNvSpPr txBox="1"/>
          </xdr:nvSpPr>
          <xdr:spPr>
            <a:xfrm>
              <a:off x="7251668" y="3527901"/>
              <a:ext cx="989758" cy="2629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9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900" b="0" i="1">
                            <a:latin typeface="Cambria Math" panose="02040503050406030204" pitchFamily="18" charset="0"/>
                          </a:rPr>
                          <m:t>𝑏</m:t>
                        </m:r>
                      </m:num>
                      <m:den>
                        <m:r>
                          <a:rPr lang="pt-BR" sz="900" b="0" i="1">
                            <a:latin typeface="Cambria Math" panose="02040503050406030204" pitchFamily="18" charset="0"/>
                          </a:rPr>
                          <m:t>184</m:t>
                        </m:r>
                      </m:den>
                    </m:f>
                    <m:r>
                      <a:rPr lang="pt-BR" sz="9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9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900" b="0" i="1">
                            <a:latin typeface="Cambria Math" panose="02040503050406030204" pitchFamily="18" charset="0"/>
                          </a:rPr>
                          <m:t>183</m:t>
                        </m:r>
                      </m:num>
                      <m:den>
                        <m:r>
                          <a:rPr lang="pt-BR" sz="900" b="0" i="1">
                            <a:latin typeface="Cambria Math" panose="02040503050406030204" pitchFamily="18" charset="0"/>
                          </a:rPr>
                          <m:t>731</m:t>
                        </m:r>
                      </m:den>
                    </m:f>
                    <m:r>
                      <a:rPr lang="pt-BR" sz="900" b="0" i="1">
                        <a:latin typeface="Cambria Math" panose="02040503050406030204" pitchFamily="18" charset="0"/>
                      </a:rPr>
                      <m:t>=46.06</m:t>
                    </m:r>
                  </m:oMath>
                </m:oMathPara>
              </a14:m>
              <a:endParaRPr lang="pt-BR" sz="900"/>
            </a:p>
          </xdr:txBody>
        </xdr:sp>
      </mc:Choice>
      <mc:Fallback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84E949B0-50A4-429F-9FBE-CAB2356DEC23}"/>
                </a:ext>
              </a:extLst>
            </xdr:cNvPr>
            <xdr:cNvSpPr txBox="1"/>
          </xdr:nvSpPr>
          <xdr:spPr>
            <a:xfrm>
              <a:off x="7251668" y="3527901"/>
              <a:ext cx="989758" cy="2629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900" b="0" i="0">
                  <a:latin typeface="Cambria Math" panose="02040503050406030204" pitchFamily="18" charset="0"/>
                </a:rPr>
                <a:t>𝑏/184=183/731=46.06</a:t>
              </a:r>
              <a:endParaRPr lang="pt-BR" sz="900"/>
            </a:p>
          </xdr:txBody>
        </xdr:sp>
      </mc:Fallback>
    </mc:AlternateContent>
    <xdr:clientData/>
  </xdr:oneCellAnchor>
  <xdr:oneCellAnchor>
    <xdr:from>
      <xdr:col>10</xdr:col>
      <xdr:colOff>60293</xdr:colOff>
      <xdr:row>18</xdr:row>
      <xdr:rowOff>127476</xdr:rowOff>
    </xdr:from>
    <xdr:ext cx="989758" cy="2601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3B0136C3-D65A-4C08-96EB-FC7BFC7B57E2}"/>
                </a:ext>
              </a:extLst>
            </xdr:cNvPr>
            <xdr:cNvSpPr txBox="1"/>
          </xdr:nvSpPr>
          <xdr:spPr>
            <a:xfrm>
              <a:off x="8327993" y="3556476"/>
              <a:ext cx="989758" cy="260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9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900" b="0" i="1">
                            <a:latin typeface="Cambria Math" panose="02040503050406030204" pitchFamily="18" charset="0"/>
                          </a:rPr>
                          <m:t>𝑐</m:t>
                        </m:r>
                      </m:num>
                      <m:den>
                        <m:r>
                          <a:rPr lang="pt-BR" sz="900" b="0" i="1">
                            <a:latin typeface="Cambria Math" panose="02040503050406030204" pitchFamily="18" charset="0"/>
                          </a:rPr>
                          <m:t>188</m:t>
                        </m:r>
                      </m:den>
                    </m:f>
                    <m:r>
                      <a:rPr lang="pt-BR" sz="9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9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900" b="0" i="1">
                            <a:latin typeface="Cambria Math" panose="02040503050406030204" pitchFamily="18" charset="0"/>
                          </a:rPr>
                          <m:t>183</m:t>
                        </m:r>
                      </m:num>
                      <m:den>
                        <m:r>
                          <a:rPr lang="pt-BR" sz="900" b="0" i="1">
                            <a:latin typeface="Cambria Math" panose="02040503050406030204" pitchFamily="18" charset="0"/>
                          </a:rPr>
                          <m:t>731</m:t>
                        </m:r>
                      </m:den>
                    </m:f>
                    <m:r>
                      <a:rPr lang="pt-BR" sz="900" b="0" i="1">
                        <a:latin typeface="Cambria Math" panose="02040503050406030204" pitchFamily="18" charset="0"/>
                      </a:rPr>
                      <m:t>=47.06</m:t>
                    </m:r>
                  </m:oMath>
                </m:oMathPara>
              </a14:m>
              <a:endParaRPr lang="pt-BR" sz="900"/>
            </a:p>
          </xdr:txBody>
        </xdr:sp>
      </mc:Choice>
      <mc:Fallback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3B0136C3-D65A-4C08-96EB-FC7BFC7B57E2}"/>
                </a:ext>
              </a:extLst>
            </xdr:cNvPr>
            <xdr:cNvSpPr txBox="1"/>
          </xdr:nvSpPr>
          <xdr:spPr>
            <a:xfrm>
              <a:off x="8327993" y="3556476"/>
              <a:ext cx="989758" cy="260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900" b="0" i="0">
                  <a:latin typeface="Cambria Math" panose="02040503050406030204" pitchFamily="18" charset="0"/>
                </a:rPr>
                <a:t>𝑐/188=183/731=47.06</a:t>
              </a:r>
              <a:endParaRPr lang="pt-BR" sz="900"/>
            </a:p>
          </xdr:txBody>
        </xdr:sp>
      </mc:Fallback>
    </mc:AlternateContent>
    <xdr:clientData/>
  </xdr:oneCellAnchor>
  <xdr:oneCellAnchor>
    <xdr:from>
      <xdr:col>11</xdr:col>
      <xdr:colOff>79343</xdr:colOff>
      <xdr:row>18</xdr:row>
      <xdr:rowOff>137001</xdr:rowOff>
    </xdr:from>
    <xdr:ext cx="861583" cy="19973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CE0F0CB2-81C7-4751-AB83-50EE52405E9E}"/>
                </a:ext>
              </a:extLst>
            </xdr:cNvPr>
            <xdr:cNvSpPr txBox="1"/>
          </xdr:nvSpPr>
          <xdr:spPr>
            <a:xfrm>
              <a:off x="9509093" y="3566001"/>
              <a:ext cx="861583" cy="1997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pt-BR" sz="9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t-BR" sz="900" b="0" i="1">
                          <a:latin typeface="Cambria Math" panose="02040503050406030204" pitchFamily="18" charset="0"/>
                        </a:rPr>
                        <m:t>𝑑</m:t>
                      </m:r>
                    </m:num>
                    <m:den>
                      <m:r>
                        <a:rPr lang="pt-BR" sz="900" b="0" i="1">
                          <a:latin typeface="Cambria Math" panose="02040503050406030204" pitchFamily="18" charset="0"/>
                        </a:rPr>
                        <m:t>178</m:t>
                      </m:r>
                    </m:den>
                  </m:f>
                  <m:r>
                    <a:rPr lang="pt-BR" sz="9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pt-BR" sz="9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t-BR" sz="900" b="0" i="1">
                          <a:latin typeface="Cambria Math" panose="02040503050406030204" pitchFamily="18" charset="0"/>
                        </a:rPr>
                        <m:t>183</m:t>
                      </m:r>
                    </m:num>
                    <m:den>
                      <m:r>
                        <a:rPr lang="pt-BR" sz="900" b="0" i="1">
                          <a:latin typeface="Cambria Math" panose="02040503050406030204" pitchFamily="18" charset="0"/>
                        </a:rPr>
                        <m:t>731</m:t>
                      </m:r>
                    </m:den>
                  </m:f>
                  <m:r>
                    <a:rPr lang="pt-BR" sz="900" b="0" i="1">
                      <a:latin typeface="Cambria Math" panose="02040503050406030204" pitchFamily="18" charset="0"/>
                    </a:rPr>
                    <m:t>=4</m:t>
                  </m:r>
                </m:oMath>
              </a14:m>
              <a:r>
                <a:rPr lang="pt-BR" sz="900"/>
                <a:t>4.56</a:t>
              </a:r>
            </a:p>
          </xdr:txBody>
        </xdr:sp>
      </mc:Choice>
      <mc:Fallback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CE0F0CB2-81C7-4751-AB83-50EE52405E9E}"/>
                </a:ext>
              </a:extLst>
            </xdr:cNvPr>
            <xdr:cNvSpPr txBox="1"/>
          </xdr:nvSpPr>
          <xdr:spPr>
            <a:xfrm>
              <a:off x="9509093" y="3566001"/>
              <a:ext cx="861583" cy="1997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900" b="0" i="0">
                  <a:latin typeface="Cambria Math" panose="02040503050406030204" pitchFamily="18" charset="0"/>
                </a:rPr>
                <a:t>𝑑/178=183/731=4</a:t>
              </a:r>
              <a:r>
                <a:rPr lang="pt-BR" sz="900"/>
                <a:t>4.56</a:t>
              </a:r>
            </a:p>
          </xdr:txBody>
        </xdr:sp>
      </mc:Fallback>
    </mc:AlternateContent>
    <xdr:clientData/>
  </xdr:oneCellAnchor>
  <xdr:oneCellAnchor>
    <xdr:from>
      <xdr:col>8</xdr:col>
      <xdr:colOff>41243</xdr:colOff>
      <xdr:row>20</xdr:row>
      <xdr:rowOff>98901</xdr:rowOff>
    </xdr:from>
    <xdr:ext cx="879472" cy="2312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B3734F7D-35C5-43E0-A942-82C897E408BB}"/>
                </a:ext>
              </a:extLst>
            </xdr:cNvPr>
            <xdr:cNvSpPr txBox="1"/>
          </xdr:nvSpPr>
          <xdr:spPr>
            <a:xfrm>
              <a:off x="6242018" y="4194651"/>
              <a:ext cx="879472" cy="231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800" b="0" i="1">
                            <a:latin typeface="Cambria Math" panose="02040503050406030204" pitchFamily="18" charset="0"/>
                          </a:rPr>
                          <m:t>𝑒</m:t>
                        </m:r>
                      </m:num>
                      <m:den>
                        <m:r>
                          <a:rPr lang="pt-BR" sz="800" b="0" i="1">
                            <a:latin typeface="Cambria Math" panose="02040503050406030204" pitchFamily="18" charset="0"/>
                          </a:rPr>
                          <m:t>181</m:t>
                        </m:r>
                      </m:den>
                    </m:f>
                    <m:r>
                      <a:rPr lang="pt-BR" sz="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800" b="0" i="1">
                            <a:latin typeface="Cambria Math" panose="02040503050406030204" pitchFamily="18" charset="0"/>
                          </a:rPr>
                          <m:t>183</m:t>
                        </m:r>
                      </m:num>
                      <m:den>
                        <m:r>
                          <a:rPr lang="pt-BR" sz="800" b="0" i="1">
                            <a:latin typeface="Cambria Math" panose="02040503050406030204" pitchFamily="18" charset="0"/>
                          </a:rPr>
                          <m:t>731</m:t>
                        </m:r>
                      </m:den>
                    </m:f>
                    <m:r>
                      <a:rPr lang="pt-BR" sz="800" b="0" i="1">
                        <a:latin typeface="Cambria Math" panose="02040503050406030204" pitchFamily="18" charset="0"/>
                      </a:rPr>
                      <m:t>=45.31</m:t>
                    </m:r>
                  </m:oMath>
                </m:oMathPara>
              </a14:m>
              <a:endParaRPr lang="pt-BR" sz="800"/>
            </a:p>
          </xdr:txBody>
        </xdr:sp>
      </mc:Choice>
      <mc:Fallback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B3734F7D-35C5-43E0-A942-82C897E408BB}"/>
                </a:ext>
              </a:extLst>
            </xdr:cNvPr>
            <xdr:cNvSpPr txBox="1"/>
          </xdr:nvSpPr>
          <xdr:spPr>
            <a:xfrm>
              <a:off x="6242018" y="4194651"/>
              <a:ext cx="879472" cy="231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800" b="0" i="0">
                  <a:latin typeface="Cambria Math" panose="02040503050406030204" pitchFamily="18" charset="0"/>
                </a:rPr>
                <a:t>𝑒/181=183/731=45.31</a:t>
              </a:r>
              <a:endParaRPr lang="pt-BR" sz="800"/>
            </a:p>
          </xdr:txBody>
        </xdr:sp>
      </mc:Fallback>
    </mc:AlternateContent>
    <xdr:clientData/>
  </xdr:oneCellAnchor>
  <xdr:oneCellAnchor>
    <xdr:from>
      <xdr:col>9</xdr:col>
      <xdr:colOff>88868</xdr:colOff>
      <xdr:row>20</xdr:row>
      <xdr:rowOff>108426</xdr:rowOff>
    </xdr:from>
    <xdr:ext cx="1053686" cy="2632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96C91BED-0882-4FC8-B61E-1B225FCF4C67}"/>
                </a:ext>
              </a:extLst>
            </xdr:cNvPr>
            <xdr:cNvSpPr txBox="1"/>
          </xdr:nvSpPr>
          <xdr:spPr>
            <a:xfrm>
              <a:off x="7280243" y="4204176"/>
              <a:ext cx="1053686" cy="2632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9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900" b="0" i="1">
                            <a:latin typeface="Cambria Math" panose="02040503050406030204" pitchFamily="18" charset="0"/>
                          </a:rPr>
                          <m:t>𝑓</m:t>
                        </m:r>
                      </m:num>
                      <m:den>
                        <m:r>
                          <a:rPr lang="pt-BR" sz="900" b="0" i="1">
                            <a:latin typeface="Cambria Math" panose="02040503050406030204" pitchFamily="18" charset="0"/>
                          </a:rPr>
                          <m:t>184</m:t>
                        </m:r>
                      </m:den>
                    </m:f>
                    <m:r>
                      <a:rPr lang="pt-BR" sz="9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9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900" b="0" i="1">
                            <a:latin typeface="Cambria Math" panose="02040503050406030204" pitchFamily="18" charset="0"/>
                          </a:rPr>
                          <m:t>183</m:t>
                        </m:r>
                      </m:num>
                      <m:den>
                        <m:r>
                          <a:rPr lang="pt-BR" sz="900" b="0" i="1">
                            <a:latin typeface="Cambria Math" panose="02040503050406030204" pitchFamily="18" charset="0"/>
                          </a:rPr>
                          <m:t>731</m:t>
                        </m:r>
                      </m:den>
                    </m:f>
                    <m:r>
                      <a:rPr lang="pt-BR" sz="900" b="0" i="1">
                        <a:latin typeface="Cambria Math" panose="02040503050406030204" pitchFamily="18" charset="0"/>
                      </a:rPr>
                      <m:t>=46.066</m:t>
                    </m:r>
                  </m:oMath>
                </m:oMathPara>
              </a14:m>
              <a:endParaRPr lang="pt-BR" sz="900"/>
            </a:p>
          </xdr:txBody>
        </xdr:sp>
      </mc:Choice>
      <mc:Fallback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96C91BED-0882-4FC8-B61E-1B225FCF4C67}"/>
                </a:ext>
              </a:extLst>
            </xdr:cNvPr>
            <xdr:cNvSpPr txBox="1"/>
          </xdr:nvSpPr>
          <xdr:spPr>
            <a:xfrm>
              <a:off x="7280243" y="4204176"/>
              <a:ext cx="1053686" cy="2632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900" b="0" i="0">
                  <a:latin typeface="Cambria Math" panose="02040503050406030204" pitchFamily="18" charset="0"/>
                </a:rPr>
                <a:t>𝑓/184=183/731=46.066</a:t>
              </a:r>
              <a:endParaRPr lang="pt-BR" sz="900"/>
            </a:p>
          </xdr:txBody>
        </xdr:sp>
      </mc:Fallback>
    </mc:AlternateContent>
    <xdr:clientData/>
  </xdr:oneCellAnchor>
  <xdr:oneCellAnchor>
    <xdr:from>
      <xdr:col>10</xdr:col>
      <xdr:colOff>69818</xdr:colOff>
      <xdr:row>20</xdr:row>
      <xdr:rowOff>89376</xdr:rowOff>
    </xdr:from>
    <xdr:ext cx="989758" cy="2601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BEB7643A-0008-4100-9AFE-702EF50B75B4}"/>
                </a:ext>
              </a:extLst>
            </xdr:cNvPr>
            <xdr:cNvSpPr txBox="1"/>
          </xdr:nvSpPr>
          <xdr:spPr>
            <a:xfrm>
              <a:off x="8528018" y="4185126"/>
              <a:ext cx="989758" cy="260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9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900" b="0" i="1">
                            <a:latin typeface="Cambria Math" panose="02040503050406030204" pitchFamily="18" charset="0"/>
                          </a:rPr>
                          <m:t>𝑔</m:t>
                        </m:r>
                      </m:num>
                      <m:den>
                        <m:r>
                          <a:rPr lang="pt-BR" sz="900" b="0" i="1">
                            <a:latin typeface="Cambria Math" panose="02040503050406030204" pitchFamily="18" charset="0"/>
                          </a:rPr>
                          <m:t>188</m:t>
                        </m:r>
                      </m:den>
                    </m:f>
                    <m:r>
                      <a:rPr lang="pt-BR" sz="9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9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900" b="0" i="1">
                            <a:latin typeface="Cambria Math" panose="02040503050406030204" pitchFamily="18" charset="0"/>
                          </a:rPr>
                          <m:t>183</m:t>
                        </m:r>
                      </m:num>
                      <m:den>
                        <m:r>
                          <a:rPr lang="pt-BR" sz="900" b="0" i="1">
                            <a:latin typeface="Cambria Math" panose="02040503050406030204" pitchFamily="18" charset="0"/>
                          </a:rPr>
                          <m:t>731</m:t>
                        </m:r>
                      </m:den>
                    </m:f>
                    <m:r>
                      <a:rPr lang="pt-BR" sz="900" b="0" i="1">
                        <a:latin typeface="Cambria Math" panose="02040503050406030204" pitchFamily="18" charset="0"/>
                      </a:rPr>
                      <m:t>=47.06</m:t>
                    </m:r>
                  </m:oMath>
                </m:oMathPara>
              </a14:m>
              <a:endParaRPr lang="pt-BR" sz="900"/>
            </a:p>
          </xdr:txBody>
        </xdr:sp>
      </mc:Choice>
      <mc:Fallback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BEB7643A-0008-4100-9AFE-702EF50B75B4}"/>
                </a:ext>
              </a:extLst>
            </xdr:cNvPr>
            <xdr:cNvSpPr txBox="1"/>
          </xdr:nvSpPr>
          <xdr:spPr>
            <a:xfrm>
              <a:off x="8528018" y="4185126"/>
              <a:ext cx="989758" cy="260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900" b="0" i="0">
                  <a:latin typeface="Cambria Math" panose="02040503050406030204" pitchFamily="18" charset="0"/>
                </a:rPr>
                <a:t>𝑔/188=183/731=47.06</a:t>
              </a:r>
              <a:endParaRPr lang="pt-BR" sz="900"/>
            </a:p>
          </xdr:txBody>
        </xdr:sp>
      </mc:Fallback>
    </mc:AlternateContent>
    <xdr:clientData/>
  </xdr:oneCellAnchor>
  <xdr:oneCellAnchor>
    <xdr:from>
      <xdr:col>11</xdr:col>
      <xdr:colOff>69818</xdr:colOff>
      <xdr:row>20</xdr:row>
      <xdr:rowOff>137001</xdr:rowOff>
    </xdr:from>
    <xdr:ext cx="861583" cy="19973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6C079CED-E732-4CB6-98E8-725978E2B49D}"/>
                </a:ext>
              </a:extLst>
            </xdr:cNvPr>
            <xdr:cNvSpPr txBox="1"/>
          </xdr:nvSpPr>
          <xdr:spPr>
            <a:xfrm>
              <a:off x="9499568" y="4232751"/>
              <a:ext cx="861583" cy="1997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pt-BR" sz="9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t-BR" sz="900" b="0" i="1">
                          <a:latin typeface="Cambria Math" panose="02040503050406030204" pitchFamily="18" charset="0"/>
                        </a:rPr>
                        <m:t>h</m:t>
                      </m:r>
                    </m:num>
                    <m:den>
                      <m:r>
                        <a:rPr lang="pt-BR" sz="900" b="0" i="1">
                          <a:latin typeface="Cambria Math" panose="02040503050406030204" pitchFamily="18" charset="0"/>
                        </a:rPr>
                        <m:t>178</m:t>
                      </m:r>
                    </m:den>
                  </m:f>
                  <m:r>
                    <a:rPr lang="pt-BR" sz="9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pt-BR" sz="9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t-BR" sz="900" b="0" i="1">
                          <a:latin typeface="Cambria Math" panose="02040503050406030204" pitchFamily="18" charset="0"/>
                        </a:rPr>
                        <m:t>183</m:t>
                      </m:r>
                    </m:num>
                    <m:den>
                      <m:r>
                        <a:rPr lang="pt-BR" sz="900" b="0" i="1">
                          <a:latin typeface="Cambria Math" panose="02040503050406030204" pitchFamily="18" charset="0"/>
                        </a:rPr>
                        <m:t>731</m:t>
                      </m:r>
                    </m:den>
                  </m:f>
                  <m:r>
                    <a:rPr lang="pt-BR" sz="900" b="0" i="1">
                      <a:latin typeface="Cambria Math" panose="02040503050406030204" pitchFamily="18" charset="0"/>
                    </a:rPr>
                    <m:t>=4</m:t>
                  </m:r>
                </m:oMath>
              </a14:m>
              <a:r>
                <a:rPr lang="pt-BR" sz="900"/>
                <a:t>4.56</a:t>
              </a:r>
            </a:p>
          </xdr:txBody>
        </xdr:sp>
      </mc:Choice>
      <mc:Fallback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6C079CED-E732-4CB6-98E8-725978E2B49D}"/>
                </a:ext>
              </a:extLst>
            </xdr:cNvPr>
            <xdr:cNvSpPr txBox="1"/>
          </xdr:nvSpPr>
          <xdr:spPr>
            <a:xfrm>
              <a:off x="9499568" y="4232751"/>
              <a:ext cx="861583" cy="1997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900" b="0" i="0">
                  <a:latin typeface="Cambria Math" panose="02040503050406030204" pitchFamily="18" charset="0"/>
                </a:rPr>
                <a:t>ℎ/178=183/731=4</a:t>
              </a:r>
              <a:r>
                <a:rPr lang="pt-BR" sz="900"/>
                <a:t>4.56</a:t>
              </a:r>
            </a:p>
          </xdr:txBody>
        </xdr:sp>
      </mc:Fallback>
    </mc:AlternateContent>
    <xdr:clientData/>
  </xdr:oneCellAnchor>
  <xdr:oneCellAnchor>
    <xdr:from>
      <xdr:col>8</xdr:col>
      <xdr:colOff>126968</xdr:colOff>
      <xdr:row>22</xdr:row>
      <xdr:rowOff>108426</xdr:rowOff>
    </xdr:from>
    <xdr:ext cx="879472" cy="2312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A5DBB930-B6FC-4C79-9FB1-ACC693BDD618}"/>
                </a:ext>
              </a:extLst>
            </xdr:cNvPr>
            <xdr:cNvSpPr txBox="1"/>
          </xdr:nvSpPr>
          <xdr:spPr>
            <a:xfrm>
              <a:off x="6327743" y="4909026"/>
              <a:ext cx="879472" cy="231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800" b="0" i="1">
                            <a:latin typeface="Cambria Math" panose="02040503050406030204" pitchFamily="18" charset="0"/>
                          </a:rPr>
                          <m:t>𝑖</m:t>
                        </m:r>
                      </m:num>
                      <m:den>
                        <m:r>
                          <a:rPr lang="pt-BR" sz="800" b="0" i="1">
                            <a:latin typeface="Cambria Math" panose="02040503050406030204" pitchFamily="18" charset="0"/>
                          </a:rPr>
                          <m:t>181</m:t>
                        </m:r>
                      </m:den>
                    </m:f>
                    <m:r>
                      <a:rPr lang="pt-BR" sz="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800" b="0" i="1">
                            <a:latin typeface="Cambria Math" panose="02040503050406030204" pitchFamily="18" charset="0"/>
                          </a:rPr>
                          <m:t>183</m:t>
                        </m:r>
                      </m:num>
                      <m:den>
                        <m:r>
                          <a:rPr lang="pt-BR" sz="800" b="0" i="1">
                            <a:latin typeface="Cambria Math" panose="02040503050406030204" pitchFamily="18" charset="0"/>
                          </a:rPr>
                          <m:t>731</m:t>
                        </m:r>
                      </m:den>
                    </m:f>
                    <m:r>
                      <a:rPr lang="pt-BR" sz="800" b="0" i="1">
                        <a:latin typeface="Cambria Math" panose="02040503050406030204" pitchFamily="18" charset="0"/>
                      </a:rPr>
                      <m:t>=45.31</m:t>
                    </m:r>
                  </m:oMath>
                </m:oMathPara>
              </a14:m>
              <a:endParaRPr lang="pt-BR" sz="800"/>
            </a:p>
          </xdr:txBody>
        </xdr:sp>
      </mc:Choice>
      <mc:Fallback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A5DBB930-B6FC-4C79-9FB1-ACC693BDD618}"/>
                </a:ext>
              </a:extLst>
            </xdr:cNvPr>
            <xdr:cNvSpPr txBox="1"/>
          </xdr:nvSpPr>
          <xdr:spPr>
            <a:xfrm>
              <a:off x="6327743" y="4909026"/>
              <a:ext cx="879472" cy="231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800" b="0" i="0">
                  <a:latin typeface="Cambria Math" panose="02040503050406030204" pitchFamily="18" charset="0"/>
                </a:rPr>
                <a:t>𝑖/181=183/731=45.31</a:t>
              </a:r>
              <a:endParaRPr lang="pt-BR" sz="800"/>
            </a:p>
          </xdr:txBody>
        </xdr:sp>
      </mc:Fallback>
    </mc:AlternateContent>
    <xdr:clientData/>
  </xdr:oneCellAnchor>
  <xdr:oneCellAnchor>
    <xdr:from>
      <xdr:col>9</xdr:col>
      <xdr:colOff>174593</xdr:colOff>
      <xdr:row>22</xdr:row>
      <xdr:rowOff>117951</xdr:rowOff>
    </xdr:from>
    <xdr:ext cx="989758" cy="2601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9A8B1557-AD2B-4834-A480-4D07AE0C348A}"/>
                </a:ext>
              </a:extLst>
            </xdr:cNvPr>
            <xdr:cNvSpPr txBox="1"/>
          </xdr:nvSpPr>
          <xdr:spPr>
            <a:xfrm>
              <a:off x="7365968" y="4918551"/>
              <a:ext cx="989758" cy="260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9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900" b="0" i="1">
                            <a:latin typeface="Cambria Math" panose="02040503050406030204" pitchFamily="18" charset="0"/>
                          </a:rPr>
                          <m:t>𝑗</m:t>
                        </m:r>
                      </m:num>
                      <m:den>
                        <m:r>
                          <a:rPr lang="pt-BR" sz="900" b="0" i="1">
                            <a:latin typeface="Cambria Math" panose="02040503050406030204" pitchFamily="18" charset="0"/>
                          </a:rPr>
                          <m:t>184</m:t>
                        </m:r>
                      </m:den>
                    </m:f>
                    <m:r>
                      <a:rPr lang="pt-BR" sz="9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9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900" b="0" i="1">
                            <a:latin typeface="Cambria Math" panose="02040503050406030204" pitchFamily="18" charset="0"/>
                          </a:rPr>
                          <m:t>183</m:t>
                        </m:r>
                      </m:num>
                      <m:den>
                        <m:r>
                          <a:rPr lang="pt-BR" sz="900" b="0" i="1">
                            <a:latin typeface="Cambria Math" panose="02040503050406030204" pitchFamily="18" charset="0"/>
                          </a:rPr>
                          <m:t>731</m:t>
                        </m:r>
                      </m:den>
                    </m:f>
                    <m:r>
                      <a:rPr lang="pt-BR" sz="900" b="0" i="1">
                        <a:latin typeface="Cambria Math" panose="02040503050406030204" pitchFamily="18" charset="0"/>
                      </a:rPr>
                      <m:t>=46.06</m:t>
                    </m:r>
                  </m:oMath>
                </m:oMathPara>
              </a14:m>
              <a:endParaRPr lang="pt-BR" sz="900"/>
            </a:p>
          </xdr:txBody>
        </xdr:sp>
      </mc:Choice>
      <mc:Fallback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9A8B1557-AD2B-4834-A480-4D07AE0C348A}"/>
                </a:ext>
              </a:extLst>
            </xdr:cNvPr>
            <xdr:cNvSpPr txBox="1"/>
          </xdr:nvSpPr>
          <xdr:spPr>
            <a:xfrm>
              <a:off x="7365968" y="4918551"/>
              <a:ext cx="989758" cy="260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900" b="0" i="0">
                  <a:latin typeface="Cambria Math" panose="02040503050406030204" pitchFamily="18" charset="0"/>
                </a:rPr>
                <a:t>𝑗/184=183/731=46.06</a:t>
              </a:r>
              <a:endParaRPr lang="pt-BR" sz="900"/>
            </a:p>
          </xdr:txBody>
        </xdr:sp>
      </mc:Fallback>
    </mc:AlternateContent>
    <xdr:clientData/>
  </xdr:oneCellAnchor>
  <xdr:oneCellAnchor>
    <xdr:from>
      <xdr:col>10</xdr:col>
      <xdr:colOff>155543</xdr:colOff>
      <xdr:row>22</xdr:row>
      <xdr:rowOff>98901</xdr:rowOff>
    </xdr:from>
    <xdr:ext cx="989758" cy="2629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1A8F431A-133B-4B6E-BD4B-47F3AD6B93E4}"/>
                </a:ext>
              </a:extLst>
            </xdr:cNvPr>
            <xdr:cNvSpPr txBox="1"/>
          </xdr:nvSpPr>
          <xdr:spPr>
            <a:xfrm>
              <a:off x="8613743" y="4899501"/>
              <a:ext cx="989758" cy="2629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9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900" b="0" i="1">
                            <a:latin typeface="Cambria Math" panose="02040503050406030204" pitchFamily="18" charset="0"/>
                          </a:rPr>
                          <m:t>𝑘</m:t>
                        </m:r>
                      </m:num>
                      <m:den>
                        <m:r>
                          <a:rPr lang="pt-BR" sz="900" b="0" i="1">
                            <a:latin typeface="Cambria Math" panose="02040503050406030204" pitchFamily="18" charset="0"/>
                          </a:rPr>
                          <m:t>188</m:t>
                        </m:r>
                      </m:den>
                    </m:f>
                    <m:r>
                      <a:rPr lang="pt-BR" sz="9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9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900" b="0" i="1">
                            <a:latin typeface="Cambria Math" panose="02040503050406030204" pitchFamily="18" charset="0"/>
                          </a:rPr>
                          <m:t>183</m:t>
                        </m:r>
                      </m:num>
                      <m:den>
                        <m:r>
                          <a:rPr lang="pt-BR" sz="900" b="0" i="1">
                            <a:latin typeface="Cambria Math" panose="02040503050406030204" pitchFamily="18" charset="0"/>
                          </a:rPr>
                          <m:t>731</m:t>
                        </m:r>
                      </m:den>
                    </m:f>
                    <m:r>
                      <a:rPr lang="pt-BR" sz="900" b="0" i="1">
                        <a:latin typeface="Cambria Math" panose="02040503050406030204" pitchFamily="18" charset="0"/>
                      </a:rPr>
                      <m:t>=47.06</m:t>
                    </m:r>
                  </m:oMath>
                </m:oMathPara>
              </a14:m>
              <a:endParaRPr lang="pt-BR" sz="900"/>
            </a:p>
          </xdr:txBody>
        </xdr:sp>
      </mc:Choice>
      <mc:Fallback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1A8F431A-133B-4B6E-BD4B-47F3AD6B93E4}"/>
                </a:ext>
              </a:extLst>
            </xdr:cNvPr>
            <xdr:cNvSpPr txBox="1"/>
          </xdr:nvSpPr>
          <xdr:spPr>
            <a:xfrm>
              <a:off x="8613743" y="4899501"/>
              <a:ext cx="989758" cy="2629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900" b="0" i="0">
                  <a:latin typeface="Cambria Math" panose="02040503050406030204" pitchFamily="18" charset="0"/>
                </a:rPr>
                <a:t>𝑘/188=183/731=47.06</a:t>
              </a:r>
              <a:endParaRPr lang="pt-BR" sz="900"/>
            </a:p>
          </xdr:txBody>
        </xdr:sp>
      </mc:Fallback>
    </mc:AlternateContent>
    <xdr:clientData/>
  </xdr:oneCellAnchor>
  <xdr:oneCellAnchor>
    <xdr:from>
      <xdr:col>11</xdr:col>
      <xdr:colOff>155543</xdr:colOff>
      <xdr:row>22</xdr:row>
      <xdr:rowOff>146526</xdr:rowOff>
    </xdr:from>
    <xdr:ext cx="861583" cy="19973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F23E63A7-AB60-4E93-907C-61C7EC2F37FA}"/>
                </a:ext>
              </a:extLst>
            </xdr:cNvPr>
            <xdr:cNvSpPr txBox="1"/>
          </xdr:nvSpPr>
          <xdr:spPr>
            <a:xfrm>
              <a:off x="9585293" y="4947126"/>
              <a:ext cx="861583" cy="1997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pt-BR" sz="9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t-BR" sz="900" b="0" i="1">
                          <a:latin typeface="Cambria Math" panose="02040503050406030204" pitchFamily="18" charset="0"/>
                        </a:rPr>
                        <m:t>𝑙</m:t>
                      </m:r>
                    </m:num>
                    <m:den>
                      <m:r>
                        <a:rPr lang="pt-BR" sz="900" b="0" i="1">
                          <a:latin typeface="Cambria Math" panose="02040503050406030204" pitchFamily="18" charset="0"/>
                        </a:rPr>
                        <m:t>178</m:t>
                      </m:r>
                    </m:den>
                  </m:f>
                  <m:r>
                    <a:rPr lang="pt-BR" sz="9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pt-BR" sz="9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t-BR" sz="900" b="0" i="1">
                          <a:latin typeface="Cambria Math" panose="02040503050406030204" pitchFamily="18" charset="0"/>
                        </a:rPr>
                        <m:t>183</m:t>
                      </m:r>
                    </m:num>
                    <m:den>
                      <m:r>
                        <a:rPr lang="pt-BR" sz="900" b="0" i="1">
                          <a:latin typeface="Cambria Math" panose="02040503050406030204" pitchFamily="18" charset="0"/>
                        </a:rPr>
                        <m:t>731</m:t>
                      </m:r>
                    </m:den>
                  </m:f>
                  <m:r>
                    <a:rPr lang="pt-BR" sz="900" b="0" i="1">
                      <a:latin typeface="Cambria Math" panose="02040503050406030204" pitchFamily="18" charset="0"/>
                    </a:rPr>
                    <m:t>=4</m:t>
                  </m:r>
                </m:oMath>
              </a14:m>
              <a:r>
                <a:rPr lang="pt-BR" sz="900"/>
                <a:t>4.56</a:t>
              </a:r>
            </a:p>
          </xdr:txBody>
        </xdr:sp>
      </mc:Choice>
      <mc:Fallback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F23E63A7-AB60-4E93-907C-61C7EC2F37FA}"/>
                </a:ext>
              </a:extLst>
            </xdr:cNvPr>
            <xdr:cNvSpPr txBox="1"/>
          </xdr:nvSpPr>
          <xdr:spPr>
            <a:xfrm>
              <a:off x="9585293" y="4947126"/>
              <a:ext cx="861583" cy="1997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900" b="0" i="0">
                  <a:latin typeface="Cambria Math" panose="02040503050406030204" pitchFamily="18" charset="0"/>
                </a:rPr>
                <a:t>𝑙/178=183/731=4</a:t>
              </a:r>
              <a:r>
                <a:rPr lang="pt-BR" sz="900"/>
                <a:t>4.56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620BF-EF92-4251-919E-294BB2EB6684}">
  <dimension ref="A1:AD28"/>
  <sheetViews>
    <sheetView tabSelected="1" topLeftCell="M4" zoomScale="112" zoomScaleNormal="112" workbookViewId="0">
      <selection activeCell="AB19" sqref="AB19"/>
    </sheetView>
  </sheetViews>
  <sheetFormatPr defaultRowHeight="15" x14ac:dyDescent="0.25"/>
  <cols>
    <col min="1" max="1" width="17.28515625" style="1" bestFit="1" customWidth="1"/>
    <col min="2" max="2" width="9.140625" style="1"/>
    <col min="3" max="3" width="10.85546875" style="1" bestFit="1" customWidth="1"/>
    <col min="4" max="4" width="8.85546875" style="1" bestFit="1" customWidth="1"/>
    <col min="5" max="5" width="9.85546875" style="1" bestFit="1" customWidth="1"/>
    <col min="6" max="6" width="10.5703125" style="1" bestFit="1" customWidth="1"/>
    <col min="8" max="8" width="17.28515625" style="1" bestFit="1" customWidth="1"/>
    <col min="9" max="9" width="14.85546875" customWidth="1"/>
    <col min="10" max="10" width="19" customWidth="1"/>
    <col min="11" max="11" width="17.42578125" customWidth="1"/>
    <col min="12" max="12" width="15.5703125" customWidth="1"/>
    <col min="15" max="15" width="17.28515625" bestFit="1" customWidth="1"/>
    <col min="24" max="24" width="10.28515625" bestFit="1" customWidth="1"/>
    <col min="25" max="25" width="11.42578125" bestFit="1" customWidth="1"/>
    <col min="26" max="26" width="13.28515625" bestFit="1" customWidth="1"/>
    <col min="29" max="29" width="2" customWidth="1"/>
    <col min="30" max="30" width="13.7109375" bestFit="1" customWidth="1"/>
  </cols>
  <sheetData>
    <row r="1" spans="1:28" x14ac:dyDescent="0.25">
      <c r="A1" s="7" t="s">
        <v>15</v>
      </c>
      <c r="B1" s="7"/>
      <c r="C1" s="7"/>
      <c r="D1" s="7"/>
      <c r="E1" s="7"/>
      <c r="F1" s="7"/>
      <c r="H1" s="7" t="s">
        <v>16</v>
      </c>
      <c r="I1" s="7"/>
      <c r="J1" s="7"/>
      <c r="K1" s="7"/>
      <c r="L1" s="7"/>
      <c r="M1" s="7"/>
      <c r="O1" s="7" t="s">
        <v>16</v>
      </c>
      <c r="P1" s="7"/>
      <c r="Q1" s="7"/>
      <c r="R1" s="7"/>
      <c r="S1" s="7"/>
      <c r="T1" s="7"/>
      <c r="X1" t="s">
        <v>24</v>
      </c>
      <c r="Y1" t="s">
        <v>25</v>
      </c>
    </row>
    <row r="2" spans="1:28" x14ac:dyDescent="0.25">
      <c r="A2" s="2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H2" s="2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O2" s="2" t="s">
        <v>8</v>
      </c>
      <c r="P2" s="1" t="s">
        <v>9</v>
      </c>
      <c r="Q2" s="1" t="s">
        <v>10</v>
      </c>
      <c r="R2" s="1" t="s">
        <v>11</v>
      </c>
      <c r="S2" s="1" t="s">
        <v>12</v>
      </c>
      <c r="T2" s="1" t="s">
        <v>13</v>
      </c>
      <c r="W2" s="12" t="s">
        <v>18</v>
      </c>
      <c r="X2" s="12" t="s">
        <v>19</v>
      </c>
      <c r="Y2" s="12" t="s">
        <v>20</v>
      </c>
      <c r="Z2" s="12" t="s">
        <v>21</v>
      </c>
      <c r="AA2" s="12" t="s">
        <v>22</v>
      </c>
      <c r="AB2" s="12" t="s">
        <v>23</v>
      </c>
    </row>
    <row r="3" spans="1:28" x14ac:dyDescent="0.25">
      <c r="A3" s="2" t="s">
        <v>1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H3" s="2" t="s">
        <v>1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O3" s="2" t="s">
        <v>1</v>
      </c>
      <c r="P3" s="1" t="s">
        <v>2</v>
      </c>
      <c r="Q3" s="1" t="s">
        <v>2</v>
      </c>
      <c r="R3" s="1" t="s">
        <v>2</v>
      </c>
      <c r="S3" s="1" t="s">
        <v>2</v>
      </c>
      <c r="T3" s="1" t="s">
        <v>2</v>
      </c>
      <c r="W3" s="5">
        <v>1</v>
      </c>
      <c r="X3">
        <f>B4</f>
        <v>122</v>
      </c>
      <c r="Y3" s="9">
        <f>P4</f>
        <v>45.311901504787961</v>
      </c>
      <c r="Z3" s="10">
        <f t="shared" ref="Z3:Z18" si="0">X3-Y3</f>
        <v>76.688098495212046</v>
      </c>
      <c r="AA3">
        <f t="shared" ref="AA3:AA19" si="1">Z3^2</f>
        <v>5881.0644508113437</v>
      </c>
      <c r="AB3">
        <f t="shared" ref="AB3:AB18" si="2">AA3/Y3</f>
        <v>129.79072286758725</v>
      </c>
    </row>
    <row r="4" spans="1:28" x14ac:dyDescent="0.25">
      <c r="A4" s="2" t="s">
        <v>0</v>
      </c>
      <c r="B4" s="4">
        <v>122</v>
      </c>
      <c r="C4" s="4">
        <v>28</v>
      </c>
      <c r="D4" s="4">
        <v>4</v>
      </c>
      <c r="E4" s="4">
        <v>29</v>
      </c>
      <c r="F4" s="4">
        <v>183</v>
      </c>
      <c r="H4" s="2" t="s">
        <v>0</v>
      </c>
      <c r="I4" s="6" t="s">
        <v>14</v>
      </c>
      <c r="J4" s="6" t="s">
        <v>17</v>
      </c>
      <c r="K4" s="6" t="s">
        <v>17</v>
      </c>
      <c r="L4" s="6" t="s">
        <v>17</v>
      </c>
      <c r="M4" s="4">
        <v>183</v>
      </c>
      <c r="O4" s="2" t="s">
        <v>0</v>
      </c>
      <c r="P4" s="8">
        <f>(F4/F12)*B12</f>
        <v>45.311901504787961</v>
      </c>
      <c r="Q4" s="8">
        <f>(F4/F12)*C12</f>
        <v>46.062927496580031</v>
      </c>
      <c r="R4" s="8">
        <f>(F4/F12)*D12</f>
        <v>47.064295485636116</v>
      </c>
      <c r="S4" s="8">
        <f>(F4/F12)*E12</f>
        <v>44.560875512995899</v>
      </c>
      <c r="T4" s="4">
        <v>183</v>
      </c>
      <c r="W4" s="5">
        <v>2</v>
      </c>
      <c r="X4">
        <f>C4</f>
        <v>28</v>
      </c>
      <c r="Y4" s="9">
        <f>Q4</f>
        <v>46.062927496580031</v>
      </c>
      <c r="Z4" s="10">
        <f t="shared" si="0"/>
        <v>-18.062927496580031</v>
      </c>
      <c r="AA4">
        <f t="shared" si="1"/>
        <v>326.26934974670695</v>
      </c>
      <c r="AB4">
        <f t="shared" si="2"/>
        <v>7.0831223172025055</v>
      </c>
    </row>
    <row r="5" spans="1:28" x14ac:dyDescent="0.25">
      <c r="A5" s="2" t="s">
        <v>1</v>
      </c>
      <c r="B5" s="4" t="s">
        <v>2</v>
      </c>
      <c r="C5" s="4" t="s">
        <v>2</v>
      </c>
      <c r="D5" s="4" t="s">
        <v>2</v>
      </c>
      <c r="E5" s="4" t="s">
        <v>2</v>
      </c>
      <c r="F5" s="4" t="s">
        <v>2</v>
      </c>
      <c r="H5" s="2" t="s">
        <v>1</v>
      </c>
      <c r="I5" s="4" t="s">
        <v>2</v>
      </c>
      <c r="J5" s="4" t="s">
        <v>2</v>
      </c>
      <c r="K5" s="4" t="s">
        <v>2</v>
      </c>
      <c r="L5" s="4" t="s">
        <v>2</v>
      </c>
      <c r="M5" s="4" t="s">
        <v>2</v>
      </c>
      <c r="O5" s="2" t="s">
        <v>1</v>
      </c>
      <c r="P5" s="4" t="s">
        <v>2</v>
      </c>
      <c r="Q5" s="4" t="s">
        <v>2</v>
      </c>
      <c r="R5" s="4" t="s">
        <v>2</v>
      </c>
      <c r="S5" s="4" t="s">
        <v>2</v>
      </c>
      <c r="T5" s="4" t="s">
        <v>2</v>
      </c>
      <c r="W5" s="5">
        <v>3</v>
      </c>
      <c r="X5">
        <f>D4</f>
        <v>4</v>
      </c>
      <c r="Y5" s="9">
        <f>R4</f>
        <v>47.064295485636116</v>
      </c>
      <c r="Z5" s="10">
        <f t="shared" si="0"/>
        <v>-43.064295485636116</v>
      </c>
      <c r="AA5">
        <f t="shared" si="1"/>
        <v>1854.5335456741791</v>
      </c>
      <c r="AB5">
        <f t="shared" si="2"/>
        <v>39.404255955348937</v>
      </c>
    </row>
    <row r="6" spans="1:28" x14ac:dyDescent="0.25">
      <c r="A6" s="2" t="s">
        <v>3</v>
      </c>
      <c r="B6" s="4">
        <v>43</v>
      </c>
      <c r="C6" s="4">
        <v>43</v>
      </c>
      <c r="D6" s="4">
        <v>41</v>
      </c>
      <c r="E6" s="4">
        <v>56</v>
      </c>
      <c r="F6" s="4">
        <v>183</v>
      </c>
      <c r="H6" s="2" t="s">
        <v>3</v>
      </c>
      <c r="I6" s="6" t="s">
        <v>17</v>
      </c>
      <c r="J6" s="6" t="s">
        <v>17</v>
      </c>
      <c r="K6" s="6" t="s">
        <v>17</v>
      </c>
      <c r="L6" s="6" t="s">
        <v>17</v>
      </c>
      <c r="M6" s="4">
        <v>183</v>
      </c>
      <c r="O6" s="2" t="s">
        <v>3</v>
      </c>
      <c r="P6" s="8">
        <f>(F4/F12)*B12</f>
        <v>45.311901504787961</v>
      </c>
      <c r="Q6" s="8">
        <f>(F6/F12)*C12</f>
        <v>46.062927496580031</v>
      </c>
      <c r="R6" s="8">
        <f>(F6/F12)*D12</f>
        <v>47.064295485636116</v>
      </c>
      <c r="S6" s="8">
        <f>(F6/F12)*E12</f>
        <v>44.560875512995899</v>
      </c>
      <c r="T6" s="4">
        <v>183</v>
      </c>
      <c r="W6" s="5">
        <v>4</v>
      </c>
      <c r="X6">
        <f>E4</f>
        <v>29</v>
      </c>
      <c r="Y6" s="9">
        <f>S4</f>
        <v>44.560875512995899</v>
      </c>
      <c r="Z6" s="10">
        <f t="shared" si="0"/>
        <v>-15.560875512995899</v>
      </c>
      <c r="AA6">
        <f t="shared" si="1"/>
        <v>242.14084673095539</v>
      </c>
      <c r="AB6">
        <f t="shared" si="2"/>
        <v>5.4339337803256704</v>
      </c>
    </row>
    <row r="7" spans="1:28" x14ac:dyDescent="0.25">
      <c r="A7" s="2" t="s">
        <v>1</v>
      </c>
      <c r="B7" s="4" t="s">
        <v>2</v>
      </c>
      <c r="C7" s="4" t="s">
        <v>2</v>
      </c>
      <c r="D7" s="4" t="s">
        <v>2</v>
      </c>
      <c r="E7" s="4" t="s">
        <v>2</v>
      </c>
      <c r="F7" s="4" t="s">
        <v>2</v>
      </c>
      <c r="H7" s="2" t="s">
        <v>1</v>
      </c>
      <c r="I7" s="4" t="s">
        <v>2</v>
      </c>
      <c r="J7" s="4" t="s">
        <v>2</v>
      </c>
      <c r="K7" s="4" t="s">
        <v>2</v>
      </c>
      <c r="L7" s="4" t="s">
        <v>2</v>
      </c>
      <c r="M7" s="4" t="s">
        <v>2</v>
      </c>
      <c r="O7" s="2" t="s">
        <v>1</v>
      </c>
      <c r="P7" s="4" t="s">
        <v>2</v>
      </c>
      <c r="Q7" s="4" t="s">
        <v>2</v>
      </c>
      <c r="R7" s="4" t="s">
        <v>2</v>
      </c>
      <c r="S7" s="4" t="s">
        <v>2</v>
      </c>
      <c r="T7" s="4" t="s">
        <v>2</v>
      </c>
      <c r="W7" s="5">
        <v>5</v>
      </c>
      <c r="X7">
        <f>B6</f>
        <v>43</v>
      </c>
      <c r="Y7" s="9">
        <f>P6</f>
        <v>45.311901504787961</v>
      </c>
      <c r="Z7" s="10">
        <f t="shared" si="0"/>
        <v>-2.3119015047879614</v>
      </c>
      <c r="AA7">
        <f t="shared" si="1"/>
        <v>5.3448885678408402</v>
      </c>
      <c r="AB7">
        <f t="shared" si="2"/>
        <v>0.11795771950281238</v>
      </c>
    </row>
    <row r="8" spans="1:28" x14ac:dyDescent="0.25">
      <c r="A8" s="2" t="s">
        <v>4</v>
      </c>
      <c r="B8" s="4">
        <v>11</v>
      </c>
      <c r="C8" s="4">
        <v>51</v>
      </c>
      <c r="D8" s="4">
        <v>65</v>
      </c>
      <c r="E8" s="4">
        <v>56</v>
      </c>
      <c r="F8" s="4">
        <v>183</v>
      </c>
      <c r="H8" s="2" t="s">
        <v>4</v>
      </c>
      <c r="I8" s="6" t="s">
        <v>17</v>
      </c>
      <c r="J8" s="6" t="s">
        <v>17</v>
      </c>
      <c r="K8" s="6" t="s">
        <v>17</v>
      </c>
      <c r="L8" s="6" t="s">
        <v>17</v>
      </c>
      <c r="M8" s="4">
        <v>183</v>
      </c>
      <c r="O8" s="2" t="s">
        <v>4</v>
      </c>
      <c r="P8" s="8">
        <f>(F8/F12)*B12</f>
        <v>45.311901504787961</v>
      </c>
      <c r="Q8" s="8">
        <f>(F8/F12)*C12</f>
        <v>46.062927496580031</v>
      </c>
      <c r="R8" s="8">
        <f>(F8/F12)*D12</f>
        <v>47.064295485636116</v>
      </c>
      <c r="S8" s="8">
        <f>(F8/F12)*E12</f>
        <v>44.560875512995899</v>
      </c>
      <c r="T8" s="4">
        <v>183</v>
      </c>
      <c r="W8" s="5">
        <v>6</v>
      </c>
      <c r="X8">
        <f>C6</f>
        <v>43</v>
      </c>
      <c r="Y8" s="9">
        <f>Q6</f>
        <v>46.062927496580031</v>
      </c>
      <c r="Z8" s="10">
        <f t="shared" si="0"/>
        <v>-3.0629274965800306</v>
      </c>
      <c r="AA8">
        <f t="shared" si="1"/>
        <v>9.3815248493060128</v>
      </c>
      <c r="AB8">
        <f t="shared" si="2"/>
        <v>0.20366757735931026</v>
      </c>
    </row>
    <row r="9" spans="1:28" x14ac:dyDescent="0.25">
      <c r="A9" s="2" t="s">
        <v>1</v>
      </c>
      <c r="B9" s="4" t="s">
        <v>2</v>
      </c>
      <c r="C9" s="4" t="s">
        <v>2</v>
      </c>
      <c r="D9" s="4" t="s">
        <v>2</v>
      </c>
      <c r="E9" s="4" t="s">
        <v>2</v>
      </c>
      <c r="F9" s="4" t="s">
        <v>2</v>
      </c>
      <c r="H9" s="2" t="s">
        <v>1</v>
      </c>
      <c r="I9" s="4" t="s">
        <v>2</v>
      </c>
      <c r="J9" s="4" t="s">
        <v>2</v>
      </c>
      <c r="K9" s="4" t="s">
        <v>2</v>
      </c>
      <c r="L9" s="4" t="s">
        <v>2</v>
      </c>
      <c r="M9" s="4" t="s">
        <v>2</v>
      </c>
      <c r="O9" s="2" t="s">
        <v>1</v>
      </c>
      <c r="P9" s="4" t="s">
        <v>2</v>
      </c>
      <c r="Q9" s="4" t="s">
        <v>2</v>
      </c>
      <c r="R9" s="4" t="s">
        <v>2</v>
      </c>
      <c r="S9" s="4" t="s">
        <v>2</v>
      </c>
      <c r="T9" s="4" t="s">
        <v>2</v>
      </c>
      <c r="W9" s="5">
        <v>7</v>
      </c>
      <c r="X9">
        <f>D6</f>
        <v>41</v>
      </c>
      <c r="Y9" s="9">
        <f>R6</f>
        <v>47.064295485636116</v>
      </c>
      <c r="Z9" s="10">
        <f t="shared" si="0"/>
        <v>-6.0642954856361158</v>
      </c>
      <c r="AA9">
        <f t="shared" si="1"/>
        <v>36.775679737106572</v>
      </c>
      <c r="AB9">
        <f t="shared" si="2"/>
        <v>0.78139233483969606</v>
      </c>
    </row>
    <row r="10" spans="1:28" x14ac:dyDescent="0.25">
      <c r="A10" s="2" t="s">
        <v>5</v>
      </c>
      <c r="B10" s="4">
        <v>5</v>
      </c>
      <c r="C10" s="4">
        <v>62</v>
      </c>
      <c r="D10" s="4">
        <v>78</v>
      </c>
      <c r="E10" s="4">
        <v>37</v>
      </c>
      <c r="F10" s="4">
        <v>182</v>
      </c>
      <c r="H10" s="2" t="s">
        <v>5</v>
      </c>
      <c r="I10" s="6" t="s">
        <v>17</v>
      </c>
      <c r="J10" s="6" t="s">
        <v>17</v>
      </c>
      <c r="K10" s="6" t="s">
        <v>17</v>
      </c>
      <c r="L10" s="6" t="s">
        <v>17</v>
      </c>
      <c r="M10" s="4">
        <v>182</v>
      </c>
      <c r="O10" s="2" t="s">
        <v>5</v>
      </c>
      <c r="P10" s="8">
        <f>(M10/M12)*I12</f>
        <v>45.064295485636116</v>
      </c>
      <c r="Q10" s="8">
        <f>(F10/F12)*C12</f>
        <v>45.811217510259915</v>
      </c>
      <c r="R10" s="8">
        <f>(F10/F12)*D12</f>
        <v>46.807113543091653</v>
      </c>
      <c r="S10" s="8">
        <f>(F10/F12)*E12</f>
        <v>44.317373461012309</v>
      </c>
      <c r="T10" s="4">
        <v>182</v>
      </c>
      <c r="W10" s="5">
        <v>8</v>
      </c>
      <c r="X10">
        <f>E6</f>
        <v>56</v>
      </c>
      <c r="Y10" s="9">
        <f>S6</f>
        <v>44.560875512995899</v>
      </c>
      <c r="Z10" s="10">
        <f t="shared" si="0"/>
        <v>11.439124487004101</v>
      </c>
      <c r="AA10">
        <f t="shared" si="1"/>
        <v>130.85356902917684</v>
      </c>
      <c r="AB10">
        <f t="shared" si="2"/>
        <v>2.9365125241090522</v>
      </c>
    </row>
    <row r="11" spans="1:28" x14ac:dyDescent="0.25">
      <c r="A11" s="2" t="s">
        <v>1</v>
      </c>
      <c r="B11" s="4" t="s">
        <v>2</v>
      </c>
      <c r="C11" s="4" t="s">
        <v>2</v>
      </c>
      <c r="D11" s="4" t="s">
        <v>2</v>
      </c>
      <c r="E11" s="4" t="s">
        <v>2</v>
      </c>
      <c r="F11" s="4" t="s">
        <v>2</v>
      </c>
      <c r="H11" s="2" t="s">
        <v>1</v>
      </c>
      <c r="I11" s="4" t="s">
        <v>2</v>
      </c>
      <c r="J11" s="4" t="s">
        <v>2</v>
      </c>
      <c r="K11" s="4" t="s">
        <v>2</v>
      </c>
      <c r="L11" s="4" t="s">
        <v>2</v>
      </c>
      <c r="M11" s="4" t="s">
        <v>2</v>
      </c>
      <c r="O11" s="2" t="s">
        <v>1</v>
      </c>
      <c r="P11" s="4" t="s">
        <v>2</v>
      </c>
      <c r="Q11" s="4" t="s">
        <v>2</v>
      </c>
      <c r="R11" s="4" t="s">
        <v>2</v>
      </c>
      <c r="S11" s="4" t="s">
        <v>2</v>
      </c>
      <c r="T11" s="4" t="s">
        <v>2</v>
      </c>
      <c r="W11" s="5">
        <v>9</v>
      </c>
      <c r="X11">
        <f>B8</f>
        <v>11</v>
      </c>
      <c r="Y11" s="9">
        <f>P8</f>
        <v>45.311901504787961</v>
      </c>
      <c r="Z11" s="10">
        <f t="shared" si="0"/>
        <v>-34.311901504787961</v>
      </c>
      <c r="AA11">
        <f t="shared" si="1"/>
        <v>1177.3065848742704</v>
      </c>
      <c r="AB11">
        <f t="shared" si="2"/>
        <v>25.982281603209</v>
      </c>
    </row>
    <row r="12" spans="1:28" x14ac:dyDescent="0.25">
      <c r="A12" s="2" t="s">
        <v>6</v>
      </c>
      <c r="B12" s="4">
        <v>181</v>
      </c>
      <c r="C12" s="4">
        <v>184</v>
      </c>
      <c r="D12" s="4">
        <v>188</v>
      </c>
      <c r="E12" s="4">
        <v>178</v>
      </c>
      <c r="F12" s="4">
        <v>731</v>
      </c>
      <c r="H12" s="2" t="s">
        <v>6</v>
      </c>
      <c r="I12" s="4">
        <v>181</v>
      </c>
      <c r="J12" s="4">
        <v>184</v>
      </c>
      <c r="K12" s="4">
        <v>188</v>
      </c>
      <c r="L12" s="4">
        <v>178</v>
      </c>
      <c r="M12" s="4">
        <v>731</v>
      </c>
      <c r="O12" s="2" t="s">
        <v>6</v>
      </c>
      <c r="P12" s="4">
        <v>181</v>
      </c>
      <c r="Q12" s="4">
        <v>184</v>
      </c>
      <c r="R12" s="4">
        <v>188</v>
      </c>
      <c r="S12" s="4">
        <v>178</v>
      </c>
      <c r="T12" s="4">
        <v>731</v>
      </c>
      <c r="W12" s="5">
        <v>10</v>
      </c>
      <c r="X12">
        <f>C8</f>
        <v>51</v>
      </c>
      <c r="Y12" s="9">
        <f>Q8</f>
        <v>46.062927496580031</v>
      </c>
      <c r="Z12" s="10">
        <f t="shared" si="0"/>
        <v>4.9370725034199694</v>
      </c>
      <c r="AA12">
        <f t="shared" si="1"/>
        <v>24.374684904025525</v>
      </c>
      <c r="AB12">
        <f t="shared" si="2"/>
        <v>0.52916056856862248</v>
      </c>
    </row>
    <row r="13" spans="1:28" x14ac:dyDescent="0.25">
      <c r="A13" s="3" t="s">
        <v>1</v>
      </c>
      <c r="B13" s="1" t="s">
        <v>2</v>
      </c>
      <c r="C13" s="1" t="s">
        <v>2</v>
      </c>
      <c r="D13" s="1" t="s">
        <v>2</v>
      </c>
      <c r="E13" s="1" t="s">
        <v>2</v>
      </c>
      <c r="F13" s="1" t="s">
        <v>2</v>
      </c>
      <c r="H13" s="3" t="s">
        <v>1</v>
      </c>
      <c r="I13" s="1" t="s">
        <v>2</v>
      </c>
      <c r="J13" s="1" t="s">
        <v>2</v>
      </c>
      <c r="K13" s="1" t="s">
        <v>2</v>
      </c>
      <c r="L13" s="1" t="s">
        <v>2</v>
      </c>
      <c r="M13" s="1" t="s">
        <v>2</v>
      </c>
      <c r="O13" s="3" t="s">
        <v>1</v>
      </c>
      <c r="P13" s="1" t="s">
        <v>2</v>
      </c>
      <c r="Q13" s="1" t="s">
        <v>2</v>
      </c>
      <c r="R13" s="1" t="s">
        <v>2</v>
      </c>
      <c r="S13" s="1" t="s">
        <v>2</v>
      </c>
      <c r="T13" s="1" t="s">
        <v>2</v>
      </c>
      <c r="W13" s="5">
        <v>11</v>
      </c>
      <c r="X13">
        <f>D8</f>
        <v>65</v>
      </c>
      <c r="Y13" s="9">
        <f>R8</f>
        <v>47.064295485636116</v>
      </c>
      <c r="Z13" s="10">
        <f t="shared" si="0"/>
        <v>17.935704514363884</v>
      </c>
      <c r="AA13">
        <f t="shared" si="1"/>
        <v>321.68949642657304</v>
      </c>
      <c r="AB13">
        <f t="shared" si="2"/>
        <v>6.835107019178726</v>
      </c>
    </row>
    <row r="14" spans="1:28" x14ac:dyDescent="0.25">
      <c r="B14" s="1">
        <f>B12/F12</f>
        <v>0.2476060191518468</v>
      </c>
      <c r="W14" s="5">
        <v>12</v>
      </c>
      <c r="X14">
        <f>E8</f>
        <v>56</v>
      </c>
      <c r="Y14" s="9">
        <f>S8</f>
        <v>44.560875512995899</v>
      </c>
      <c r="Z14" s="10">
        <f t="shared" si="0"/>
        <v>11.439124487004101</v>
      </c>
      <c r="AA14">
        <f t="shared" si="1"/>
        <v>130.85356902917684</v>
      </c>
      <c r="AB14">
        <f t="shared" si="2"/>
        <v>2.9365125241090522</v>
      </c>
    </row>
    <row r="15" spans="1:28" x14ac:dyDescent="0.25">
      <c r="W15" s="5">
        <v>13</v>
      </c>
      <c r="X15">
        <f>B10</f>
        <v>5</v>
      </c>
      <c r="Y15" s="9">
        <f>P10</f>
        <v>45.064295485636116</v>
      </c>
      <c r="Z15" s="10">
        <f t="shared" si="0"/>
        <v>-40.064295485636116</v>
      </c>
      <c r="AA15">
        <f t="shared" si="1"/>
        <v>1605.1477727603624</v>
      </c>
      <c r="AB15">
        <f t="shared" si="2"/>
        <v>35.619058402277481</v>
      </c>
    </row>
    <row r="16" spans="1:28" x14ac:dyDescent="0.25">
      <c r="H16"/>
      <c r="W16" s="5">
        <v>14</v>
      </c>
      <c r="X16">
        <f>C10</f>
        <v>62</v>
      </c>
      <c r="Y16" s="9">
        <f>Q10</f>
        <v>45.811217510259915</v>
      </c>
      <c r="Z16" s="10">
        <f t="shared" si="0"/>
        <v>16.188782489740085</v>
      </c>
      <c r="AA16">
        <f t="shared" si="1"/>
        <v>262.07667850011518</v>
      </c>
      <c r="AB16">
        <f t="shared" si="2"/>
        <v>5.720797061143819</v>
      </c>
    </row>
    <row r="17" spans="8:30" x14ac:dyDescent="0.25">
      <c r="H17" s="2" t="s">
        <v>8</v>
      </c>
      <c r="I17" t="s">
        <v>9</v>
      </c>
      <c r="J17" t="s">
        <v>10</v>
      </c>
      <c r="K17" t="s">
        <v>11</v>
      </c>
      <c r="L17" t="s">
        <v>12</v>
      </c>
      <c r="M17" t="s">
        <v>13</v>
      </c>
      <c r="W17" s="5">
        <v>15</v>
      </c>
      <c r="X17">
        <f>D10</f>
        <v>78</v>
      </c>
      <c r="Y17" s="9">
        <f>R10</f>
        <v>46.807113543091653</v>
      </c>
      <c r="Z17" s="10">
        <f t="shared" si="0"/>
        <v>31.192886456908347</v>
      </c>
      <c r="AA17">
        <f t="shared" si="1"/>
        <v>972.99616551357622</v>
      </c>
      <c r="AB17">
        <f t="shared" si="2"/>
        <v>20.787356704185886</v>
      </c>
    </row>
    <row r="18" spans="8:30" x14ac:dyDescent="0.25">
      <c r="H18" s="2" t="s">
        <v>1</v>
      </c>
      <c r="I18" t="s">
        <v>2</v>
      </c>
      <c r="J18" t="s">
        <v>2</v>
      </c>
      <c r="K18" t="s">
        <v>2</v>
      </c>
      <c r="L18" t="s">
        <v>2</v>
      </c>
      <c r="M18" t="s">
        <v>2</v>
      </c>
      <c r="W18" s="5">
        <v>16</v>
      </c>
      <c r="X18">
        <f>E10</f>
        <v>37</v>
      </c>
      <c r="Y18" s="9">
        <f>S10</f>
        <v>44.317373461012309</v>
      </c>
      <c r="Z18" s="10">
        <f t="shared" si="0"/>
        <v>-7.3173734610123091</v>
      </c>
      <c r="AA18">
        <f t="shared" si="1"/>
        <v>53.543954367927256</v>
      </c>
      <c r="AB18">
        <f t="shared" si="2"/>
        <v>1.2081933153153113</v>
      </c>
    </row>
    <row r="19" spans="8:30" x14ac:dyDescent="0.25">
      <c r="H19" s="2" t="s">
        <v>0</v>
      </c>
      <c r="M19" s="4">
        <v>183</v>
      </c>
      <c r="W19" s="11" t="s">
        <v>7</v>
      </c>
      <c r="X19" s="11">
        <f>SUM(X3:X18)</f>
        <v>731</v>
      </c>
      <c r="Y19" s="11"/>
      <c r="Z19" s="13">
        <f>SUM(Z3:Z18)</f>
        <v>-7.1054273576010019E-15</v>
      </c>
      <c r="AA19" s="13">
        <f>SUM(AA3:AA18)</f>
        <v>13034.352761522645</v>
      </c>
      <c r="AB19" s="14">
        <f>SUM(AB3:AB18)</f>
        <v>285.37003227426311</v>
      </c>
      <c r="AD19" t="s">
        <v>26</v>
      </c>
    </row>
    <row r="20" spans="8:30" x14ac:dyDescent="0.25">
      <c r="H20" s="2" t="s">
        <v>1</v>
      </c>
      <c r="M20" s="4" t="s">
        <v>2</v>
      </c>
    </row>
    <row r="21" spans="8:30" x14ac:dyDescent="0.25">
      <c r="H21" s="2" t="s">
        <v>3</v>
      </c>
      <c r="M21" s="4">
        <v>183</v>
      </c>
    </row>
    <row r="22" spans="8:30" x14ac:dyDescent="0.25">
      <c r="H22" s="2" t="s">
        <v>1</v>
      </c>
      <c r="M22" s="4" t="s">
        <v>2</v>
      </c>
    </row>
    <row r="23" spans="8:30" ht="40.5" customHeight="1" x14ac:dyDescent="0.25">
      <c r="H23" s="2" t="s">
        <v>4</v>
      </c>
      <c r="M23" s="4">
        <v>183</v>
      </c>
    </row>
    <row r="24" spans="8:30" x14ac:dyDescent="0.25">
      <c r="H24" s="2" t="s">
        <v>1</v>
      </c>
      <c r="M24" s="4" t="s">
        <v>2</v>
      </c>
    </row>
    <row r="25" spans="8:30" ht="44.25" customHeight="1" x14ac:dyDescent="0.25">
      <c r="H25" s="2" t="s">
        <v>5</v>
      </c>
      <c r="M25" s="4">
        <v>182</v>
      </c>
    </row>
    <row r="26" spans="8:30" x14ac:dyDescent="0.25">
      <c r="H26" s="2" t="s">
        <v>1</v>
      </c>
      <c r="M26" s="4" t="s">
        <v>2</v>
      </c>
    </row>
    <row r="27" spans="8:30" x14ac:dyDescent="0.25">
      <c r="H27" s="2" t="s">
        <v>6</v>
      </c>
      <c r="I27" s="4">
        <v>181</v>
      </c>
      <c r="J27" s="4">
        <v>184</v>
      </c>
      <c r="K27" s="4">
        <v>188</v>
      </c>
      <c r="L27" s="4">
        <v>178</v>
      </c>
      <c r="M27" s="4">
        <v>178</v>
      </c>
    </row>
    <row r="28" spans="8:30" x14ac:dyDescent="0.25">
      <c r="H28" s="3" t="s">
        <v>1</v>
      </c>
      <c r="I28" s="3" t="s">
        <v>1</v>
      </c>
      <c r="J28" s="1" t="s">
        <v>2</v>
      </c>
      <c r="K28" s="1" t="s">
        <v>2</v>
      </c>
      <c r="L28" s="1" t="s">
        <v>2</v>
      </c>
      <c r="M28" s="1" t="s">
        <v>2</v>
      </c>
    </row>
  </sheetData>
  <mergeCells count="3">
    <mergeCell ref="A1:F1"/>
    <mergeCell ref="H1:M1"/>
    <mergeCell ref="O1:T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Bernal</dc:creator>
  <cp:lastModifiedBy>Regina Bernal</cp:lastModifiedBy>
  <dcterms:created xsi:type="dcterms:W3CDTF">2023-06-15T13:28:33Z</dcterms:created>
  <dcterms:modified xsi:type="dcterms:W3CDTF">2023-06-16T01:57:16Z</dcterms:modified>
</cp:coreProperties>
</file>