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BUELA\PLANILLA EXCEL\TELECON\"/>
    </mc:Choice>
  </mc:AlternateContent>
  <bookViews>
    <workbookView xWindow="0" yWindow="0" windowWidth="20490" windowHeight="7620"/>
  </bookViews>
  <sheets>
    <sheet name="Pedido La Abuela Emma" sheetId="1" r:id="rId1"/>
  </sheets>
  <definedNames>
    <definedName name="_xlnm._FilterDatabase" localSheetId="0" hidden="1">'Pedido La Abuela Emma'!$A$21:$V$21</definedName>
    <definedName name="_xlnm.Print_Area" localSheetId="0">'Pedido La Abuela Emma'!$A$15:$I$209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6" i="1"/>
  <c r="K207" i="1" l="1"/>
  <c r="I207" i="1"/>
  <c r="F207" i="1"/>
  <c r="E207" i="1"/>
  <c r="K206" i="1"/>
  <c r="I206" i="1"/>
  <c r="F206" i="1"/>
  <c r="E206" i="1"/>
  <c r="K205" i="1"/>
  <c r="I205" i="1"/>
  <c r="F205" i="1"/>
  <c r="E205" i="1"/>
  <c r="K204" i="1"/>
  <c r="I204" i="1"/>
  <c r="F204" i="1"/>
  <c r="E204" i="1"/>
  <c r="K203" i="1"/>
  <c r="I203" i="1"/>
  <c r="F203" i="1"/>
  <c r="E203" i="1"/>
  <c r="K202" i="1"/>
  <c r="I202" i="1"/>
  <c r="F202" i="1"/>
  <c r="E202" i="1"/>
  <c r="K201" i="1"/>
  <c r="I201" i="1"/>
  <c r="F201" i="1"/>
  <c r="E201" i="1"/>
  <c r="K200" i="1"/>
  <c r="I200" i="1"/>
  <c r="F200" i="1"/>
  <c r="E200" i="1"/>
  <c r="K199" i="1"/>
  <c r="I199" i="1"/>
  <c r="F199" i="1"/>
  <c r="E199" i="1"/>
  <c r="K198" i="1"/>
  <c r="I198" i="1"/>
  <c r="F198" i="1"/>
  <c r="E198" i="1"/>
  <c r="K197" i="1"/>
  <c r="I197" i="1"/>
  <c r="F197" i="1"/>
  <c r="E197" i="1"/>
  <c r="K196" i="1"/>
  <c r="I196" i="1"/>
  <c r="F196" i="1"/>
  <c r="E196" i="1"/>
  <c r="K195" i="1"/>
  <c r="I195" i="1"/>
  <c r="F195" i="1"/>
  <c r="E195" i="1"/>
  <c r="K194" i="1"/>
  <c r="I194" i="1"/>
  <c r="F194" i="1"/>
  <c r="E194" i="1"/>
  <c r="K193" i="1"/>
  <c r="I193" i="1"/>
  <c r="F193" i="1"/>
  <c r="E193" i="1"/>
  <c r="K192" i="1"/>
  <c r="I192" i="1"/>
  <c r="F192" i="1"/>
  <c r="E192" i="1"/>
  <c r="K191" i="1"/>
  <c r="I191" i="1"/>
  <c r="F191" i="1"/>
  <c r="E191" i="1"/>
  <c r="K190" i="1"/>
  <c r="I190" i="1"/>
  <c r="F190" i="1"/>
  <c r="E190" i="1"/>
  <c r="K189" i="1"/>
  <c r="I189" i="1"/>
  <c r="F189" i="1"/>
  <c r="E189" i="1"/>
  <c r="K188" i="1"/>
  <c r="I188" i="1"/>
  <c r="F188" i="1"/>
  <c r="E188" i="1"/>
  <c r="K187" i="1"/>
  <c r="I187" i="1"/>
  <c r="F187" i="1"/>
  <c r="E187" i="1"/>
  <c r="K186" i="1"/>
  <c r="I186" i="1"/>
  <c r="F186" i="1"/>
  <c r="E186" i="1"/>
  <c r="K185" i="1"/>
  <c r="I185" i="1"/>
  <c r="F185" i="1"/>
  <c r="E185" i="1"/>
  <c r="K184" i="1"/>
  <c r="I184" i="1"/>
  <c r="F184" i="1"/>
  <c r="E184" i="1"/>
  <c r="K183" i="1"/>
  <c r="I183" i="1"/>
  <c r="F183" i="1"/>
  <c r="E183" i="1"/>
  <c r="K182" i="1"/>
  <c r="I182" i="1"/>
  <c r="F182" i="1"/>
  <c r="E182" i="1"/>
  <c r="K181" i="1"/>
  <c r="I181" i="1"/>
  <c r="F181" i="1"/>
  <c r="E181" i="1"/>
  <c r="K180" i="1"/>
  <c r="I180" i="1"/>
  <c r="F180" i="1"/>
  <c r="E180" i="1"/>
  <c r="K179" i="1"/>
  <c r="I179" i="1"/>
  <c r="F179" i="1"/>
  <c r="E179" i="1"/>
  <c r="K178" i="1"/>
  <c r="I178" i="1"/>
  <c r="F178" i="1"/>
  <c r="E178" i="1"/>
  <c r="K177" i="1"/>
  <c r="I177" i="1"/>
  <c r="F177" i="1"/>
  <c r="E177" i="1"/>
  <c r="K176" i="1"/>
  <c r="I176" i="1"/>
  <c r="F176" i="1"/>
  <c r="E176" i="1"/>
  <c r="K175" i="1"/>
  <c r="I175" i="1"/>
  <c r="F175" i="1"/>
  <c r="E175" i="1"/>
  <c r="K174" i="1"/>
  <c r="I174" i="1"/>
  <c r="F174" i="1"/>
  <c r="E174" i="1"/>
  <c r="K173" i="1"/>
  <c r="I173" i="1"/>
  <c r="F173" i="1"/>
  <c r="E173" i="1"/>
  <c r="K172" i="1"/>
  <c r="I172" i="1"/>
  <c r="F172" i="1"/>
  <c r="E172" i="1"/>
  <c r="K171" i="1"/>
  <c r="I171" i="1"/>
  <c r="F171" i="1"/>
  <c r="E171" i="1"/>
  <c r="K170" i="1"/>
  <c r="I170" i="1"/>
  <c r="F170" i="1"/>
  <c r="E170" i="1"/>
  <c r="K169" i="1"/>
  <c r="I169" i="1"/>
  <c r="F169" i="1"/>
  <c r="E169" i="1"/>
  <c r="K168" i="1"/>
  <c r="I168" i="1"/>
  <c r="F168" i="1"/>
  <c r="E168" i="1"/>
  <c r="K167" i="1"/>
  <c r="I167" i="1"/>
  <c r="F167" i="1"/>
  <c r="E167" i="1"/>
  <c r="K166" i="1"/>
  <c r="I166" i="1"/>
  <c r="F166" i="1"/>
  <c r="E166" i="1"/>
  <c r="K165" i="1"/>
  <c r="I165" i="1"/>
  <c r="F165" i="1"/>
  <c r="E165" i="1"/>
  <c r="K164" i="1"/>
  <c r="I164" i="1"/>
  <c r="F164" i="1"/>
  <c r="E164" i="1"/>
  <c r="K163" i="1"/>
  <c r="I163" i="1"/>
  <c r="F163" i="1"/>
  <c r="E163" i="1"/>
  <c r="K162" i="1"/>
  <c r="I162" i="1"/>
  <c r="F162" i="1"/>
  <c r="E162" i="1"/>
  <c r="K161" i="1"/>
  <c r="I161" i="1"/>
  <c r="F161" i="1"/>
  <c r="E161" i="1"/>
  <c r="K160" i="1"/>
  <c r="I160" i="1"/>
  <c r="F160" i="1"/>
  <c r="E160" i="1"/>
  <c r="K159" i="1"/>
  <c r="I159" i="1"/>
  <c r="F159" i="1"/>
  <c r="E159" i="1"/>
  <c r="K158" i="1"/>
  <c r="I158" i="1"/>
  <c r="F158" i="1"/>
  <c r="E158" i="1"/>
  <c r="K157" i="1"/>
  <c r="I157" i="1"/>
  <c r="F157" i="1"/>
  <c r="E157" i="1"/>
  <c r="K156" i="1"/>
  <c r="I156" i="1"/>
  <c r="F156" i="1"/>
  <c r="E156" i="1"/>
  <c r="K155" i="1"/>
  <c r="I155" i="1"/>
  <c r="F155" i="1"/>
  <c r="E155" i="1"/>
  <c r="K154" i="1"/>
  <c r="I154" i="1"/>
  <c r="F154" i="1"/>
  <c r="E154" i="1"/>
  <c r="K153" i="1"/>
  <c r="I153" i="1"/>
  <c r="F153" i="1"/>
  <c r="E153" i="1"/>
  <c r="K152" i="1"/>
  <c r="I152" i="1"/>
  <c r="F152" i="1"/>
  <c r="E152" i="1"/>
  <c r="K151" i="1"/>
  <c r="I151" i="1"/>
  <c r="F151" i="1"/>
  <c r="E151" i="1"/>
  <c r="K150" i="1"/>
  <c r="I150" i="1"/>
  <c r="F150" i="1"/>
  <c r="E150" i="1"/>
  <c r="K149" i="1"/>
  <c r="I149" i="1"/>
  <c r="F149" i="1"/>
  <c r="E149" i="1"/>
  <c r="K148" i="1"/>
  <c r="I148" i="1"/>
  <c r="F148" i="1"/>
  <c r="E148" i="1"/>
  <c r="K147" i="1"/>
  <c r="I147" i="1"/>
  <c r="F147" i="1"/>
  <c r="E147" i="1"/>
  <c r="K146" i="1"/>
  <c r="I146" i="1"/>
  <c r="F146" i="1"/>
  <c r="E146" i="1"/>
  <c r="K145" i="1"/>
  <c r="I145" i="1"/>
  <c r="F145" i="1"/>
  <c r="E145" i="1"/>
  <c r="K144" i="1"/>
  <c r="I144" i="1"/>
  <c r="F144" i="1"/>
  <c r="E144" i="1"/>
  <c r="K143" i="1"/>
  <c r="I143" i="1"/>
  <c r="F143" i="1"/>
  <c r="E143" i="1"/>
  <c r="K142" i="1"/>
  <c r="I142" i="1"/>
  <c r="F142" i="1"/>
  <c r="E142" i="1"/>
  <c r="K141" i="1"/>
  <c r="I141" i="1"/>
  <c r="F141" i="1"/>
  <c r="E141" i="1"/>
  <c r="K140" i="1"/>
  <c r="I140" i="1"/>
  <c r="F140" i="1"/>
  <c r="E140" i="1"/>
  <c r="K139" i="1"/>
  <c r="I139" i="1"/>
  <c r="F139" i="1"/>
  <c r="E139" i="1"/>
  <c r="K138" i="1"/>
  <c r="I138" i="1"/>
  <c r="F138" i="1"/>
  <c r="E138" i="1"/>
  <c r="K137" i="1"/>
  <c r="I137" i="1"/>
  <c r="F137" i="1"/>
  <c r="E137" i="1"/>
  <c r="K136" i="1"/>
  <c r="I136" i="1"/>
  <c r="F136" i="1"/>
  <c r="E136" i="1"/>
  <c r="K135" i="1"/>
  <c r="I135" i="1"/>
  <c r="F135" i="1"/>
  <c r="E135" i="1"/>
  <c r="K134" i="1"/>
  <c r="I134" i="1"/>
  <c r="F134" i="1"/>
  <c r="E134" i="1"/>
  <c r="K133" i="1"/>
  <c r="I133" i="1"/>
  <c r="F133" i="1"/>
  <c r="E133" i="1"/>
  <c r="K132" i="1"/>
  <c r="I132" i="1"/>
  <c r="F132" i="1"/>
  <c r="E132" i="1"/>
  <c r="K131" i="1"/>
  <c r="I131" i="1"/>
  <c r="F131" i="1"/>
  <c r="E131" i="1"/>
  <c r="K130" i="1"/>
  <c r="I130" i="1"/>
  <c r="F130" i="1"/>
  <c r="E130" i="1"/>
  <c r="K129" i="1"/>
  <c r="I129" i="1"/>
  <c r="F129" i="1"/>
  <c r="E129" i="1"/>
  <c r="K128" i="1"/>
  <c r="I128" i="1"/>
  <c r="F128" i="1"/>
  <c r="E128" i="1"/>
  <c r="K127" i="1"/>
  <c r="I127" i="1"/>
  <c r="F127" i="1"/>
  <c r="E127" i="1"/>
  <c r="K126" i="1"/>
  <c r="I126" i="1"/>
  <c r="F126" i="1"/>
  <c r="E126" i="1"/>
  <c r="K125" i="1"/>
  <c r="I125" i="1"/>
  <c r="F125" i="1"/>
  <c r="E125" i="1"/>
  <c r="K124" i="1"/>
  <c r="I124" i="1"/>
  <c r="F124" i="1"/>
  <c r="E124" i="1"/>
  <c r="K123" i="1"/>
  <c r="I123" i="1"/>
  <c r="F123" i="1"/>
  <c r="E123" i="1"/>
  <c r="K122" i="1"/>
  <c r="I122" i="1"/>
  <c r="F122" i="1"/>
  <c r="E122" i="1"/>
  <c r="K121" i="1"/>
  <c r="I121" i="1"/>
  <c r="F121" i="1"/>
  <c r="E121" i="1"/>
  <c r="K120" i="1"/>
  <c r="I120" i="1"/>
  <c r="F120" i="1"/>
  <c r="E120" i="1"/>
  <c r="K119" i="1"/>
  <c r="I119" i="1"/>
  <c r="F119" i="1"/>
  <c r="E119" i="1"/>
  <c r="K118" i="1"/>
  <c r="I118" i="1"/>
  <c r="F118" i="1"/>
  <c r="E118" i="1"/>
  <c r="K117" i="1"/>
  <c r="I117" i="1"/>
  <c r="F117" i="1"/>
  <c r="E117" i="1"/>
  <c r="K116" i="1"/>
  <c r="I116" i="1"/>
  <c r="F116" i="1"/>
  <c r="E116" i="1"/>
  <c r="K115" i="1"/>
  <c r="I115" i="1"/>
  <c r="F115" i="1"/>
  <c r="E115" i="1"/>
  <c r="K114" i="1"/>
  <c r="I114" i="1"/>
  <c r="F114" i="1"/>
  <c r="E114" i="1"/>
  <c r="K113" i="1"/>
  <c r="I113" i="1"/>
  <c r="F113" i="1"/>
  <c r="E113" i="1"/>
  <c r="K112" i="1"/>
  <c r="I112" i="1"/>
  <c r="F112" i="1"/>
  <c r="E112" i="1"/>
  <c r="K111" i="1"/>
  <c r="I111" i="1"/>
  <c r="F111" i="1"/>
  <c r="E111" i="1"/>
  <c r="K110" i="1"/>
  <c r="I110" i="1"/>
  <c r="F110" i="1"/>
  <c r="E110" i="1"/>
  <c r="K109" i="1"/>
  <c r="I109" i="1"/>
  <c r="F109" i="1"/>
  <c r="E109" i="1"/>
  <c r="K108" i="1"/>
  <c r="I108" i="1"/>
  <c r="F108" i="1"/>
  <c r="E108" i="1"/>
  <c r="K107" i="1"/>
  <c r="I107" i="1"/>
  <c r="F107" i="1"/>
  <c r="E107" i="1"/>
  <c r="K106" i="1"/>
  <c r="I106" i="1"/>
  <c r="F106" i="1"/>
  <c r="E106" i="1"/>
  <c r="K105" i="1"/>
  <c r="I105" i="1"/>
  <c r="F105" i="1"/>
  <c r="E105" i="1"/>
  <c r="K104" i="1"/>
  <c r="I104" i="1"/>
  <c r="F104" i="1"/>
  <c r="E104" i="1"/>
  <c r="K103" i="1"/>
  <c r="I103" i="1"/>
  <c r="F103" i="1"/>
  <c r="E103" i="1"/>
  <c r="K102" i="1"/>
  <c r="I102" i="1"/>
  <c r="F102" i="1"/>
  <c r="E102" i="1"/>
  <c r="K101" i="1"/>
  <c r="I101" i="1"/>
  <c r="F101" i="1"/>
  <c r="E101" i="1"/>
  <c r="K100" i="1"/>
  <c r="I100" i="1"/>
  <c r="F100" i="1"/>
  <c r="E100" i="1"/>
  <c r="K99" i="1"/>
  <c r="I99" i="1"/>
  <c r="F99" i="1"/>
  <c r="E99" i="1"/>
  <c r="K98" i="1"/>
  <c r="I98" i="1"/>
  <c r="F98" i="1"/>
  <c r="E98" i="1"/>
  <c r="K97" i="1"/>
  <c r="I97" i="1"/>
  <c r="F97" i="1"/>
  <c r="E97" i="1"/>
  <c r="K96" i="1"/>
  <c r="I96" i="1"/>
  <c r="F96" i="1"/>
  <c r="E96" i="1"/>
  <c r="K95" i="1"/>
  <c r="I95" i="1"/>
  <c r="F95" i="1"/>
  <c r="E95" i="1"/>
  <c r="K94" i="1"/>
  <c r="I94" i="1"/>
  <c r="F94" i="1"/>
  <c r="E94" i="1"/>
  <c r="K93" i="1"/>
  <c r="I93" i="1"/>
  <c r="F93" i="1"/>
  <c r="E93" i="1"/>
  <c r="K92" i="1"/>
  <c r="I92" i="1"/>
  <c r="F92" i="1"/>
  <c r="E92" i="1"/>
  <c r="K91" i="1"/>
  <c r="I91" i="1"/>
  <c r="F91" i="1"/>
  <c r="E91" i="1"/>
  <c r="K90" i="1"/>
  <c r="I90" i="1"/>
  <c r="F90" i="1"/>
  <c r="E90" i="1"/>
  <c r="K89" i="1"/>
  <c r="I89" i="1"/>
  <c r="F89" i="1"/>
  <c r="E89" i="1"/>
  <c r="K88" i="1"/>
  <c r="I88" i="1"/>
  <c r="F88" i="1"/>
  <c r="E88" i="1"/>
  <c r="K87" i="1"/>
  <c r="I87" i="1"/>
  <c r="F87" i="1"/>
  <c r="E87" i="1"/>
  <c r="K86" i="1"/>
  <c r="I86" i="1"/>
  <c r="F86" i="1"/>
  <c r="E86" i="1"/>
  <c r="K85" i="1"/>
  <c r="I85" i="1"/>
  <c r="F85" i="1"/>
  <c r="E85" i="1"/>
  <c r="K84" i="1"/>
  <c r="I84" i="1"/>
  <c r="F84" i="1"/>
  <c r="E84" i="1"/>
  <c r="K83" i="1"/>
  <c r="I83" i="1"/>
  <c r="F83" i="1"/>
  <c r="E83" i="1"/>
  <c r="K82" i="1"/>
  <c r="I82" i="1"/>
  <c r="F82" i="1"/>
  <c r="E82" i="1"/>
  <c r="K81" i="1"/>
  <c r="I81" i="1"/>
  <c r="F81" i="1"/>
  <c r="E81" i="1"/>
  <c r="K80" i="1"/>
  <c r="I80" i="1"/>
  <c r="F80" i="1"/>
  <c r="E80" i="1"/>
  <c r="K79" i="1"/>
  <c r="I79" i="1"/>
  <c r="F79" i="1"/>
  <c r="E79" i="1"/>
  <c r="K78" i="1"/>
  <c r="I78" i="1"/>
  <c r="F78" i="1"/>
  <c r="E78" i="1"/>
  <c r="K77" i="1"/>
  <c r="I77" i="1"/>
  <c r="F77" i="1"/>
  <c r="E77" i="1"/>
  <c r="K76" i="1"/>
  <c r="I76" i="1"/>
  <c r="F76" i="1"/>
  <c r="E76" i="1"/>
  <c r="K75" i="1"/>
  <c r="I75" i="1"/>
  <c r="F75" i="1"/>
  <c r="E75" i="1"/>
  <c r="K74" i="1"/>
  <c r="I74" i="1"/>
  <c r="F74" i="1"/>
  <c r="E74" i="1"/>
  <c r="K73" i="1"/>
  <c r="I73" i="1"/>
  <c r="F73" i="1"/>
  <c r="E73" i="1"/>
  <c r="K72" i="1"/>
  <c r="I72" i="1"/>
  <c r="F72" i="1"/>
  <c r="E72" i="1"/>
  <c r="K71" i="1"/>
  <c r="I71" i="1"/>
  <c r="F71" i="1"/>
  <c r="E71" i="1"/>
  <c r="K70" i="1"/>
  <c r="I70" i="1"/>
  <c r="F70" i="1"/>
  <c r="E70" i="1"/>
  <c r="K69" i="1"/>
  <c r="I69" i="1"/>
  <c r="F69" i="1"/>
  <c r="E69" i="1"/>
  <c r="K68" i="1"/>
  <c r="I68" i="1"/>
  <c r="F68" i="1"/>
  <c r="E68" i="1"/>
  <c r="K67" i="1"/>
  <c r="I67" i="1"/>
  <c r="F67" i="1"/>
  <c r="E67" i="1"/>
  <c r="K66" i="1"/>
  <c r="I66" i="1"/>
  <c r="F66" i="1"/>
  <c r="E66" i="1"/>
  <c r="K65" i="1"/>
  <c r="I65" i="1"/>
  <c r="F65" i="1"/>
  <c r="E65" i="1"/>
  <c r="K64" i="1"/>
  <c r="I64" i="1"/>
  <c r="F64" i="1"/>
  <c r="E64" i="1"/>
  <c r="K63" i="1"/>
  <c r="I63" i="1"/>
  <c r="F63" i="1"/>
  <c r="E63" i="1"/>
  <c r="K62" i="1"/>
  <c r="I62" i="1"/>
  <c r="F62" i="1"/>
  <c r="E62" i="1"/>
  <c r="K61" i="1"/>
  <c r="I61" i="1"/>
  <c r="F61" i="1"/>
  <c r="E61" i="1"/>
  <c r="K60" i="1"/>
  <c r="I60" i="1"/>
  <c r="F60" i="1"/>
  <c r="E60" i="1"/>
  <c r="K59" i="1"/>
  <c r="I59" i="1"/>
  <c r="F59" i="1"/>
  <c r="E59" i="1"/>
  <c r="K58" i="1"/>
  <c r="I58" i="1"/>
  <c r="F58" i="1"/>
  <c r="E58" i="1"/>
  <c r="K57" i="1"/>
  <c r="I57" i="1"/>
  <c r="F57" i="1"/>
  <c r="E57" i="1"/>
  <c r="K56" i="1"/>
  <c r="I56" i="1"/>
  <c r="F56" i="1"/>
  <c r="E56" i="1"/>
  <c r="K55" i="1"/>
  <c r="I55" i="1"/>
  <c r="F55" i="1"/>
  <c r="E55" i="1"/>
  <c r="K54" i="1"/>
  <c r="I54" i="1"/>
  <c r="F54" i="1"/>
  <c r="E54" i="1"/>
  <c r="K53" i="1"/>
  <c r="I53" i="1"/>
  <c r="F53" i="1"/>
  <c r="E53" i="1"/>
  <c r="K52" i="1"/>
  <c r="I52" i="1"/>
  <c r="F52" i="1"/>
  <c r="E52" i="1"/>
  <c r="K51" i="1"/>
  <c r="I51" i="1"/>
  <c r="F51" i="1"/>
  <c r="E51" i="1"/>
  <c r="K50" i="1"/>
  <c r="I50" i="1"/>
  <c r="F50" i="1"/>
  <c r="E50" i="1"/>
  <c r="K49" i="1"/>
  <c r="I49" i="1"/>
  <c r="F49" i="1"/>
  <c r="E49" i="1"/>
  <c r="K48" i="1"/>
  <c r="I48" i="1"/>
  <c r="F48" i="1"/>
  <c r="E48" i="1"/>
  <c r="K47" i="1"/>
  <c r="I47" i="1"/>
  <c r="F47" i="1"/>
  <c r="E47" i="1"/>
  <c r="K46" i="1"/>
  <c r="I46" i="1"/>
  <c r="F46" i="1"/>
  <c r="E46" i="1"/>
  <c r="K45" i="1"/>
  <c r="I45" i="1"/>
  <c r="F45" i="1"/>
  <c r="E45" i="1"/>
  <c r="K44" i="1"/>
  <c r="I44" i="1"/>
  <c r="F44" i="1"/>
  <c r="E44" i="1"/>
  <c r="K43" i="1"/>
  <c r="I43" i="1"/>
  <c r="F43" i="1"/>
  <c r="E43" i="1"/>
  <c r="K42" i="1"/>
  <c r="I42" i="1"/>
  <c r="F42" i="1"/>
  <c r="E42" i="1"/>
  <c r="K41" i="1"/>
  <c r="I41" i="1"/>
  <c r="F41" i="1"/>
  <c r="E41" i="1"/>
  <c r="K40" i="1"/>
  <c r="I40" i="1"/>
  <c r="F40" i="1"/>
  <c r="E40" i="1"/>
  <c r="K39" i="1"/>
  <c r="I39" i="1"/>
  <c r="F39" i="1"/>
  <c r="E39" i="1"/>
  <c r="K38" i="1"/>
  <c r="I38" i="1"/>
  <c r="F38" i="1"/>
  <c r="E38" i="1"/>
  <c r="K37" i="1"/>
  <c r="I37" i="1"/>
  <c r="F37" i="1"/>
  <c r="E37" i="1"/>
  <c r="K36" i="1"/>
  <c r="I36" i="1"/>
  <c r="F36" i="1"/>
  <c r="E36" i="1"/>
  <c r="K35" i="1"/>
  <c r="I35" i="1"/>
  <c r="F35" i="1"/>
  <c r="E35" i="1"/>
  <c r="K34" i="1"/>
  <c r="I34" i="1"/>
  <c r="F34" i="1"/>
  <c r="E34" i="1"/>
  <c r="K33" i="1"/>
  <c r="I33" i="1"/>
  <c r="F33" i="1"/>
  <c r="E33" i="1"/>
  <c r="K32" i="1"/>
  <c r="I32" i="1"/>
  <c r="F32" i="1"/>
  <c r="E32" i="1"/>
  <c r="K31" i="1"/>
  <c r="I31" i="1"/>
  <c r="F31" i="1"/>
  <c r="E31" i="1"/>
  <c r="K30" i="1"/>
  <c r="I30" i="1"/>
  <c r="F30" i="1"/>
  <c r="E30" i="1"/>
  <c r="K29" i="1"/>
  <c r="I29" i="1"/>
  <c r="F29" i="1"/>
  <c r="E29" i="1"/>
  <c r="K28" i="1"/>
  <c r="I28" i="1"/>
  <c r="F28" i="1"/>
  <c r="E28" i="1"/>
  <c r="K27" i="1"/>
  <c r="I27" i="1"/>
  <c r="F27" i="1"/>
  <c r="E27" i="1"/>
  <c r="K26" i="1"/>
  <c r="I26" i="1"/>
  <c r="F26" i="1"/>
  <c r="E26" i="1"/>
  <c r="K25" i="1"/>
  <c r="I25" i="1"/>
  <c r="F25" i="1"/>
  <c r="E25" i="1"/>
  <c r="K24" i="1"/>
  <c r="I24" i="1"/>
  <c r="F24" i="1"/>
  <c r="E24" i="1"/>
  <c r="K23" i="1"/>
  <c r="I23" i="1"/>
  <c r="F23" i="1"/>
  <c r="E23" i="1"/>
  <c r="K22" i="1"/>
  <c r="I22" i="1"/>
  <c r="F22" i="1"/>
  <c r="E22" i="1"/>
</calcChain>
</file>

<file path=xl/sharedStrings.xml><?xml version="1.0" encoding="utf-8"?>
<sst xmlns="http://schemas.openxmlformats.org/spreadsheetml/2006/main" count="1155" uniqueCount="188">
  <si>
    <r>
      <rPr>
        <b/>
        <sz val="16"/>
        <color rgb="FFFF0000"/>
        <rFont val="Calibri"/>
        <family val="2"/>
        <scheme val="minor"/>
      </rPr>
      <t>Enviar</t>
    </r>
    <r>
      <rPr>
        <sz val="16"/>
        <color theme="1"/>
        <rFont val="Calibri"/>
        <family val="2"/>
        <scheme val="minor"/>
      </rPr>
      <t xml:space="preserve"> la planilla con las cantidades de los productos que queres comprar a</t>
    </r>
    <r>
      <rPr>
        <b/>
        <sz val="16"/>
        <color rgb="FFFF0000"/>
        <rFont val="Calibri"/>
        <family val="2"/>
        <scheme val="minor"/>
      </rPr>
      <t xml:space="preserve"> laabuelaemmaok@gmail.com</t>
    </r>
    <r>
      <rPr>
        <sz val="16"/>
        <color theme="1"/>
        <rFont val="Calibri"/>
        <family val="2"/>
        <scheme val="minor"/>
      </rPr>
      <t xml:space="preserve">, incluir tus datos de empleado, nombre y apellido, telefono y direccion para poder realizar la entrega sin inconvenientes. Usa como titulo del email </t>
    </r>
    <r>
      <rPr>
        <b/>
        <sz val="16"/>
        <color rgb="FF00B050"/>
        <rFont val="Calibri"/>
        <family val="2"/>
        <scheme val="minor"/>
      </rPr>
      <t>"Compra La Abuela Emma"</t>
    </r>
    <r>
      <rPr>
        <sz val="16"/>
        <color theme="1"/>
        <rFont val="Calibri"/>
        <family val="2"/>
        <scheme val="minor"/>
      </rPr>
      <t>.</t>
    </r>
  </si>
  <si>
    <t>Nombre y apellido</t>
  </si>
  <si>
    <t>Telefono</t>
  </si>
  <si>
    <t>Categoria</t>
  </si>
  <si>
    <t>Producto</t>
  </si>
  <si>
    <t>Gramaje</t>
  </si>
  <si>
    <t>Precio 
de lista</t>
  </si>
  <si>
    <t>Precio 
-10%</t>
  </si>
  <si>
    <t>Cantidad</t>
  </si>
  <si>
    <t>Total</t>
  </si>
  <si>
    <t>1kg</t>
  </si>
  <si>
    <t>500grs</t>
  </si>
  <si>
    <t>Mix de frutas secas "ABUELA EMMA" x1kg (Almendras, castañas, nueces, avellanas, nuez pecan y Arándanos rojos)</t>
  </si>
  <si>
    <t>Mix Salado x1kg (almendra tostada, castaña de caju salada, semillas de zapallo, maiz frito salado queso, semilla de girasol)</t>
  </si>
  <si>
    <t>GRANOLA x1kg  (Avena arrollada tradicional y gruesa, pasas de uva, castañas de caju, almendras, avellanas peladas, semillas de girasol y miel)</t>
  </si>
  <si>
    <t>Nuez Pecan enteras peladas x1kg</t>
  </si>
  <si>
    <t>Pistachos con cascara,tostados,salados x 1 kilo</t>
  </si>
  <si>
    <t>Mani repelado con sal 1kg</t>
  </si>
  <si>
    <t>Mani repelado sin sal 1kg</t>
  </si>
  <si>
    <t>Confitura</t>
  </si>
  <si>
    <t>Cereales</t>
  </si>
  <si>
    <t>Semillas</t>
  </si>
  <si>
    <t>Legumbres</t>
  </si>
  <si>
    <t>Almacen</t>
  </si>
  <si>
    <t>225ml</t>
  </si>
  <si>
    <t>500ml</t>
  </si>
  <si>
    <t>1 un.</t>
  </si>
  <si>
    <t>Dulce de leche sin azucar agregada endulzado con stevia</t>
  </si>
  <si>
    <t>Cualquier consulta estamos a disposición.</t>
  </si>
  <si>
    <t>EAN8</t>
  </si>
  <si>
    <t>Almohadita Avellana</t>
  </si>
  <si>
    <t>Almohadita Chocolate</t>
  </si>
  <si>
    <t>Almohadita Frutilla</t>
  </si>
  <si>
    <t>Avena</t>
  </si>
  <si>
    <t>Copos de maiz con azucar</t>
  </si>
  <si>
    <t>Copos de maiz sin azucar</t>
  </si>
  <si>
    <t>Fibras</t>
  </si>
  <si>
    <t>Mix Semillas</t>
  </si>
  <si>
    <t>Almendras con chocolate blanco</t>
  </si>
  <si>
    <t>Almendras con chocolate negro</t>
  </si>
  <si>
    <t>Bananita de cereal con chocolate</t>
  </si>
  <si>
    <t>Cereal con chocolate</t>
  </si>
  <si>
    <t>Chips de chocolate semi amargo</t>
  </si>
  <si>
    <t>Lentejas de chocolate</t>
  </si>
  <si>
    <t>Mani con chocolate</t>
  </si>
  <si>
    <t>Pasas de uva con chocolate</t>
  </si>
  <si>
    <t>Arandano con chocolate semi amargo</t>
  </si>
  <si>
    <t>Botoncitos con dulce de leche</t>
  </si>
  <si>
    <t>Almendras garrapiñadas</t>
  </si>
  <si>
    <t>Arroz Yamani</t>
  </si>
  <si>
    <t>Lentejon</t>
  </si>
  <si>
    <t>Girasol</t>
  </si>
  <si>
    <t>Quinoa</t>
  </si>
  <si>
    <t>Zapallo</t>
  </si>
  <si>
    <t>Maiz frito salado queso x1kg</t>
  </si>
  <si>
    <t>N* Asociado</t>
  </si>
  <si>
    <t>GBA</t>
  </si>
  <si>
    <t>Zonas</t>
  </si>
  <si>
    <t>Costo de envio</t>
  </si>
  <si>
    <t>A Convenir</t>
  </si>
  <si>
    <t>Mix</t>
  </si>
  <si>
    <t>Frutos Secos</t>
  </si>
  <si>
    <t>Fruta deshidratada</t>
  </si>
  <si>
    <t>Almohadita Sin relleno</t>
  </si>
  <si>
    <t>Pasas de uva Jumbo</t>
  </si>
  <si>
    <t>Precio Real10</t>
  </si>
  <si>
    <t>450g</t>
  </si>
  <si>
    <t>420g</t>
  </si>
  <si>
    <t>500g</t>
  </si>
  <si>
    <t>Mayonesa Organica Pampa Gourmet</t>
  </si>
  <si>
    <t>330grs</t>
  </si>
  <si>
    <t>Aceitunas Negras Organicas San Nicolas</t>
  </si>
  <si>
    <t>Aceitunas Verdes Organicas San Nicolas</t>
  </si>
  <si>
    <t>Tomate Triturado Organico San Nicolas</t>
  </si>
  <si>
    <t>Harina Integral Organica Trigo "Molino Sentido Comun"</t>
  </si>
  <si>
    <t>1 kg</t>
  </si>
  <si>
    <t>250g</t>
  </si>
  <si>
    <t>400g</t>
  </si>
  <si>
    <t>600g</t>
  </si>
  <si>
    <t>700g</t>
  </si>
  <si>
    <t>Elegi tu zona</t>
  </si>
  <si>
    <t>Direccion</t>
  </si>
  <si>
    <t>Barrio</t>
  </si>
  <si>
    <t>CABA</t>
  </si>
  <si>
    <t>Mix Premium x1kg (almendras, avellanas, caju, nueces)</t>
  </si>
  <si>
    <t>Mix Premium x500g (almendras, avellanas, caju, nueces)</t>
  </si>
  <si>
    <t>Mix de frutas secas "ABUELA EMMA" x500g (Almendras, castañas, nueces, avellanas, nuez pecan y Arándanos rojos)</t>
  </si>
  <si>
    <t>Mix de frutas secas CLASICO SIN MANI x1kg (almendras, castañas, nueces, avellanas, pasas de uva)</t>
  </si>
  <si>
    <t>Mix de frutas secas CLASICO SIN MANI x500g (almendras, castañas, nueces, avellanas, pasas de uva)</t>
  </si>
  <si>
    <t>Mix de frutos secos CLASICO SIN PASAS (almendras, castañas, nueces, avellanas y mani sin sal) x1kg</t>
  </si>
  <si>
    <t>Mix de frutos secos CLASICO SIN PASAS  (almendras, castañas, nueces, avellanas y mani sin sal) x500g</t>
  </si>
  <si>
    <t>Mix de frutas secas CLASICO  x1kg (almendras, castañas, nueces, avellanas, pasas de uva y mani)</t>
  </si>
  <si>
    <t>Mix de frutas secas CLASICO  x500g (almendras, castañas, nueces, avellanas, pasas de uva y mani)</t>
  </si>
  <si>
    <t>Mix Tropical (Almendras, nueces, castañas, avellanas, chips de bananas deshidratadas ,Arándanos rojos y pasas de uva rubias) x1kg</t>
  </si>
  <si>
    <t>Mix Tropical (Almendras, nueces, castañas, avellanas, chips de bananas deshidratadas , Arándanos rojos y pasas de uva rubias) x500g</t>
  </si>
  <si>
    <t>Mix Salado x 500g (almendra tostada, castaña de caju salada, semillas de zapallo, maiz frito salado queso, semilla de girasol)</t>
  </si>
  <si>
    <t>GRANOLA x500g  (Avena arrollada tradicional y gruesa, pasas de uva, castañas de caju, almendras, avellanas peladas, semillas de girasol y miel)</t>
  </si>
  <si>
    <t>Almendras Non Pareil  1kg</t>
  </si>
  <si>
    <t>Almendras Non Pareil  250g</t>
  </si>
  <si>
    <t>Almendras Non Pareil  500g</t>
  </si>
  <si>
    <t>Avellanas peladas x1kg</t>
  </si>
  <si>
    <t>Avellanas peladas x250g</t>
  </si>
  <si>
    <t>Avellanas peladas x500g</t>
  </si>
  <si>
    <t>Castañas de Caju naturales x1kg</t>
  </si>
  <si>
    <t>Castañas de Caju naturales x250g</t>
  </si>
  <si>
    <t>Castañas de Caju naturales x500g</t>
  </si>
  <si>
    <t>Nueces Mariposa Extra Light 1kg</t>
  </si>
  <si>
    <t>Nueces Mariposa Extra Light 250g</t>
  </si>
  <si>
    <t>Nueces Mariposa Extra Light 500g</t>
  </si>
  <si>
    <t>Nuez Pecan enteras peladas x250g</t>
  </si>
  <si>
    <t>Nuez Pecan enteras peladas x500g</t>
  </si>
  <si>
    <t>Mani repelado sin sal 500g</t>
  </si>
  <si>
    <t>Mani repelado con sal 500g</t>
  </si>
  <si>
    <t>Castañas de Caju tostadas y saladas x1kg</t>
  </si>
  <si>
    <t>Castañas de Caju tostadas y saladas x250g</t>
  </si>
  <si>
    <t>Castañas de Caju tostadas y saladas x500g</t>
  </si>
  <si>
    <t>Maiz frito salado queso x250g</t>
  </si>
  <si>
    <t>Maiz frito salado queso x500g</t>
  </si>
  <si>
    <t>Pistachos con cascara,tostados,salados x 250g</t>
  </si>
  <si>
    <t>Pistachos con cascara,tostados,salados x 500g</t>
  </si>
  <si>
    <t>Arándanos Rojos deshidratados</t>
  </si>
  <si>
    <t>Banana deshidratada en chips</t>
  </si>
  <si>
    <t>Ciruela D'Agen</t>
  </si>
  <si>
    <t>Pasas de uva rubias</t>
  </si>
  <si>
    <t>Tomate deshidratado</t>
  </si>
  <si>
    <t>Chocolate tableta semi amargo Aguila</t>
  </si>
  <si>
    <t>320g</t>
  </si>
  <si>
    <t>Chips de chocolate blanco</t>
  </si>
  <si>
    <t>Aceite de coco neutro "God Bless You"</t>
  </si>
  <si>
    <t>Aceite de coco virgen "God Bless You"</t>
  </si>
  <si>
    <t>Aceite de oliva organico La Riojana</t>
  </si>
  <si>
    <t>Pimenton Ahumado Arytza</t>
  </si>
  <si>
    <t>95g</t>
  </si>
  <si>
    <t>Sal marina Ricco gourmet</t>
  </si>
  <si>
    <t>270g</t>
  </si>
  <si>
    <t>Sal rosada del Himalaya Ricco Fina</t>
  </si>
  <si>
    <t>Sal rosada del Himalaya Ricco Gruesa</t>
  </si>
  <si>
    <t>1 L</t>
  </si>
  <si>
    <t>Yerba Organica Roapipó Suave</t>
  </si>
  <si>
    <t>Pasta de mani Oddis</t>
  </si>
  <si>
    <t>350g</t>
  </si>
  <si>
    <t>Mermelada Las Quinas de arandanos  con azucar</t>
  </si>
  <si>
    <t>Mermelada Las Quinas de duraznos  con azucar</t>
  </si>
  <si>
    <t>Mermelada Las Quinas de Frutos rojos  con azucar</t>
  </si>
  <si>
    <t>Mermelada Las Quinas de Frutilla  con azucar</t>
  </si>
  <si>
    <t xml:space="preserve">Mermelada Las Quinas sin azucar agregada de arandanos </t>
  </si>
  <si>
    <t xml:space="preserve">Mermelada Las Quinas sin azucar agregada de duraznos </t>
  </si>
  <si>
    <t xml:space="preserve">Mermelada Las Quinas sin azucar agregada de Frutos rojos </t>
  </si>
  <si>
    <t xml:space="preserve">Mermelada Las Quinas sin azucar agregada de Frutilla </t>
  </si>
  <si>
    <t xml:space="preserve">Mermelada Las Quinas sin azucar agregada de higos </t>
  </si>
  <si>
    <t xml:space="preserve">Mermelada Las Quinas sin azucar agregada de ciruelas </t>
  </si>
  <si>
    <t>Miel cremosa Las Quinas Organica</t>
  </si>
  <si>
    <t>Dulce de leche DULCE DIFERENCIA sin azucar agregada endulzado con stevia</t>
  </si>
  <si>
    <t>Azucar Mascabo integral organica</t>
  </si>
  <si>
    <t>Stevia liquida TREVER clasica</t>
  </si>
  <si>
    <t>Stevia liquida TREVER sin sucralosa</t>
  </si>
  <si>
    <t>Despolvillador de yerba Buena Cepa</t>
  </si>
  <si>
    <t>Yerba Organica Roapipó Clasica</t>
  </si>
  <si>
    <t>Leche de Almendras Clasica Tratenfu</t>
  </si>
  <si>
    <t>Leche de Almendras Vainilla Tratenfu</t>
  </si>
  <si>
    <t>Leche de Almendras Coco Tratenfu</t>
  </si>
  <si>
    <t>Vino Organico Esencias de la Tierra MALBEC</t>
  </si>
  <si>
    <t>750 cc</t>
  </si>
  <si>
    <t>VIno Organico Esencias de la Tierra CABERNET SAUVIÑON</t>
  </si>
  <si>
    <t>Vino Organico Esencias de la Tierra MERLOT</t>
  </si>
  <si>
    <t>Vino Organico Esencias de la Tierra SYRAH</t>
  </si>
  <si>
    <t>Vino Organico Esencias de la Tierra MOSCATEL</t>
  </si>
  <si>
    <t>Vino Organico Familia Cecchin BLANCO CHARDONAY</t>
  </si>
  <si>
    <t xml:space="preserve">Vino Organico Familia Cecchin MALBEC ROSE </t>
  </si>
  <si>
    <t xml:space="preserve">Vino Organico Familia Cecchin MALBEC </t>
  </si>
  <si>
    <t>Vino Organico Familia Cecchin MALBEC  SIN SULFITOS</t>
  </si>
  <si>
    <t xml:space="preserve">Vino Organico Familia Cecchin CABERNET SIN SULFITOS  </t>
  </si>
  <si>
    <t>Cosmetica</t>
  </si>
  <si>
    <t xml:space="preserve">Shampo Solido CURCUMINA Cabello Normal  </t>
  </si>
  <si>
    <t xml:space="preserve">Shampo Solido CALENDULA Cabello Normal y /o Mixtos </t>
  </si>
  <si>
    <t xml:space="preserve">Shampo Solido ARCILLA Cabello Graso  </t>
  </si>
  <si>
    <t xml:space="preserve">Shampo Solido ORTIGA Cabello Graso y con Caspa </t>
  </si>
  <si>
    <t>Shampo Solido HIBISCO Cabello Seco</t>
  </si>
  <si>
    <t xml:space="preserve">Shampo Solido JARILLA DETOX  </t>
  </si>
  <si>
    <t xml:space="preserve">Shampo Solido MATCHA Cabello Normal  </t>
  </si>
  <si>
    <t>Acondicionador Solido GERANIO</t>
  </si>
  <si>
    <t>Jabonera Doble madera eucalipto</t>
  </si>
  <si>
    <t>Vigencia de la Lista de precios: Agosto 2021</t>
  </si>
  <si>
    <t>Arándanos Rojos deshidratados enteros sin azucar</t>
  </si>
  <si>
    <t>Sin stock</t>
  </si>
  <si>
    <t>TELECOM</t>
  </si>
  <si>
    <r>
      <t xml:space="preserve">Por ser empleado de TELECOM tenes un </t>
    </r>
    <r>
      <rPr>
        <b/>
        <sz val="24"/>
        <color rgb="FFFF0000"/>
        <rFont val="Calibri"/>
        <family val="2"/>
        <scheme val="minor"/>
      </rPr>
      <t>10% DE DESCUENTO</t>
    </r>
  </si>
  <si>
    <r>
      <t xml:space="preserve">Pedido Mínimo </t>
    </r>
    <r>
      <rPr>
        <sz val="17"/>
        <color rgb="FFFF0000"/>
        <rFont val="Calibri"/>
        <family val="2"/>
        <scheme val="minor"/>
      </rPr>
      <t>$1500</t>
    </r>
    <r>
      <rPr>
        <sz val="17"/>
        <color theme="1"/>
        <rFont val="Calibri"/>
        <family val="2"/>
        <scheme val="minor"/>
      </rPr>
      <t xml:space="preserve"> - Costo de envío en CABA </t>
    </r>
    <r>
      <rPr>
        <sz val="17"/>
        <color rgb="FFFF0000"/>
        <rFont val="Calibri"/>
        <family val="2"/>
        <scheme val="minor"/>
      </rPr>
      <t>$180</t>
    </r>
    <r>
      <rPr>
        <sz val="17"/>
        <color theme="1" tint="4.9989318521683403E-2"/>
        <rFont val="Calibri"/>
        <family val="2"/>
        <scheme val="minor"/>
      </rPr>
      <t>, avisanos de que zona de GBA sos para confirmar el valor.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</si>
</sst>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$&quot;\ * #,##0.00_ ;_ &quot;$&quot;\ * \-#,##0.00_ ;_ &quot;$&quot;\ * &quot;-&quot;??_ ;_ @_ "/>
    <numFmt numFmtId="164" formatCode="_ &quot;$&quot;\ * #,##0_ ;_ &quot;$&quot;\ * \-#,##0_ ;_ &quot;$&quot;\ * &quot;-&quot;??_ ;_ @_ "/>
    <numFmt numFmtId="165" formatCode="_ &quot;$&quot;\ * #,##0.0_ ;_ &quot;$&quot;\ * \-#,##0.0_ ;_ &quot;$&quot;\ * &quot;-&quot;??_ ;_ @_ "/>
    <numFmt numFmtId="166" formatCode="&quot;$&quot;\ 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7"/>
      <color rgb="FFFF0000"/>
      <name val="Calibri"/>
      <family val="2"/>
      <scheme val="minor"/>
    </font>
    <font>
      <sz val="17"/>
      <color theme="1" tint="4.9989318521683403E-2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4" fontId="5" fillId="0" borderId="0" xfId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4" fontId="6" fillId="0" borderId="2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Border="1"/>
    <xf numFmtId="0" fontId="8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0" borderId="1" xfId="0" applyBorder="1"/>
    <xf numFmtId="166" fontId="7" fillId="0" borderId="1" xfId="0" applyNumberFormat="1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center" vertical="center"/>
    </xf>
    <xf numFmtId="0" fontId="7" fillId="10" borderId="1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11"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395323</xdr:colOff>
      <xdr:row>15</xdr:row>
      <xdr:rowOff>223818</xdr:rowOff>
    </xdr:from>
    <xdr:to>
      <xdr:col>14</xdr:col>
      <xdr:colOff>551446</xdr:colOff>
      <xdr:row>19</xdr:row>
      <xdr:rowOff>41321</xdr:rowOff>
    </xdr:to>
    <xdr:grpSp>
      <xdr:nvGrpSpPr>
        <xdr:cNvPr id="12" name="Grupo 11"/>
        <xdr:cNvGrpSpPr/>
      </xdr:nvGrpSpPr>
      <xdr:grpSpPr>
        <a:xfrm>
          <a:off x="17585147" y="3742465"/>
          <a:ext cx="2744681" cy="859650"/>
          <a:chOff x="7021285" y="11469693"/>
          <a:chExt cx="2166397" cy="803950"/>
        </a:xfrm>
      </xdr:grpSpPr>
      <xdr:pic>
        <xdr:nvPicPr>
          <xdr:cNvPr id="13" name="Imagen 12">
            <a:extLst>
              <a:ext uri="{FF2B5EF4-FFF2-40B4-BE49-F238E27FC236}">
                <a16:creationId xmlns="" xmlns:a16="http://schemas.microsoft.com/office/drawing/2014/main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4" name="CuadroTexto 13"/>
          <xdr:cNvSpPr txBox="1"/>
        </xdr:nvSpPr>
        <xdr:spPr>
          <a:xfrm>
            <a:off x="7769676" y="11552465"/>
            <a:ext cx="1418006" cy="5923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</xdr:col>
      <xdr:colOff>204107</xdr:colOff>
      <xdr:row>2</xdr:row>
      <xdr:rowOff>65782</xdr:rowOff>
    </xdr:from>
    <xdr:to>
      <xdr:col>4</xdr:col>
      <xdr:colOff>952499</xdr:colOff>
      <xdr:row>8</xdr:row>
      <xdr:rowOff>317494</xdr:rowOff>
    </xdr:to>
    <xdr:grpSp>
      <xdr:nvGrpSpPr>
        <xdr:cNvPr id="22" name="Grupo 21"/>
        <xdr:cNvGrpSpPr/>
      </xdr:nvGrpSpPr>
      <xdr:grpSpPr>
        <a:xfrm>
          <a:off x="316166" y="805370"/>
          <a:ext cx="10800068" cy="1394712"/>
          <a:chOff x="740231" y="999018"/>
          <a:chExt cx="11690631" cy="1394712"/>
        </a:xfrm>
      </xdr:grpSpPr>
      <xdr:pic>
        <xdr:nvPicPr>
          <xdr:cNvPr id="23" name="11 Imagen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538991" y="1692961"/>
            <a:ext cx="653186" cy="684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" name="CuadroTexto 23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1558926" y="999018"/>
            <a:ext cx="6283305" cy="556488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s-A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AR" sz="2500" b="1">
                <a:solidFill>
                  <a:schemeClr val="accent4">
                    <a:lumMod val="75000"/>
                  </a:schemeClr>
                </a:solidFill>
                <a:latin typeface="Arial Rounded MT Bold" panose="020F0704030504030204" pitchFamily="34" charset="0"/>
              </a:rPr>
              <a:t>Frutos secos, cereales, fruta desecada…y mucho más!</a:t>
            </a:r>
          </a:p>
        </xdr:txBody>
      </xdr:sp>
      <xdr:pic>
        <xdr:nvPicPr>
          <xdr:cNvPr id="25" name="Picture 12" descr="Imagen relacionada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53543" y="1769240"/>
            <a:ext cx="542336" cy="5184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6" name="Picture 6" descr="Resultado de imagen para logo email fondo transparente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48612" y="1766927"/>
            <a:ext cx="534120" cy="55749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7" name="Picture 22" descr="Imagen relacionada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19478" y="1815357"/>
            <a:ext cx="425115" cy="42091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Rectángulo 27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450485" y="1737781"/>
            <a:ext cx="2174327" cy="65594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s-A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AR" sz="1800" b="1"/>
              <a:t>laabuelaemmaok@gmail.com</a:t>
            </a:r>
          </a:p>
        </xdr:txBody>
      </xdr:sp>
      <xdr:sp macro="" textlink="">
        <xdr:nvSpPr>
          <xdr:cNvPr id="29" name="Rectángulo 28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765531" y="1833262"/>
            <a:ext cx="2124412" cy="37414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s-A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AR" sz="1800" b="1"/>
              <a:t>laabuelaemmaok</a:t>
            </a:r>
          </a:p>
        </xdr:txBody>
      </xdr:sp>
      <xdr:sp macro="" textlink="">
        <xdr:nvSpPr>
          <xdr:cNvPr id="30" name="Rectángulo 29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8047122" y="1845989"/>
            <a:ext cx="2359941" cy="37414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s-A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AR" sz="1800" b="1"/>
              <a:t>+5491151470144</a:t>
            </a:r>
          </a:p>
        </xdr:txBody>
      </xdr:sp>
      <xdr:sp macro="" textlink="">
        <xdr:nvSpPr>
          <xdr:cNvPr id="31" name="Rectángulo 30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10509607" y="1838993"/>
            <a:ext cx="1921255" cy="37414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s-A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AR" sz="1800" b="1"/>
              <a:t>abuelaemmaok</a:t>
            </a:r>
          </a:p>
        </xdr:txBody>
      </xdr:sp>
      <xdr:pic>
        <xdr:nvPicPr>
          <xdr:cNvPr id="32" name="Imagen 31">
            <a:extLst>
              <a:ext uri="{FF2B5EF4-FFF2-40B4-BE49-F238E27FC236}">
                <a16:creationId xmlns="" xmlns:a16="http://schemas.microsoft.com/office/drawing/2014/main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0231" y="1001272"/>
            <a:ext cx="1246412" cy="1221954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5303922</xdr:colOff>
      <xdr:row>2</xdr:row>
      <xdr:rowOff>120314</xdr:rowOff>
    </xdr:from>
    <xdr:to>
      <xdr:col>4</xdr:col>
      <xdr:colOff>801711</xdr:colOff>
      <xdr:row>6</xdr:row>
      <xdr:rowOff>42314</xdr:rowOff>
    </xdr:to>
    <xdr:sp macro="" textlink="">
      <xdr:nvSpPr>
        <xdr:cNvPr id="2" name="Rectángulo redondeado 1"/>
        <xdr:cNvSpPr/>
      </xdr:nvSpPr>
      <xdr:spPr>
        <a:xfrm>
          <a:off x="6446922" y="862261"/>
          <a:ext cx="3960000" cy="6840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A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5303921</xdr:colOff>
      <xdr:row>2</xdr:row>
      <xdr:rowOff>120316</xdr:rowOff>
    </xdr:from>
    <xdr:to>
      <xdr:col>4</xdr:col>
      <xdr:colOff>792079</xdr:colOff>
      <xdr:row>6</xdr:row>
      <xdr:rowOff>30079</xdr:rowOff>
    </xdr:to>
    <xdr:sp macro="" textlink="">
      <xdr:nvSpPr>
        <xdr:cNvPr id="4" name="CuadroTexto 3"/>
        <xdr:cNvSpPr txBox="1"/>
      </xdr:nvSpPr>
      <xdr:spPr>
        <a:xfrm>
          <a:off x="6446921" y="862263"/>
          <a:ext cx="3950369" cy="671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Usamos bolsas compostables</a:t>
          </a:r>
          <a:endParaRPr lang="es-AR" sz="1800">
            <a:effectLst/>
          </a:endParaRPr>
        </a:p>
        <a:p>
          <a:pPr algn="ctr"/>
          <a:r>
            <a:rPr lang="es-A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#menosplastico</a:t>
          </a:r>
          <a:r>
            <a:rPr lang="es-A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s-A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#sumate</a:t>
          </a:r>
          <a:endParaRPr lang="es-AR" sz="1800">
            <a:effectLst/>
          </a:endParaRPr>
        </a:p>
        <a:p>
          <a:pPr algn="ctr"/>
          <a:endParaRPr lang="es-AR" sz="1800"/>
        </a:p>
      </xdr:txBody>
    </xdr:sp>
    <xdr:clientData/>
  </xdr:twoCellAnchor>
  <xdr:twoCellAnchor>
    <xdr:from>
      <xdr:col>2</xdr:col>
      <xdr:colOff>761999</xdr:colOff>
      <xdr:row>160</xdr:row>
      <xdr:rowOff>136073</xdr:rowOff>
    </xdr:from>
    <xdr:to>
      <xdr:col>2</xdr:col>
      <xdr:colOff>761999</xdr:colOff>
      <xdr:row>161</xdr:row>
      <xdr:rowOff>0</xdr:rowOff>
    </xdr:to>
    <xdr:grpSp>
      <xdr:nvGrpSpPr>
        <xdr:cNvPr id="85" name="Grupo 84"/>
        <xdr:cNvGrpSpPr/>
      </xdr:nvGrpSpPr>
      <xdr:grpSpPr>
        <a:xfrm>
          <a:off x="2050675" y="64076838"/>
          <a:ext cx="0" cy="278544"/>
          <a:chOff x="7021285" y="11469693"/>
          <a:chExt cx="1905000" cy="803950"/>
        </a:xfrm>
      </xdr:grpSpPr>
      <xdr:pic>
        <xdr:nvPicPr>
          <xdr:cNvPr id="86" name="Imagen 85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87" name="CuadroTexto 86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</xdr:col>
      <xdr:colOff>38100</xdr:colOff>
      <xdr:row>160</xdr:row>
      <xdr:rowOff>406400</xdr:rowOff>
    </xdr:from>
    <xdr:to>
      <xdr:col>1</xdr:col>
      <xdr:colOff>38100</xdr:colOff>
      <xdr:row>161</xdr:row>
      <xdr:rowOff>0</xdr:rowOff>
    </xdr:to>
    <xdr:pic>
      <xdr:nvPicPr>
        <xdr:cNvPr id="88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090425"/>
          <a:ext cx="0" cy="3175"/>
        </a:xfrm>
        <a:prstGeom prst="rect">
          <a:avLst/>
        </a:prstGeom>
      </xdr:spPr>
    </xdr:pic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89" name="Grupo 88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90" name="Imagen 89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91" name="CuadroTexto 90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92" name="Grupo 91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93" name="Imagen 92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94" name="CuadroTexto 93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113" name="Grupo 112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114" name="Imagen 113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15" name="CuadroTexto 114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116" name="Grupo 115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117" name="Imagen 116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18" name="CuadroTexto 117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119" name="Grupo 118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120" name="Imagen 119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21" name="CuadroTexto 120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122" name="Grupo 121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123" name="Imagen 122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24" name="CuadroTexto 123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</xdr:col>
      <xdr:colOff>38100</xdr:colOff>
      <xdr:row>160</xdr:row>
      <xdr:rowOff>0</xdr:rowOff>
    </xdr:from>
    <xdr:to>
      <xdr:col>1</xdr:col>
      <xdr:colOff>38100</xdr:colOff>
      <xdr:row>161</xdr:row>
      <xdr:rowOff>0</xdr:rowOff>
    </xdr:to>
    <xdr:pic>
      <xdr:nvPicPr>
        <xdr:cNvPr id="125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2684025"/>
          <a:ext cx="0" cy="40957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160</xdr:row>
      <xdr:rowOff>0</xdr:rowOff>
    </xdr:from>
    <xdr:to>
      <xdr:col>1</xdr:col>
      <xdr:colOff>38100</xdr:colOff>
      <xdr:row>161</xdr:row>
      <xdr:rowOff>0</xdr:rowOff>
    </xdr:to>
    <xdr:pic>
      <xdr:nvPicPr>
        <xdr:cNvPr id="126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2684025"/>
          <a:ext cx="0" cy="409575"/>
        </a:xfrm>
        <a:prstGeom prst="rect">
          <a:avLst/>
        </a:prstGeom>
      </xdr:spPr>
    </xdr:pic>
    <xdr:clientData/>
  </xdr:twoCellAnchor>
  <xdr:twoCellAnchor>
    <xdr:from>
      <xdr:col>2</xdr:col>
      <xdr:colOff>761999</xdr:colOff>
      <xdr:row>160</xdr:row>
      <xdr:rowOff>0</xdr:rowOff>
    </xdr:from>
    <xdr:to>
      <xdr:col>2</xdr:col>
      <xdr:colOff>761999</xdr:colOff>
      <xdr:row>161</xdr:row>
      <xdr:rowOff>0</xdr:rowOff>
    </xdr:to>
    <xdr:grpSp>
      <xdr:nvGrpSpPr>
        <xdr:cNvPr id="127" name="Grupo 126"/>
        <xdr:cNvGrpSpPr/>
      </xdr:nvGrpSpPr>
      <xdr:grpSpPr>
        <a:xfrm>
          <a:off x="2050675" y="63940765"/>
          <a:ext cx="0" cy="414617"/>
          <a:chOff x="7021285" y="11469693"/>
          <a:chExt cx="1905000" cy="803950"/>
        </a:xfrm>
      </xdr:grpSpPr>
      <xdr:pic>
        <xdr:nvPicPr>
          <xdr:cNvPr id="128" name="Imagen 127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29" name="CuadroTexto 128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761999</xdr:colOff>
      <xdr:row>160</xdr:row>
      <xdr:rowOff>0</xdr:rowOff>
    </xdr:from>
    <xdr:to>
      <xdr:col>2</xdr:col>
      <xdr:colOff>761999</xdr:colOff>
      <xdr:row>161</xdr:row>
      <xdr:rowOff>0</xdr:rowOff>
    </xdr:to>
    <xdr:grpSp>
      <xdr:nvGrpSpPr>
        <xdr:cNvPr id="130" name="Grupo 129"/>
        <xdr:cNvGrpSpPr/>
      </xdr:nvGrpSpPr>
      <xdr:grpSpPr>
        <a:xfrm>
          <a:off x="2050675" y="63940765"/>
          <a:ext cx="0" cy="414617"/>
          <a:chOff x="7021285" y="11469693"/>
          <a:chExt cx="1905000" cy="803950"/>
        </a:xfrm>
      </xdr:grpSpPr>
      <xdr:pic>
        <xdr:nvPicPr>
          <xdr:cNvPr id="131" name="Imagen 130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32" name="CuadroTexto 131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4779816</xdr:colOff>
      <xdr:row>152</xdr:row>
      <xdr:rowOff>1465</xdr:rowOff>
    </xdr:from>
    <xdr:to>
      <xdr:col>2</xdr:col>
      <xdr:colOff>7290952</xdr:colOff>
      <xdr:row>153</xdr:row>
      <xdr:rowOff>667</xdr:rowOff>
    </xdr:to>
    <xdr:grpSp>
      <xdr:nvGrpSpPr>
        <xdr:cNvPr id="133" name="Grupo 132"/>
        <xdr:cNvGrpSpPr/>
      </xdr:nvGrpSpPr>
      <xdr:grpSpPr>
        <a:xfrm>
          <a:off x="6068492" y="60625289"/>
          <a:ext cx="2511136" cy="413819"/>
          <a:chOff x="7205818" y="11552465"/>
          <a:chExt cx="2565803" cy="725847"/>
        </a:xfrm>
      </xdr:grpSpPr>
      <xdr:pic>
        <xdr:nvPicPr>
          <xdr:cNvPr id="134" name="Imagen 133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35" name="CuadroTexto 134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4793673</xdr:colOff>
      <xdr:row>153</xdr:row>
      <xdr:rowOff>2591</xdr:rowOff>
    </xdr:from>
    <xdr:to>
      <xdr:col>2</xdr:col>
      <xdr:colOff>7304809</xdr:colOff>
      <xdr:row>154</xdr:row>
      <xdr:rowOff>191165</xdr:rowOff>
    </xdr:to>
    <xdr:grpSp>
      <xdr:nvGrpSpPr>
        <xdr:cNvPr id="136" name="Grupo 135"/>
        <xdr:cNvGrpSpPr/>
      </xdr:nvGrpSpPr>
      <xdr:grpSpPr>
        <a:xfrm>
          <a:off x="6082349" y="61041032"/>
          <a:ext cx="2511136" cy="603192"/>
          <a:chOff x="7205818" y="11650605"/>
          <a:chExt cx="2565803" cy="783303"/>
        </a:xfrm>
      </xdr:grpSpPr>
      <xdr:pic>
        <xdr:nvPicPr>
          <xdr:cNvPr id="137" name="Imagen 136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38" name="CuadroTexto 137"/>
          <xdr:cNvSpPr txBox="1"/>
        </xdr:nvSpPr>
        <xdr:spPr>
          <a:xfrm>
            <a:off x="7769675" y="11708061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4807529</xdr:colOff>
      <xdr:row>154</xdr:row>
      <xdr:rowOff>30903</xdr:rowOff>
    </xdr:from>
    <xdr:to>
      <xdr:col>2</xdr:col>
      <xdr:colOff>7318665</xdr:colOff>
      <xdr:row>155</xdr:row>
      <xdr:rowOff>31837</xdr:rowOff>
    </xdr:to>
    <xdr:grpSp>
      <xdr:nvGrpSpPr>
        <xdr:cNvPr id="139" name="Grupo 138"/>
        <xdr:cNvGrpSpPr/>
      </xdr:nvGrpSpPr>
      <xdr:grpSpPr>
        <a:xfrm>
          <a:off x="6096205" y="61483962"/>
          <a:ext cx="2511136" cy="415551"/>
          <a:chOff x="7205818" y="11552465"/>
          <a:chExt cx="2565803" cy="725847"/>
        </a:xfrm>
      </xdr:grpSpPr>
      <xdr:pic>
        <xdr:nvPicPr>
          <xdr:cNvPr id="140" name="Imagen 139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41" name="CuadroTexto 140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4838701</xdr:colOff>
      <xdr:row>151</xdr:row>
      <xdr:rowOff>17919</xdr:rowOff>
    </xdr:from>
    <xdr:to>
      <xdr:col>3</xdr:col>
      <xdr:colOff>24246</xdr:colOff>
      <xdr:row>152</xdr:row>
      <xdr:rowOff>26646</xdr:rowOff>
    </xdr:to>
    <xdr:grpSp>
      <xdr:nvGrpSpPr>
        <xdr:cNvPr id="142" name="Grupo 141"/>
        <xdr:cNvGrpSpPr/>
      </xdr:nvGrpSpPr>
      <xdr:grpSpPr>
        <a:xfrm>
          <a:off x="6127377" y="60227125"/>
          <a:ext cx="2928810" cy="423345"/>
          <a:chOff x="7205818" y="11552465"/>
          <a:chExt cx="2565803" cy="725847"/>
        </a:xfrm>
      </xdr:grpSpPr>
      <xdr:pic>
        <xdr:nvPicPr>
          <xdr:cNvPr id="143" name="Imagen 142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44" name="CuadroTexto 143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4</xdr:col>
      <xdr:colOff>2596</xdr:colOff>
      <xdr:row>162</xdr:row>
      <xdr:rowOff>271659</xdr:rowOff>
    </xdr:from>
    <xdr:to>
      <xdr:col>4</xdr:col>
      <xdr:colOff>34552</xdr:colOff>
      <xdr:row>163</xdr:row>
      <xdr:rowOff>213589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xmlns="" id="{E97DB59F-2786-452F-94EB-14413E899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6196" y="63774834"/>
          <a:ext cx="31956" cy="351505"/>
        </a:xfrm>
        <a:prstGeom prst="rect">
          <a:avLst/>
        </a:prstGeom>
      </xdr:spPr>
    </xdr:pic>
    <xdr:clientData/>
  </xdr:twoCellAnchor>
  <xdr:twoCellAnchor>
    <xdr:from>
      <xdr:col>2</xdr:col>
      <xdr:colOff>4862945</xdr:colOff>
      <xdr:row>149</xdr:row>
      <xdr:rowOff>390255</xdr:rowOff>
    </xdr:from>
    <xdr:to>
      <xdr:col>2</xdr:col>
      <xdr:colOff>7374081</xdr:colOff>
      <xdr:row>150</xdr:row>
      <xdr:rowOff>389458</xdr:rowOff>
    </xdr:to>
    <xdr:grpSp>
      <xdr:nvGrpSpPr>
        <xdr:cNvPr id="146" name="Grupo 145"/>
        <xdr:cNvGrpSpPr/>
      </xdr:nvGrpSpPr>
      <xdr:grpSpPr>
        <a:xfrm>
          <a:off x="6151621" y="59770226"/>
          <a:ext cx="2511136" cy="413820"/>
          <a:chOff x="7205818" y="11552465"/>
          <a:chExt cx="2565803" cy="725847"/>
        </a:xfrm>
      </xdr:grpSpPr>
      <xdr:pic>
        <xdr:nvPicPr>
          <xdr:cNvPr id="147" name="Imagen 146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48" name="CuadroTexto 147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6310749</xdr:colOff>
      <xdr:row>177</xdr:row>
      <xdr:rowOff>236127</xdr:rowOff>
    </xdr:from>
    <xdr:to>
      <xdr:col>4</xdr:col>
      <xdr:colOff>370613</xdr:colOff>
      <xdr:row>179</xdr:row>
      <xdr:rowOff>11059</xdr:rowOff>
    </xdr:to>
    <xdr:grpSp>
      <xdr:nvGrpSpPr>
        <xdr:cNvPr id="149" name="Grupo 148"/>
        <xdr:cNvGrpSpPr/>
      </xdr:nvGrpSpPr>
      <xdr:grpSpPr>
        <a:xfrm>
          <a:off x="7599425" y="70553039"/>
          <a:ext cx="2934923" cy="492108"/>
          <a:chOff x="7205818" y="11552465"/>
          <a:chExt cx="2565803" cy="725847"/>
        </a:xfrm>
      </xdr:grpSpPr>
      <xdr:pic>
        <xdr:nvPicPr>
          <xdr:cNvPr id="150" name="Imagen 149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51" name="CuadroTexto 150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5701150</xdr:colOff>
      <xdr:row>180</xdr:row>
      <xdr:rowOff>4065</xdr:rowOff>
    </xdr:from>
    <xdr:to>
      <xdr:col>3</xdr:col>
      <xdr:colOff>886695</xdr:colOff>
      <xdr:row>181</xdr:row>
      <xdr:rowOff>7596</xdr:rowOff>
    </xdr:to>
    <xdr:grpSp>
      <xdr:nvGrpSpPr>
        <xdr:cNvPr id="152" name="Grupo 151"/>
        <xdr:cNvGrpSpPr/>
      </xdr:nvGrpSpPr>
      <xdr:grpSpPr>
        <a:xfrm>
          <a:off x="6989826" y="71396741"/>
          <a:ext cx="2928810" cy="362120"/>
          <a:chOff x="7205818" y="11552465"/>
          <a:chExt cx="2565803" cy="725847"/>
        </a:xfrm>
      </xdr:grpSpPr>
      <xdr:pic>
        <xdr:nvPicPr>
          <xdr:cNvPr id="153" name="Imagen 152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54" name="CuadroTexto 153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5680368</xdr:colOff>
      <xdr:row>181</xdr:row>
      <xdr:rowOff>601</xdr:rowOff>
    </xdr:from>
    <xdr:to>
      <xdr:col>3</xdr:col>
      <xdr:colOff>865913</xdr:colOff>
      <xdr:row>182</xdr:row>
      <xdr:rowOff>4132</xdr:rowOff>
    </xdr:to>
    <xdr:grpSp>
      <xdr:nvGrpSpPr>
        <xdr:cNvPr id="155" name="Grupo 154"/>
        <xdr:cNvGrpSpPr/>
      </xdr:nvGrpSpPr>
      <xdr:grpSpPr>
        <a:xfrm>
          <a:off x="6969044" y="71751866"/>
          <a:ext cx="2928810" cy="362119"/>
          <a:chOff x="7205818" y="11552465"/>
          <a:chExt cx="2565803" cy="725847"/>
        </a:xfrm>
      </xdr:grpSpPr>
      <xdr:pic>
        <xdr:nvPicPr>
          <xdr:cNvPr id="156" name="Imagen 155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57" name="CuadroTexto 156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3</xdr:col>
      <xdr:colOff>2596</xdr:colOff>
      <xdr:row>162</xdr:row>
      <xdr:rowOff>271659</xdr:rowOff>
    </xdr:from>
    <xdr:to>
      <xdr:col>3</xdr:col>
      <xdr:colOff>34552</xdr:colOff>
      <xdr:row>163</xdr:row>
      <xdr:rowOff>213589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xmlns="" id="{E97DB59F-2786-452F-94EB-14413E899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5296" y="64451109"/>
          <a:ext cx="31956" cy="351505"/>
        </a:xfrm>
        <a:prstGeom prst="rect">
          <a:avLst/>
        </a:prstGeom>
      </xdr:spPr>
    </xdr:pic>
    <xdr:clientData/>
  </xdr:twoCellAnchor>
  <xdr:twoCellAnchor>
    <xdr:from>
      <xdr:col>2</xdr:col>
      <xdr:colOff>761999</xdr:colOff>
      <xdr:row>160</xdr:row>
      <xdr:rowOff>136073</xdr:rowOff>
    </xdr:from>
    <xdr:to>
      <xdr:col>2</xdr:col>
      <xdr:colOff>761999</xdr:colOff>
      <xdr:row>161</xdr:row>
      <xdr:rowOff>0</xdr:rowOff>
    </xdr:to>
    <xdr:grpSp>
      <xdr:nvGrpSpPr>
        <xdr:cNvPr id="74" name="Grupo 73"/>
        <xdr:cNvGrpSpPr/>
      </xdr:nvGrpSpPr>
      <xdr:grpSpPr>
        <a:xfrm>
          <a:off x="2050675" y="64076838"/>
          <a:ext cx="0" cy="278544"/>
          <a:chOff x="7021285" y="11469693"/>
          <a:chExt cx="1905000" cy="803950"/>
        </a:xfrm>
      </xdr:grpSpPr>
      <xdr:pic>
        <xdr:nvPicPr>
          <xdr:cNvPr id="75" name="Imagen 74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76" name="CuadroTexto 75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</xdr:col>
      <xdr:colOff>38100</xdr:colOff>
      <xdr:row>160</xdr:row>
      <xdr:rowOff>406400</xdr:rowOff>
    </xdr:from>
    <xdr:to>
      <xdr:col>1</xdr:col>
      <xdr:colOff>38100</xdr:colOff>
      <xdr:row>161</xdr:row>
      <xdr:rowOff>0</xdr:rowOff>
    </xdr:to>
    <xdr:pic>
      <xdr:nvPicPr>
        <xdr:cNvPr id="77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804800"/>
          <a:ext cx="0" cy="3175"/>
        </a:xfrm>
        <a:prstGeom prst="rect">
          <a:avLst/>
        </a:prstGeom>
      </xdr:spPr>
    </xdr:pic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78" name="Grupo 77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79" name="Imagen 78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80" name="CuadroTexto 79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81" name="Grupo 80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82" name="Imagen 81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83" name="CuadroTexto 82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84" name="Grupo 83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95" name="Imagen 94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96" name="CuadroTexto 95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97" name="Grupo 96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98" name="Imagen 97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99" name="CuadroTexto 98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100" name="Grupo 99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101" name="Imagen 100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02" name="CuadroTexto 101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14</xdr:col>
      <xdr:colOff>4083</xdr:colOff>
      <xdr:row>111</xdr:row>
      <xdr:rowOff>0</xdr:rowOff>
    </xdr:from>
    <xdr:to>
      <xdr:col>14</xdr:col>
      <xdr:colOff>81644</xdr:colOff>
      <xdr:row>114</xdr:row>
      <xdr:rowOff>0</xdr:rowOff>
    </xdr:to>
    <xdr:grpSp>
      <xdr:nvGrpSpPr>
        <xdr:cNvPr id="103" name="Grupo 102"/>
        <xdr:cNvGrpSpPr/>
      </xdr:nvGrpSpPr>
      <xdr:grpSpPr>
        <a:xfrm>
          <a:off x="19782465" y="43624500"/>
          <a:ext cx="77561" cy="1243853"/>
          <a:chOff x="7021285" y="11469693"/>
          <a:chExt cx="1905000" cy="803950"/>
        </a:xfrm>
      </xdr:grpSpPr>
      <xdr:pic>
        <xdr:nvPicPr>
          <xdr:cNvPr id="104" name="Imagen 103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05" name="CuadroTexto 104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</xdr:col>
      <xdr:colOff>38100</xdr:colOff>
      <xdr:row>160</xdr:row>
      <xdr:rowOff>0</xdr:rowOff>
    </xdr:from>
    <xdr:to>
      <xdr:col>1</xdr:col>
      <xdr:colOff>38100</xdr:colOff>
      <xdr:row>161</xdr:row>
      <xdr:rowOff>0</xdr:rowOff>
    </xdr:to>
    <xdr:pic>
      <xdr:nvPicPr>
        <xdr:cNvPr id="106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398400"/>
          <a:ext cx="0" cy="40957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160</xdr:row>
      <xdr:rowOff>0</xdr:rowOff>
    </xdr:from>
    <xdr:to>
      <xdr:col>1</xdr:col>
      <xdr:colOff>38100</xdr:colOff>
      <xdr:row>161</xdr:row>
      <xdr:rowOff>0</xdr:rowOff>
    </xdr:to>
    <xdr:pic>
      <xdr:nvPicPr>
        <xdr:cNvPr id="107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398400"/>
          <a:ext cx="0" cy="409575"/>
        </a:xfrm>
        <a:prstGeom prst="rect">
          <a:avLst/>
        </a:prstGeom>
      </xdr:spPr>
    </xdr:pic>
    <xdr:clientData/>
  </xdr:twoCellAnchor>
  <xdr:twoCellAnchor>
    <xdr:from>
      <xdr:col>2</xdr:col>
      <xdr:colOff>761999</xdr:colOff>
      <xdr:row>160</xdr:row>
      <xdr:rowOff>0</xdr:rowOff>
    </xdr:from>
    <xdr:to>
      <xdr:col>2</xdr:col>
      <xdr:colOff>761999</xdr:colOff>
      <xdr:row>161</xdr:row>
      <xdr:rowOff>0</xdr:rowOff>
    </xdr:to>
    <xdr:grpSp>
      <xdr:nvGrpSpPr>
        <xdr:cNvPr id="108" name="Grupo 107"/>
        <xdr:cNvGrpSpPr/>
      </xdr:nvGrpSpPr>
      <xdr:grpSpPr>
        <a:xfrm>
          <a:off x="2050675" y="63940765"/>
          <a:ext cx="0" cy="414617"/>
          <a:chOff x="7021285" y="11469693"/>
          <a:chExt cx="1905000" cy="803950"/>
        </a:xfrm>
      </xdr:grpSpPr>
      <xdr:pic>
        <xdr:nvPicPr>
          <xdr:cNvPr id="109" name="Imagen 108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10" name="CuadroTexto 109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761999</xdr:colOff>
      <xdr:row>160</xdr:row>
      <xdr:rowOff>0</xdr:rowOff>
    </xdr:from>
    <xdr:to>
      <xdr:col>2</xdr:col>
      <xdr:colOff>761999</xdr:colOff>
      <xdr:row>161</xdr:row>
      <xdr:rowOff>0</xdr:rowOff>
    </xdr:to>
    <xdr:grpSp>
      <xdr:nvGrpSpPr>
        <xdr:cNvPr id="111" name="Grupo 110"/>
        <xdr:cNvGrpSpPr/>
      </xdr:nvGrpSpPr>
      <xdr:grpSpPr>
        <a:xfrm>
          <a:off x="2050675" y="63940765"/>
          <a:ext cx="0" cy="414617"/>
          <a:chOff x="7021285" y="11469693"/>
          <a:chExt cx="1905000" cy="803950"/>
        </a:xfrm>
      </xdr:grpSpPr>
      <xdr:pic>
        <xdr:nvPicPr>
          <xdr:cNvPr id="112" name="Imagen 111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59" name="CuadroTexto 158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4779816</xdr:colOff>
      <xdr:row>152</xdr:row>
      <xdr:rowOff>1465</xdr:rowOff>
    </xdr:from>
    <xdr:to>
      <xdr:col>2</xdr:col>
      <xdr:colOff>7290952</xdr:colOff>
      <xdr:row>153</xdr:row>
      <xdr:rowOff>667</xdr:rowOff>
    </xdr:to>
    <xdr:grpSp>
      <xdr:nvGrpSpPr>
        <xdr:cNvPr id="160" name="Grupo 159"/>
        <xdr:cNvGrpSpPr/>
      </xdr:nvGrpSpPr>
      <xdr:grpSpPr>
        <a:xfrm>
          <a:off x="6068492" y="60625289"/>
          <a:ext cx="2511136" cy="413819"/>
          <a:chOff x="7205818" y="11552465"/>
          <a:chExt cx="2565803" cy="725847"/>
        </a:xfrm>
      </xdr:grpSpPr>
      <xdr:pic>
        <xdr:nvPicPr>
          <xdr:cNvPr id="161" name="Imagen 160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62" name="CuadroTexto 161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4793673</xdr:colOff>
      <xdr:row>153</xdr:row>
      <xdr:rowOff>2591</xdr:rowOff>
    </xdr:from>
    <xdr:to>
      <xdr:col>2</xdr:col>
      <xdr:colOff>7304809</xdr:colOff>
      <xdr:row>154</xdr:row>
      <xdr:rowOff>123825</xdr:rowOff>
    </xdr:to>
    <xdr:grpSp>
      <xdr:nvGrpSpPr>
        <xdr:cNvPr id="163" name="Grupo 162"/>
        <xdr:cNvGrpSpPr/>
      </xdr:nvGrpSpPr>
      <xdr:grpSpPr>
        <a:xfrm>
          <a:off x="6082349" y="61041032"/>
          <a:ext cx="2511136" cy="535852"/>
          <a:chOff x="7205818" y="11650605"/>
          <a:chExt cx="2565803" cy="783303"/>
        </a:xfrm>
      </xdr:grpSpPr>
      <xdr:pic>
        <xdr:nvPicPr>
          <xdr:cNvPr id="164" name="Imagen 163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65" name="CuadroTexto 164"/>
          <xdr:cNvSpPr txBox="1"/>
        </xdr:nvSpPr>
        <xdr:spPr>
          <a:xfrm>
            <a:off x="7769675" y="11708061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4807529</xdr:colOff>
      <xdr:row>154</xdr:row>
      <xdr:rowOff>30903</xdr:rowOff>
    </xdr:from>
    <xdr:to>
      <xdr:col>2</xdr:col>
      <xdr:colOff>7318665</xdr:colOff>
      <xdr:row>155</xdr:row>
      <xdr:rowOff>31837</xdr:rowOff>
    </xdr:to>
    <xdr:grpSp>
      <xdr:nvGrpSpPr>
        <xdr:cNvPr id="166" name="Grupo 165"/>
        <xdr:cNvGrpSpPr/>
      </xdr:nvGrpSpPr>
      <xdr:grpSpPr>
        <a:xfrm>
          <a:off x="6096205" y="61483962"/>
          <a:ext cx="2511136" cy="415551"/>
          <a:chOff x="7205818" y="11552465"/>
          <a:chExt cx="2565803" cy="725847"/>
        </a:xfrm>
      </xdr:grpSpPr>
      <xdr:pic>
        <xdr:nvPicPr>
          <xdr:cNvPr id="167" name="Imagen 166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68" name="CuadroTexto 167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4838701</xdr:colOff>
      <xdr:row>151</xdr:row>
      <xdr:rowOff>17919</xdr:rowOff>
    </xdr:from>
    <xdr:to>
      <xdr:col>3</xdr:col>
      <xdr:colOff>24246</xdr:colOff>
      <xdr:row>152</xdr:row>
      <xdr:rowOff>26646</xdr:rowOff>
    </xdr:to>
    <xdr:grpSp>
      <xdr:nvGrpSpPr>
        <xdr:cNvPr id="169" name="Grupo 168"/>
        <xdr:cNvGrpSpPr/>
      </xdr:nvGrpSpPr>
      <xdr:grpSpPr>
        <a:xfrm>
          <a:off x="6127377" y="60227125"/>
          <a:ext cx="2928810" cy="423345"/>
          <a:chOff x="7205818" y="11552465"/>
          <a:chExt cx="2565803" cy="725847"/>
        </a:xfrm>
      </xdr:grpSpPr>
      <xdr:pic>
        <xdr:nvPicPr>
          <xdr:cNvPr id="170" name="Imagen 169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71" name="CuadroTexto 170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4</xdr:col>
      <xdr:colOff>2596</xdr:colOff>
      <xdr:row>162</xdr:row>
      <xdr:rowOff>271659</xdr:rowOff>
    </xdr:from>
    <xdr:to>
      <xdr:col>4</xdr:col>
      <xdr:colOff>34552</xdr:colOff>
      <xdr:row>163</xdr:row>
      <xdr:rowOff>213589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xmlns="" id="{E97DB59F-2786-452F-94EB-14413E899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2421" y="64489209"/>
          <a:ext cx="31956" cy="351505"/>
        </a:xfrm>
        <a:prstGeom prst="rect">
          <a:avLst/>
        </a:prstGeom>
      </xdr:spPr>
    </xdr:pic>
    <xdr:clientData/>
  </xdr:twoCellAnchor>
  <xdr:twoCellAnchor>
    <xdr:from>
      <xdr:col>2</xdr:col>
      <xdr:colOff>5596374</xdr:colOff>
      <xdr:row>178</xdr:row>
      <xdr:rowOff>5216</xdr:rowOff>
    </xdr:from>
    <xdr:to>
      <xdr:col>3</xdr:col>
      <xdr:colOff>799238</xdr:colOff>
      <xdr:row>179</xdr:row>
      <xdr:rowOff>230138</xdr:rowOff>
    </xdr:to>
    <xdr:grpSp>
      <xdr:nvGrpSpPr>
        <xdr:cNvPr id="173" name="Grupo 172"/>
        <xdr:cNvGrpSpPr/>
      </xdr:nvGrpSpPr>
      <xdr:grpSpPr>
        <a:xfrm>
          <a:off x="6885050" y="70680716"/>
          <a:ext cx="2946129" cy="583510"/>
          <a:chOff x="7205818" y="11650605"/>
          <a:chExt cx="2574549" cy="779529"/>
        </a:xfrm>
      </xdr:grpSpPr>
      <xdr:pic>
        <xdr:nvPicPr>
          <xdr:cNvPr id="174" name="Imagen 173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75" name="CuadroTexto 174"/>
          <xdr:cNvSpPr txBox="1"/>
        </xdr:nvSpPr>
        <xdr:spPr>
          <a:xfrm>
            <a:off x="7778421" y="11704287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5701150</xdr:colOff>
      <xdr:row>180</xdr:row>
      <xdr:rowOff>4065</xdr:rowOff>
    </xdr:from>
    <xdr:to>
      <xdr:col>3</xdr:col>
      <xdr:colOff>886695</xdr:colOff>
      <xdr:row>181</xdr:row>
      <xdr:rowOff>7596</xdr:rowOff>
    </xdr:to>
    <xdr:grpSp>
      <xdr:nvGrpSpPr>
        <xdr:cNvPr id="176" name="Grupo 175"/>
        <xdr:cNvGrpSpPr/>
      </xdr:nvGrpSpPr>
      <xdr:grpSpPr>
        <a:xfrm>
          <a:off x="6989826" y="71396741"/>
          <a:ext cx="2928810" cy="362120"/>
          <a:chOff x="7205818" y="11552465"/>
          <a:chExt cx="2565803" cy="725847"/>
        </a:xfrm>
      </xdr:grpSpPr>
      <xdr:pic>
        <xdr:nvPicPr>
          <xdr:cNvPr id="177" name="Imagen 176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78" name="CuadroTexto 177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5680368</xdr:colOff>
      <xdr:row>181</xdr:row>
      <xdr:rowOff>601</xdr:rowOff>
    </xdr:from>
    <xdr:to>
      <xdr:col>3</xdr:col>
      <xdr:colOff>865913</xdr:colOff>
      <xdr:row>182</xdr:row>
      <xdr:rowOff>4132</xdr:rowOff>
    </xdr:to>
    <xdr:grpSp>
      <xdr:nvGrpSpPr>
        <xdr:cNvPr id="179" name="Grupo 178"/>
        <xdr:cNvGrpSpPr/>
      </xdr:nvGrpSpPr>
      <xdr:grpSpPr>
        <a:xfrm>
          <a:off x="6969044" y="71751866"/>
          <a:ext cx="2928810" cy="362119"/>
          <a:chOff x="7205818" y="11552465"/>
          <a:chExt cx="2565803" cy="725847"/>
        </a:xfrm>
      </xdr:grpSpPr>
      <xdr:pic>
        <xdr:nvPicPr>
          <xdr:cNvPr id="180" name="Imagen 179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81" name="CuadroTexto 180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761999</xdr:colOff>
      <xdr:row>160</xdr:row>
      <xdr:rowOff>136073</xdr:rowOff>
    </xdr:from>
    <xdr:to>
      <xdr:col>2</xdr:col>
      <xdr:colOff>761999</xdr:colOff>
      <xdr:row>161</xdr:row>
      <xdr:rowOff>0</xdr:rowOff>
    </xdr:to>
    <xdr:grpSp>
      <xdr:nvGrpSpPr>
        <xdr:cNvPr id="182" name="Grupo 181"/>
        <xdr:cNvGrpSpPr/>
      </xdr:nvGrpSpPr>
      <xdr:grpSpPr>
        <a:xfrm>
          <a:off x="2050675" y="64076838"/>
          <a:ext cx="0" cy="278544"/>
          <a:chOff x="7021285" y="11469693"/>
          <a:chExt cx="1905000" cy="803950"/>
        </a:xfrm>
      </xdr:grpSpPr>
      <xdr:pic>
        <xdr:nvPicPr>
          <xdr:cNvPr id="183" name="Imagen 182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84" name="CuadroTexto 183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1</xdr:col>
      <xdr:colOff>38100</xdr:colOff>
      <xdr:row>160</xdr:row>
      <xdr:rowOff>406400</xdr:rowOff>
    </xdr:from>
    <xdr:to>
      <xdr:col>1</xdr:col>
      <xdr:colOff>38100</xdr:colOff>
      <xdr:row>161</xdr:row>
      <xdr:rowOff>0</xdr:rowOff>
    </xdr:to>
    <xdr:pic>
      <xdr:nvPicPr>
        <xdr:cNvPr id="185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804800"/>
          <a:ext cx="0" cy="317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160</xdr:row>
      <xdr:rowOff>0</xdr:rowOff>
    </xdr:from>
    <xdr:to>
      <xdr:col>1</xdr:col>
      <xdr:colOff>38100</xdr:colOff>
      <xdr:row>161</xdr:row>
      <xdr:rowOff>0</xdr:rowOff>
    </xdr:to>
    <xdr:pic>
      <xdr:nvPicPr>
        <xdr:cNvPr id="186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398400"/>
          <a:ext cx="0" cy="40957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160</xdr:row>
      <xdr:rowOff>0</xdr:rowOff>
    </xdr:from>
    <xdr:to>
      <xdr:col>1</xdr:col>
      <xdr:colOff>38100</xdr:colOff>
      <xdr:row>161</xdr:row>
      <xdr:rowOff>0</xdr:rowOff>
    </xdr:to>
    <xdr:pic>
      <xdr:nvPicPr>
        <xdr:cNvPr id="187" name="295 Imagen" descr="_TBCO10;B=10;CC=0;W=57.00pt;H=34.20pt;M=-1;S=2;BS=0;CP=1;CPC=0;EM=0;E=0;DPI=300.00;DRM=0;BBT=0;BBW=-1;BWR=0.00;BWU=0;BG=0;CD=1;CPR=0;F=Calibri,10.20,,,0,0,0,0,,,;FS=10;FN=Calibri;FM=;O=0;QZB=0.00;QZL=0.00;QZR=0.00;QZT=0.00;QZU=0;R=0;PR=;T=1;TA=0;SE=0;SR=-1;A=0;TD=0;FC=0;BC=16777215;TC=0;LC=;D=1113761" title="EAN 8">
          <a:extLst>
            <a:ext uri="{FF2B5EF4-FFF2-40B4-BE49-F238E27FC236}">
              <a16:creationId xmlns:a16="http://schemas.microsoft.com/office/drawing/2014/main" xmlns="" id="{00000000-0008-0000-0C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398400"/>
          <a:ext cx="0" cy="409575"/>
        </a:xfrm>
        <a:prstGeom prst="rect">
          <a:avLst/>
        </a:prstGeom>
      </xdr:spPr>
    </xdr:pic>
    <xdr:clientData/>
  </xdr:twoCellAnchor>
  <xdr:twoCellAnchor>
    <xdr:from>
      <xdr:col>2</xdr:col>
      <xdr:colOff>761999</xdr:colOff>
      <xdr:row>160</xdr:row>
      <xdr:rowOff>0</xdr:rowOff>
    </xdr:from>
    <xdr:to>
      <xdr:col>2</xdr:col>
      <xdr:colOff>761999</xdr:colOff>
      <xdr:row>161</xdr:row>
      <xdr:rowOff>0</xdr:rowOff>
    </xdr:to>
    <xdr:grpSp>
      <xdr:nvGrpSpPr>
        <xdr:cNvPr id="188" name="Grupo 187"/>
        <xdr:cNvGrpSpPr/>
      </xdr:nvGrpSpPr>
      <xdr:grpSpPr>
        <a:xfrm>
          <a:off x="2050675" y="63940765"/>
          <a:ext cx="0" cy="414617"/>
          <a:chOff x="7021285" y="11469693"/>
          <a:chExt cx="1905000" cy="803950"/>
        </a:xfrm>
      </xdr:grpSpPr>
      <xdr:pic>
        <xdr:nvPicPr>
          <xdr:cNvPr id="189" name="Imagen 188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90" name="CuadroTexto 189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761999</xdr:colOff>
      <xdr:row>160</xdr:row>
      <xdr:rowOff>0</xdr:rowOff>
    </xdr:from>
    <xdr:to>
      <xdr:col>2</xdr:col>
      <xdr:colOff>761999</xdr:colOff>
      <xdr:row>161</xdr:row>
      <xdr:rowOff>0</xdr:rowOff>
    </xdr:to>
    <xdr:grpSp>
      <xdr:nvGrpSpPr>
        <xdr:cNvPr id="191" name="Grupo 190"/>
        <xdr:cNvGrpSpPr/>
      </xdr:nvGrpSpPr>
      <xdr:grpSpPr>
        <a:xfrm>
          <a:off x="2050675" y="63940765"/>
          <a:ext cx="0" cy="414617"/>
          <a:chOff x="7021285" y="11469693"/>
          <a:chExt cx="1905000" cy="803950"/>
        </a:xfrm>
      </xdr:grpSpPr>
      <xdr:pic>
        <xdr:nvPicPr>
          <xdr:cNvPr id="192" name="Imagen 191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193" name="CuadroTexto 192"/>
          <xdr:cNvSpPr txBox="1"/>
        </xdr:nvSpPr>
        <xdr:spPr>
          <a:xfrm>
            <a:off x="7769678" y="11552465"/>
            <a:ext cx="1156607" cy="7185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20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4</xdr:col>
      <xdr:colOff>2596</xdr:colOff>
      <xdr:row>162</xdr:row>
      <xdr:rowOff>271659</xdr:rowOff>
    </xdr:from>
    <xdr:to>
      <xdr:col>4</xdr:col>
      <xdr:colOff>34552</xdr:colOff>
      <xdr:row>163</xdr:row>
      <xdr:rowOff>213589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xmlns="" id="{E97DB59F-2786-452F-94EB-14413E899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2421" y="64489209"/>
          <a:ext cx="31956" cy="351505"/>
        </a:xfrm>
        <a:prstGeom prst="rect">
          <a:avLst/>
        </a:prstGeom>
      </xdr:spPr>
    </xdr:pic>
    <xdr:clientData/>
  </xdr:twoCellAnchor>
  <xdr:twoCellAnchor>
    <xdr:from>
      <xdr:col>2</xdr:col>
      <xdr:colOff>4862945</xdr:colOff>
      <xdr:row>149</xdr:row>
      <xdr:rowOff>390255</xdr:rowOff>
    </xdr:from>
    <xdr:to>
      <xdr:col>2</xdr:col>
      <xdr:colOff>7374081</xdr:colOff>
      <xdr:row>150</xdr:row>
      <xdr:rowOff>389458</xdr:rowOff>
    </xdr:to>
    <xdr:grpSp>
      <xdr:nvGrpSpPr>
        <xdr:cNvPr id="195" name="Grupo 194"/>
        <xdr:cNvGrpSpPr/>
      </xdr:nvGrpSpPr>
      <xdr:grpSpPr>
        <a:xfrm>
          <a:off x="6151621" y="59770226"/>
          <a:ext cx="2511136" cy="413820"/>
          <a:chOff x="7205818" y="11552465"/>
          <a:chExt cx="2565803" cy="725847"/>
        </a:xfrm>
      </xdr:grpSpPr>
      <xdr:pic>
        <xdr:nvPicPr>
          <xdr:cNvPr id="196" name="Imagen 195">
            <a:extLst>
              <a:ext uri="{FF2B5EF4-FFF2-40B4-BE49-F238E27FC236}">
                <a16:creationId xmlns:a16="http://schemas.microsoft.com/office/drawing/2014/main" xmlns="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5818" y="11650605"/>
            <a:ext cx="635509" cy="623037"/>
          </a:xfrm>
          <a:prstGeom prst="rect">
            <a:avLst/>
          </a:prstGeom>
        </xdr:spPr>
      </xdr:pic>
      <xdr:sp macro="" textlink="">
        <xdr:nvSpPr>
          <xdr:cNvPr id="197" name="CuadroTexto 196"/>
          <xdr:cNvSpPr txBox="1"/>
        </xdr:nvSpPr>
        <xdr:spPr>
          <a:xfrm>
            <a:off x="7769675" y="11552465"/>
            <a:ext cx="2001946" cy="72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rgbClr val="FF0000"/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3</xdr:col>
      <xdr:colOff>2596</xdr:colOff>
      <xdr:row>162</xdr:row>
      <xdr:rowOff>271659</xdr:rowOff>
    </xdr:from>
    <xdr:to>
      <xdr:col>3</xdr:col>
      <xdr:colOff>34552</xdr:colOff>
      <xdr:row>163</xdr:row>
      <xdr:rowOff>213589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xmlns="" id="{E97DB59F-2786-452F-94EB-14413E899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8946" y="64489209"/>
          <a:ext cx="31956" cy="35150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223818</xdr:rowOff>
    </xdr:from>
    <xdr:to>
      <xdr:col>9</xdr:col>
      <xdr:colOff>0</xdr:colOff>
      <xdr:row>19</xdr:row>
      <xdr:rowOff>41321</xdr:rowOff>
    </xdr:to>
    <xdr:grpSp>
      <xdr:nvGrpSpPr>
        <xdr:cNvPr id="199" name="Grupo 198"/>
        <xdr:cNvGrpSpPr/>
      </xdr:nvGrpSpPr>
      <xdr:grpSpPr>
        <a:xfrm>
          <a:off x="14554200" y="3719493"/>
          <a:ext cx="0" cy="865253"/>
          <a:chOff x="7021285" y="11469693"/>
          <a:chExt cx="2166397" cy="803950"/>
        </a:xfrm>
      </xdr:grpSpPr>
      <xdr:pic>
        <xdr:nvPicPr>
          <xdr:cNvPr id="200" name="Imagen 199">
            <a:extLst>
              <a:ext uri="{FF2B5EF4-FFF2-40B4-BE49-F238E27FC236}">
                <a16:creationId xmlns="" xmlns:a16="http://schemas.microsoft.com/office/drawing/2014/main" id="{E97DB59F-2786-452F-94EB-14413E899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1285" y="11469693"/>
            <a:ext cx="820043" cy="803950"/>
          </a:xfrm>
          <a:prstGeom prst="rect">
            <a:avLst/>
          </a:prstGeom>
        </xdr:spPr>
      </xdr:pic>
      <xdr:sp macro="" textlink="">
        <xdr:nvSpPr>
          <xdr:cNvPr id="201" name="CuadroTexto 200"/>
          <xdr:cNvSpPr txBox="1"/>
        </xdr:nvSpPr>
        <xdr:spPr>
          <a:xfrm>
            <a:off x="7769676" y="11552465"/>
            <a:ext cx="1418006" cy="5923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>
                <a:solidFill>
                  <a:schemeClr val="accent2">
                    <a:lumMod val="50000"/>
                  </a:schemeClr>
                </a:solidFill>
              </a:rPr>
              <a:t>Nuevo producto</a:t>
            </a:r>
          </a:p>
        </xdr:txBody>
      </xdr:sp>
    </xdr:grpSp>
    <xdr:clientData/>
  </xdr:twoCellAnchor>
  <xdr:twoCellAnchor>
    <xdr:from>
      <xdr:col>2</xdr:col>
      <xdr:colOff>5303922</xdr:colOff>
      <xdr:row>2</xdr:row>
      <xdr:rowOff>120314</xdr:rowOff>
    </xdr:from>
    <xdr:to>
      <xdr:col>4</xdr:col>
      <xdr:colOff>801711</xdr:colOff>
      <xdr:row>6</xdr:row>
      <xdr:rowOff>42314</xdr:rowOff>
    </xdr:to>
    <xdr:sp macro="" textlink="">
      <xdr:nvSpPr>
        <xdr:cNvPr id="213" name="Rectángulo redondeado 212"/>
        <xdr:cNvSpPr/>
      </xdr:nvSpPr>
      <xdr:spPr>
        <a:xfrm>
          <a:off x="6599322" y="863264"/>
          <a:ext cx="4375089" cy="6840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A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5303921</xdr:colOff>
      <xdr:row>2</xdr:row>
      <xdr:rowOff>120316</xdr:rowOff>
    </xdr:from>
    <xdr:to>
      <xdr:col>4</xdr:col>
      <xdr:colOff>792079</xdr:colOff>
      <xdr:row>6</xdr:row>
      <xdr:rowOff>30079</xdr:rowOff>
    </xdr:to>
    <xdr:sp macro="" textlink="">
      <xdr:nvSpPr>
        <xdr:cNvPr id="214" name="CuadroTexto 213"/>
        <xdr:cNvSpPr txBox="1"/>
      </xdr:nvSpPr>
      <xdr:spPr>
        <a:xfrm>
          <a:off x="6599321" y="863266"/>
          <a:ext cx="4365458" cy="671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Usamos bolsas compostables</a:t>
          </a:r>
          <a:endParaRPr lang="es-AR" sz="1800">
            <a:effectLst/>
          </a:endParaRPr>
        </a:p>
        <a:p>
          <a:pPr algn="ctr"/>
          <a:r>
            <a:rPr lang="es-A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#menosplastico</a:t>
          </a:r>
          <a:r>
            <a:rPr lang="es-A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s-A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#sumate</a:t>
          </a:r>
          <a:endParaRPr lang="es-AR" sz="1800">
            <a:effectLst/>
          </a:endParaRPr>
        </a:p>
        <a:p>
          <a:pPr algn="ctr"/>
          <a:endParaRPr lang="es-AR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1"/>
  <sheetViews>
    <sheetView showGridLines="0" tabSelected="1" zoomScale="85" zoomScaleNormal="85" zoomScaleSheetLayoutView="40" workbookViewId="0">
      <selection activeCell="B12" sqref="B12:I13"/>
    </sheetView>
  </sheetViews>
  <sheetFormatPr baseColWidth="10" defaultRowHeight="15" x14ac:dyDescent="0.25"/>
  <cols>
    <col min="1" max="1" width="1.7109375" customWidth="1"/>
    <col min="2" max="2" width="17.7109375" style="1" customWidth="1"/>
    <col min="3" max="3" width="116.140625" style="2" customWidth="1"/>
    <col min="4" max="4" width="17" style="1" customWidth="1"/>
    <col min="5" max="6" width="14.42578125" style="1" customWidth="1"/>
    <col min="7" max="7" width="11.7109375" style="1" customWidth="1"/>
    <col min="8" max="8" width="5" style="1" bestFit="1" customWidth="1"/>
    <col min="9" max="9" width="20.140625" style="1" customWidth="1"/>
    <col min="10" max="10" width="3" hidden="1" customWidth="1"/>
    <col min="11" max="11" width="9" hidden="1" customWidth="1"/>
    <col min="12" max="12" width="9.42578125" hidden="1" customWidth="1"/>
    <col min="13" max="13" width="18" hidden="1" customWidth="1"/>
    <col min="14" max="14" width="38.85546875" hidden="1" customWidth="1"/>
    <col min="15" max="15" width="8.42578125" hidden="1" customWidth="1"/>
    <col min="16" max="16" width="13.42578125" hidden="1" customWidth="1"/>
    <col min="17" max="17" width="11.42578125" hidden="1" customWidth="1"/>
    <col min="18" max="22" width="0" hidden="1" customWidth="1"/>
  </cols>
  <sheetData>
    <row r="2" spans="1:9" ht="43.5" customHeight="1" x14ac:dyDescent="0.25">
      <c r="B2" s="39" t="s">
        <v>0</v>
      </c>
      <c r="C2" s="40"/>
      <c r="D2" s="40"/>
      <c r="E2" s="40"/>
      <c r="F2" s="40"/>
      <c r="G2" s="40"/>
      <c r="H2" s="40"/>
      <c r="I2" s="41"/>
    </row>
    <row r="4" spans="1:9" ht="15" customHeight="1" x14ac:dyDescent="0.25">
      <c r="F4" s="42" t="s">
        <v>185</v>
      </c>
      <c r="G4" s="43"/>
      <c r="H4" s="43"/>
      <c r="I4" s="44"/>
    </row>
    <row r="5" spans="1:9" ht="15" customHeight="1" x14ac:dyDescent="0.25">
      <c r="F5" s="45"/>
      <c r="G5" s="46"/>
      <c r="H5" s="46"/>
      <c r="I5" s="47"/>
    </row>
    <row r="6" spans="1:9" ht="15" customHeight="1" x14ac:dyDescent="0.25">
      <c r="F6" s="45"/>
      <c r="G6" s="46"/>
      <c r="H6" s="46"/>
      <c r="I6" s="47"/>
    </row>
    <row r="7" spans="1:9" ht="15" customHeight="1" x14ac:dyDescent="0.25">
      <c r="F7" s="45"/>
      <c r="G7" s="46"/>
      <c r="H7" s="46"/>
      <c r="I7" s="47"/>
    </row>
    <row r="8" spans="1:9" ht="15" customHeight="1" x14ac:dyDescent="0.25">
      <c r="F8" s="48"/>
      <c r="G8" s="49"/>
      <c r="H8" s="49"/>
      <c r="I8" s="50"/>
    </row>
    <row r="9" spans="1:9" ht="25.5" customHeight="1" x14ac:dyDescent="0.25">
      <c r="I9" s="3"/>
    </row>
    <row r="10" spans="1:9" ht="36" customHeight="1" x14ac:dyDescent="0.25">
      <c r="B10" s="36" t="s">
        <v>186</v>
      </c>
      <c r="C10" s="37"/>
      <c r="D10" s="37"/>
      <c r="E10" s="37"/>
      <c r="F10" s="37"/>
      <c r="G10" s="37"/>
      <c r="H10" s="37"/>
      <c r="I10" s="38"/>
    </row>
    <row r="11" spans="1:9" ht="12" customHeight="1" x14ac:dyDescent="0.25">
      <c r="I11" s="3"/>
    </row>
    <row r="12" spans="1:9" ht="12" customHeight="1" x14ac:dyDescent="0.25">
      <c r="B12" s="52" t="s">
        <v>187</v>
      </c>
      <c r="C12" s="53"/>
      <c r="D12" s="53"/>
      <c r="E12" s="53"/>
      <c r="F12" s="53"/>
      <c r="G12" s="53"/>
      <c r="H12" s="53"/>
      <c r="I12" s="54"/>
    </row>
    <row r="13" spans="1:9" ht="12" customHeight="1" x14ac:dyDescent="0.25">
      <c r="B13" s="55"/>
      <c r="C13" s="56"/>
      <c r="D13" s="56"/>
      <c r="E13" s="56"/>
      <c r="F13" s="56"/>
      <c r="G13" s="56"/>
      <c r="H13" s="56"/>
      <c r="I13" s="57"/>
    </row>
    <row r="14" spans="1:9" ht="12" customHeight="1" x14ac:dyDescent="0.25">
      <c r="A14" s="24"/>
      <c r="I14" s="3"/>
    </row>
    <row r="15" spans="1:9" s="23" customFormat="1" ht="17.25" x14ac:dyDescent="0.3">
      <c r="A15"/>
      <c r="B15" s="25" t="s">
        <v>55</v>
      </c>
      <c r="C15" s="61" t="s">
        <v>1</v>
      </c>
      <c r="D15" s="62"/>
      <c r="E15" s="63"/>
      <c r="F15" s="61" t="s">
        <v>2</v>
      </c>
      <c r="G15" s="63"/>
      <c r="H15" s="1"/>
      <c r="I15" s="22" t="s">
        <v>58</v>
      </c>
    </row>
    <row r="16" spans="1:9" ht="28.5" customHeight="1" x14ac:dyDescent="0.25">
      <c r="B16" s="26"/>
      <c r="C16" s="58"/>
      <c r="D16" s="59"/>
      <c r="E16" s="60"/>
      <c r="F16" s="58"/>
      <c r="G16" s="60"/>
      <c r="I16" s="20" t="str">
        <f>+IF(B19="CABA",M18,M19)</f>
        <v>A Convenir</v>
      </c>
    </row>
    <row r="17" spans="2:16" ht="10.5" customHeight="1" x14ac:dyDescent="0.3">
      <c r="L17" s="23" t="s">
        <v>57</v>
      </c>
    </row>
    <row r="18" spans="2:16" ht="15" customHeight="1" x14ac:dyDescent="0.3">
      <c r="B18" s="29" t="s">
        <v>80</v>
      </c>
      <c r="C18" s="61" t="s">
        <v>81</v>
      </c>
      <c r="D18" s="62"/>
      <c r="E18" s="63"/>
      <c r="F18" s="61" t="s">
        <v>82</v>
      </c>
      <c r="G18" s="63"/>
      <c r="L18" s="23" t="s">
        <v>83</v>
      </c>
      <c r="M18">
        <v>180</v>
      </c>
    </row>
    <row r="19" spans="2:16" ht="28.5" customHeight="1" x14ac:dyDescent="0.25">
      <c r="B19" s="26"/>
      <c r="C19" s="58"/>
      <c r="D19" s="59"/>
      <c r="E19" s="60"/>
      <c r="F19" s="58"/>
      <c r="G19" s="60"/>
      <c r="I19" s="21">
        <f>+SUM($I$22:$I$207)</f>
        <v>0</v>
      </c>
      <c r="L19" s="1" t="s">
        <v>56</v>
      </c>
      <c r="M19" s="1" t="s">
        <v>59</v>
      </c>
    </row>
    <row r="20" spans="2:16" x14ac:dyDescent="0.25">
      <c r="P20" s="15"/>
    </row>
    <row r="21" spans="2:16" ht="37.5" x14ac:dyDescent="0.25">
      <c r="B21" s="28" t="s">
        <v>3</v>
      </c>
      <c r="C21" s="10" t="s">
        <v>4</v>
      </c>
      <c r="D21" s="17" t="s">
        <v>5</v>
      </c>
      <c r="E21" s="10" t="s">
        <v>6</v>
      </c>
      <c r="F21" s="4" t="s">
        <v>7</v>
      </c>
      <c r="G21" s="5" t="s">
        <v>8</v>
      </c>
      <c r="H21" s="8"/>
      <c r="I21" s="10" t="s">
        <v>9</v>
      </c>
      <c r="K21" s="11" t="s">
        <v>8</v>
      </c>
      <c r="L21" s="11" t="s">
        <v>29</v>
      </c>
      <c r="M21" s="14" t="s">
        <v>3</v>
      </c>
      <c r="N21" s="14" t="s">
        <v>4</v>
      </c>
      <c r="O21" s="14" t="s">
        <v>5</v>
      </c>
      <c r="P21" s="14" t="s">
        <v>65</v>
      </c>
    </row>
    <row r="22" spans="2:16" ht="38.25" customHeight="1" x14ac:dyDescent="0.25">
      <c r="B22" s="32" t="s">
        <v>60</v>
      </c>
      <c r="C22" s="33" t="s">
        <v>84</v>
      </c>
      <c r="D22" s="18" t="s">
        <v>10</v>
      </c>
      <c r="E22" s="7">
        <f>+P22</f>
        <v>1790</v>
      </c>
      <c r="F22" s="7">
        <f>+E22-(E22*0.1)</f>
        <v>1611</v>
      </c>
      <c r="G22" s="27"/>
      <c r="H22" s="8"/>
      <c r="I22" s="19" t="str">
        <f>+IF(G22="","",F22*G22)</f>
        <v/>
      </c>
      <c r="K22" s="34" t="str">
        <f t="shared" ref="K22:K86" si="0">+IF(G22="","",IF(G22&gt;1,"Ojo cantidad",1))</f>
        <v/>
      </c>
      <c r="L22" s="30">
        <v>11111412</v>
      </c>
      <c r="M22" s="12" t="s">
        <v>60</v>
      </c>
      <c r="N22" s="6" t="s">
        <v>84</v>
      </c>
      <c r="O22" s="6" t="s">
        <v>10</v>
      </c>
      <c r="P22" s="31">
        <v>1790</v>
      </c>
    </row>
    <row r="23" spans="2:16" ht="38.25" customHeight="1" x14ac:dyDescent="0.25">
      <c r="B23" s="32" t="s">
        <v>60</v>
      </c>
      <c r="C23" s="33" t="s">
        <v>85</v>
      </c>
      <c r="D23" s="18" t="s">
        <v>68</v>
      </c>
      <c r="E23" s="7">
        <f t="shared" ref="E23:E86" si="1">+P23</f>
        <v>945</v>
      </c>
      <c r="F23" s="7">
        <f t="shared" ref="F23:F86" si="2">+E23-(E23*0.1)</f>
        <v>850.5</v>
      </c>
      <c r="G23" s="27"/>
      <c r="H23" s="8"/>
      <c r="I23" s="19" t="str">
        <f t="shared" ref="I23:I87" si="3">+IF(G23="","",F23*G23)</f>
        <v/>
      </c>
      <c r="K23" s="34" t="str">
        <f t="shared" si="0"/>
        <v/>
      </c>
      <c r="L23" s="30">
        <v>11111429</v>
      </c>
      <c r="M23" s="12" t="s">
        <v>60</v>
      </c>
      <c r="N23" s="6" t="s">
        <v>85</v>
      </c>
      <c r="O23" s="6" t="s">
        <v>68</v>
      </c>
      <c r="P23" s="31">
        <v>945</v>
      </c>
    </row>
    <row r="24" spans="2:16" ht="38.25" customHeight="1" x14ac:dyDescent="0.25">
      <c r="B24" s="32" t="s">
        <v>60</v>
      </c>
      <c r="C24" s="33" t="s">
        <v>12</v>
      </c>
      <c r="D24" s="18" t="s">
        <v>10</v>
      </c>
      <c r="E24" s="7">
        <f t="shared" si="1"/>
        <v>1725</v>
      </c>
      <c r="F24" s="7">
        <f t="shared" si="2"/>
        <v>1552.5</v>
      </c>
      <c r="G24" s="27"/>
      <c r="H24" s="8"/>
      <c r="I24" s="19" t="str">
        <f t="shared" si="3"/>
        <v/>
      </c>
      <c r="K24" s="34" t="str">
        <f t="shared" si="0"/>
        <v/>
      </c>
      <c r="L24" s="30">
        <v>11111511</v>
      </c>
      <c r="M24" s="12" t="s">
        <v>60</v>
      </c>
      <c r="N24" s="6" t="s">
        <v>12</v>
      </c>
      <c r="O24" s="6" t="s">
        <v>10</v>
      </c>
      <c r="P24" s="31">
        <v>1725</v>
      </c>
    </row>
    <row r="25" spans="2:16" ht="38.25" customHeight="1" x14ac:dyDescent="0.25">
      <c r="B25" s="32" t="s">
        <v>60</v>
      </c>
      <c r="C25" s="33" t="s">
        <v>86</v>
      </c>
      <c r="D25" s="18" t="s">
        <v>68</v>
      </c>
      <c r="E25" s="7">
        <f t="shared" si="1"/>
        <v>915</v>
      </c>
      <c r="F25" s="7">
        <f t="shared" si="2"/>
        <v>823.5</v>
      </c>
      <c r="G25" s="27"/>
      <c r="H25" s="8"/>
      <c r="I25" s="19" t="str">
        <f t="shared" si="3"/>
        <v/>
      </c>
      <c r="K25" s="34" t="str">
        <f t="shared" si="0"/>
        <v/>
      </c>
      <c r="L25" s="30">
        <v>11111528</v>
      </c>
      <c r="M25" s="12" t="s">
        <v>60</v>
      </c>
      <c r="N25" s="6" t="s">
        <v>86</v>
      </c>
      <c r="O25" s="6" t="s">
        <v>68</v>
      </c>
      <c r="P25" s="31">
        <v>915</v>
      </c>
    </row>
    <row r="26" spans="2:16" ht="38.25" customHeight="1" x14ac:dyDescent="0.25">
      <c r="B26" s="32" t="s">
        <v>60</v>
      </c>
      <c r="C26" s="33" t="s">
        <v>87</v>
      </c>
      <c r="D26" s="18" t="s">
        <v>10</v>
      </c>
      <c r="E26" s="7">
        <f t="shared" si="1"/>
        <v>1370</v>
      </c>
      <c r="F26" s="7">
        <f t="shared" si="2"/>
        <v>1233</v>
      </c>
      <c r="G26" s="27"/>
      <c r="H26" s="8"/>
      <c r="I26" s="19" t="str">
        <f t="shared" si="3"/>
        <v/>
      </c>
      <c r="K26" s="34" t="str">
        <f t="shared" si="0"/>
        <v/>
      </c>
      <c r="L26" s="30">
        <v>11111610</v>
      </c>
      <c r="M26" s="12" t="s">
        <v>60</v>
      </c>
      <c r="N26" s="6" t="s">
        <v>87</v>
      </c>
      <c r="O26" s="6" t="s">
        <v>10</v>
      </c>
      <c r="P26" s="31">
        <v>1370</v>
      </c>
    </row>
    <row r="27" spans="2:16" ht="38.25" customHeight="1" x14ac:dyDescent="0.25">
      <c r="B27" s="32" t="s">
        <v>60</v>
      </c>
      <c r="C27" s="33" t="s">
        <v>88</v>
      </c>
      <c r="D27" s="18" t="s">
        <v>68</v>
      </c>
      <c r="E27" s="7">
        <f t="shared" si="1"/>
        <v>725</v>
      </c>
      <c r="F27" s="7">
        <f t="shared" si="2"/>
        <v>652.5</v>
      </c>
      <c r="G27" s="27"/>
      <c r="H27" s="8"/>
      <c r="I27" s="19" t="str">
        <f t="shared" si="3"/>
        <v/>
      </c>
      <c r="K27" s="34" t="str">
        <f t="shared" si="0"/>
        <v/>
      </c>
      <c r="L27" s="30">
        <v>11111627</v>
      </c>
      <c r="M27" s="12" t="s">
        <v>60</v>
      </c>
      <c r="N27" s="6" t="s">
        <v>88</v>
      </c>
      <c r="O27" s="6" t="s">
        <v>68</v>
      </c>
      <c r="P27" s="31">
        <v>725</v>
      </c>
    </row>
    <row r="28" spans="2:16" ht="38.25" customHeight="1" x14ac:dyDescent="0.25">
      <c r="B28" s="32" t="s">
        <v>60</v>
      </c>
      <c r="C28" s="33" t="s">
        <v>89</v>
      </c>
      <c r="D28" s="18" t="s">
        <v>10</v>
      </c>
      <c r="E28" s="7">
        <f t="shared" si="1"/>
        <v>1405</v>
      </c>
      <c r="F28" s="7">
        <f t="shared" si="2"/>
        <v>1264.5</v>
      </c>
      <c r="G28" s="27"/>
      <c r="H28" s="8"/>
      <c r="I28" s="19" t="str">
        <f t="shared" si="3"/>
        <v/>
      </c>
      <c r="K28" s="34" t="str">
        <f t="shared" si="0"/>
        <v/>
      </c>
      <c r="L28" s="30">
        <v>11111214</v>
      </c>
      <c r="M28" s="12" t="s">
        <v>60</v>
      </c>
      <c r="N28" s="6" t="s">
        <v>89</v>
      </c>
      <c r="O28" s="6" t="s">
        <v>10</v>
      </c>
      <c r="P28" s="31">
        <v>1405</v>
      </c>
    </row>
    <row r="29" spans="2:16" ht="38.25" customHeight="1" x14ac:dyDescent="0.25">
      <c r="B29" s="32" t="s">
        <v>60</v>
      </c>
      <c r="C29" s="33" t="s">
        <v>90</v>
      </c>
      <c r="D29" s="18" t="s">
        <v>68</v>
      </c>
      <c r="E29" s="7">
        <f t="shared" si="1"/>
        <v>745</v>
      </c>
      <c r="F29" s="7">
        <f t="shared" si="2"/>
        <v>670.5</v>
      </c>
      <c r="G29" s="27"/>
      <c r="H29" s="8"/>
      <c r="I29" s="19" t="str">
        <f t="shared" si="3"/>
        <v/>
      </c>
      <c r="K29" s="34" t="str">
        <f t="shared" si="0"/>
        <v/>
      </c>
      <c r="L29" s="30">
        <v>11111221</v>
      </c>
      <c r="M29" s="12" t="s">
        <v>60</v>
      </c>
      <c r="N29" s="6" t="s">
        <v>90</v>
      </c>
      <c r="O29" s="6" t="s">
        <v>68</v>
      </c>
      <c r="P29" s="31">
        <v>745</v>
      </c>
    </row>
    <row r="30" spans="2:16" ht="38.25" customHeight="1" x14ac:dyDescent="0.25">
      <c r="B30" s="32" t="s">
        <v>60</v>
      </c>
      <c r="C30" s="33" t="s">
        <v>91</v>
      </c>
      <c r="D30" s="18" t="s">
        <v>10</v>
      </c>
      <c r="E30" s="7">
        <f t="shared" si="1"/>
        <v>1020</v>
      </c>
      <c r="F30" s="7">
        <f t="shared" si="2"/>
        <v>918</v>
      </c>
      <c r="G30" s="27"/>
      <c r="H30" s="8"/>
      <c r="I30" s="19" t="str">
        <f t="shared" si="3"/>
        <v/>
      </c>
      <c r="K30" s="34" t="str">
        <f t="shared" si="0"/>
        <v/>
      </c>
      <c r="L30" s="30">
        <v>11111115</v>
      </c>
      <c r="M30" s="12" t="s">
        <v>60</v>
      </c>
      <c r="N30" s="6" t="s">
        <v>91</v>
      </c>
      <c r="O30" s="6" t="s">
        <v>10</v>
      </c>
      <c r="P30" s="31">
        <v>1020</v>
      </c>
    </row>
    <row r="31" spans="2:16" ht="38.25" customHeight="1" x14ac:dyDescent="0.25">
      <c r="B31" s="32" t="s">
        <v>60</v>
      </c>
      <c r="C31" s="33" t="s">
        <v>92</v>
      </c>
      <c r="D31" s="18" t="s">
        <v>68</v>
      </c>
      <c r="E31" s="7">
        <f t="shared" si="1"/>
        <v>540</v>
      </c>
      <c r="F31" s="7">
        <f t="shared" si="2"/>
        <v>486</v>
      </c>
      <c r="G31" s="27"/>
      <c r="H31" s="8"/>
      <c r="I31" s="19" t="str">
        <f t="shared" si="3"/>
        <v/>
      </c>
      <c r="K31" s="34" t="str">
        <f t="shared" si="0"/>
        <v/>
      </c>
      <c r="L31" s="30">
        <v>11111122</v>
      </c>
      <c r="M31" s="12" t="s">
        <v>60</v>
      </c>
      <c r="N31" s="6" t="s">
        <v>92</v>
      </c>
      <c r="O31" s="6" t="s">
        <v>68</v>
      </c>
      <c r="P31" s="31">
        <v>540</v>
      </c>
    </row>
    <row r="32" spans="2:16" ht="38.25" customHeight="1" x14ac:dyDescent="0.25">
      <c r="B32" s="32" t="s">
        <v>60</v>
      </c>
      <c r="C32" s="33" t="s">
        <v>93</v>
      </c>
      <c r="D32" s="18" t="s">
        <v>10</v>
      </c>
      <c r="E32" s="7">
        <f t="shared" si="1"/>
        <v>1245</v>
      </c>
      <c r="F32" s="7">
        <f t="shared" si="2"/>
        <v>1120.5</v>
      </c>
      <c r="G32" s="27"/>
      <c r="H32" s="8"/>
      <c r="I32" s="19" t="str">
        <f t="shared" si="3"/>
        <v/>
      </c>
      <c r="K32" s="34" t="str">
        <f t="shared" si="0"/>
        <v/>
      </c>
      <c r="L32" s="30">
        <v>11111313</v>
      </c>
      <c r="M32" s="12" t="s">
        <v>60</v>
      </c>
      <c r="N32" s="6" t="s">
        <v>93</v>
      </c>
      <c r="O32" s="6" t="s">
        <v>10</v>
      </c>
      <c r="P32" s="31">
        <v>1245</v>
      </c>
    </row>
    <row r="33" spans="2:16" ht="38.25" customHeight="1" x14ac:dyDescent="0.25">
      <c r="B33" s="32" t="s">
        <v>60</v>
      </c>
      <c r="C33" s="33" t="s">
        <v>94</v>
      </c>
      <c r="D33" s="18" t="s">
        <v>68</v>
      </c>
      <c r="E33" s="7">
        <f t="shared" si="1"/>
        <v>660</v>
      </c>
      <c r="F33" s="7">
        <f t="shared" si="2"/>
        <v>594</v>
      </c>
      <c r="G33" s="27"/>
      <c r="H33" s="8"/>
      <c r="I33" s="19" t="str">
        <f t="shared" si="3"/>
        <v/>
      </c>
      <c r="K33" s="34" t="str">
        <f t="shared" si="0"/>
        <v/>
      </c>
      <c r="L33" s="30">
        <v>11111320</v>
      </c>
      <c r="M33" s="12" t="s">
        <v>60</v>
      </c>
      <c r="N33" s="6" t="s">
        <v>94</v>
      </c>
      <c r="O33" s="6" t="s">
        <v>68</v>
      </c>
      <c r="P33" s="31">
        <v>660</v>
      </c>
    </row>
    <row r="34" spans="2:16" ht="38.25" customHeight="1" x14ac:dyDescent="0.25">
      <c r="B34" s="32" t="s">
        <v>60</v>
      </c>
      <c r="C34" s="33" t="s">
        <v>13</v>
      </c>
      <c r="D34" s="18" t="s">
        <v>10</v>
      </c>
      <c r="E34" s="7">
        <f t="shared" si="1"/>
        <v>1135</v>
      </c>
      <c r="F34" s="7">
        <f t="shared" si="2"/>
        <v>1021.5</v>
      </c>
      <c r="G34" s="27"/>
      <c r="H34" s="8"/>
      <c r="I34" s="19" t="str">
        <f t="shared" si="3"/>
        <v/>
      </c>
      <c r="K34" s="34" t="str">
        <f t="shared" si="0"/>
        <v/>
      </c>
      <c r="L34" s="30">
        <v>11111917</v>
      </c>
      <c r="M34" s="12" t="s">
        <v>60</v>
      </c>
      <c r="N34" s="6" t="s">
        <v>13</v>
      </c>
      <c r="O34" s="6" t="s">
        <v>10</v>
      </c>
      <c r="P34" s="31">
        <v>1135</v>
      </c>
    </row>
    <row r="35" spans="2:16" ht="38.25" customHeight="1" x14ac:dyDescent="0.25">
      <c r="B35" s="32" t="s">
        <v>60</v>
      </c>
      <c r="C35" s="33" t="s">
        <v>95</v>
      </c>
      <c r="D35" s="18" t="s">
        <v>68</v>
      </c>
      <c r="E35" s="7">
        <f t="shared" si="1"/>
        <v>600</v>
      </c>
      <c r="F35" s="7">
        <f t="shared" si="2"/>
        <v>540</v>
      </c>
      <c r="G35" s="27"/>
      <c r="H35" s="8"/>
      <c r="I35" s="19" t="str">
        <f t="shared" si="3"/>
        <v/>
      </c>
      <c r="K35" s="34" t="str">
        <f t="shared" si="0"/>
        <v/>
      </c>
      <c r="L35" s="30">
        <v>11111924</v>
      </c>
      <c r="M35" s="12" t="s">
        <v>60</v>
      </c>
      <c r="N35" s="6" t="s">
        <v>95</v>
      </c>
      <c r="O35" s="6" t="s">
        <v>68</v>
      </c>
      <c r="P35" s="31">
        <v>600</v>
      </c>
    </row>
    <row r="36" spans="2:16" ht="38.25" customHeight="1" x14ac:dyDescent="0.25">
      <c r="B36" s="32" t="s">
        <v>60</v>
      </c>
      <c r="C36" s="33" t="s">
        <v>14</v>
      </c>
      <c r="D36" s="18" t="s">
        <v>10</v>
      </c>
      <c r="E36" s="7">
        <f t="shared" si="1"/>
        <v>840</v>
      </c>
      <c r="F36" s="7">
        <f t="shared" si="2"/>
        <v>756</v>
      </c>
      <c r="G36" s="27"/>
      <c r="H36" s="8"/>
      <c r="I36" s="19" t="str">
        <f t="shared" si="3"/>
        <v/>
      </c>
      <c r="K36" s="34" t="str">
        <f t="shared" si="0"/>
        <v/>
      </c>
      <c r="L36" s="30">
        <v>11113119</v>
      </c>
      <c r="M36" s="12" t="s">
        <v>60</v>
      </c>
      <c r="N36" s="6" t="s">
        <v>14</v>
      </c>
      <c r="O36" s="6" t="s">
        <v>10</v>
      </c>
      <c r="P36" s="31">
        <v>840</v>
      </c>
    </row>
    <row r="37" spans="2:16" ht="38.25" customHeight="1" x14ac:dyDescent="0.25">
      <c r="B37" s="32" t="s">
        <v>60</v>
      </c>
      <c r="C37" s="33" t="s">
        <v>96</v>
      </c>
      <c r="D37" s="18" t="s">
        <v>68</v>
      </c>
      <c r="E37" s="7">
        <f t="shared" si="1"/>
        <v>445</v>
      </c>
      <c r="F37" s="7">
        <f t="shared" si="2"/>
        <v>400.5</v>
      </c>
      <c r="G37" s="27"/>
      <c r="H37" s="8"/>
      <c r="I37" s="19" t="str">
        <f t="shared" si="3"/>
        <v/>
      </c>
      <c r="K37" s="34" t="str">
        <f t="shared" si="0"/>
        <v/>
      </c>
      <c r="L37" s="30">
        <v>11113126</v>
      </c>
      <c r="M37" s="12" t="s">
        <v>60</v>
      </c>
      <c r="N37" s="6" t="s">
        <v>96</v>
      </c>
      <c r="O37" s="6" t="s">
        <v>68</v>
      </c>
      <c r="P37" s="31">
        <v>445</v>
      </c>
    </row>
    <row r="38" spans="2:16" ht="32.25" customHeight="1" x14ac:dyDescent="0.25">
      <c r="B38" s="32" t="s">
        <v>61</v>
      </c>
      <c r="C38" s="33" t="s">
        <v>97</v>
      </c>
      <c r="D38" s="18" t="s">
        <v>10</v>
      </c>
      <c r="E38" s="7">
        <f t="shared" si="1"/>
        <v>2035</v>
      </c>
      <c r="F38" s="7">
        <f t="shared" si="2"/>
        <v>1831.5</v>
      </c>
      <c r="G38" s="27"/>
      <c r="H38" s="8"/>
      <c r="I38" s="19" t="str">
        <f t="shared" si="3"/>
        <v/>
      </c>
      <c r="K38" s="34" t="str">
        <f t="shared" si="0"/>
        <v/>
      </c>
      <c r="L38" s="30">
        <v>11121114</v>
      </c>
      <c r="M38" s="12" t="s">
        <v>61</v>
      </c>
      <c r="N38" s="12" t="s">
        <v>97</v>
      </c>
      <c r="O38" s="12" t="s">
        <v>10</v>
      </c>
      <c r="P38" s="31">
        <v>2035</v>
      </c>
    </row>
    <row r="39" spans="2:16" ht="32.25" customHeight="1" x14ac:dyDescent="0.25">
      <c r="B39" s="32" t="s">
        <v>61</v>
      </c>
      <c r="C39" s="33" t="s">
        <v>98</v>
      </c>
      <c r="D39" s="18" t="s">
        <v>76</v>
      </c>
      <c r="E39" s="7">
        <f t="shared" si="1"/>
        <v>570</v>
      </c>
      <c r="F39" s="7">
        <f t="shared" si="2"/>
        <v>513</v>
      </c>
      <c r="G39" s="27"/>
      <c r="H39" s="8"/>
      <c r="I39" s="19" t="str">
        <f t="shared" si="3"/>
        <v/>
      </c>
      <c r="K39" s="34" t="str">
        <f t="shared" si="0"/>
        <v/>
      </c>
      <c r="L39" s="30">
        <v>11121138</v>
      </c>
      <c r="M39" s="12" t="s">
        <v>61</v>
      </c>
      <c r="N39" s="12" t="s">
        <v>98</v>
      </c>
      <c r="O39" s="12" t="s">
        <v>76</v>
      </c>
      <c r="P39" s="31">
        <v>570</v>
      </c>
    </row>
    <row r="40" spans="2:16" ht="32.25" customHeight="1" x14ac:dyDescent="0.25">
      <c r="B40" s="32" t="s">
        <v>61</v>
      </c>
      <c r="C40" s="33" t="s">
        <v>99</v>
      </c>
      <c r="D40" s="18" t="s">
        <v>68</v>
      </c>
      <c r="E40" s="7">
        <f t="shared" si="1"/>
        <v>1080</v>
      </c>
      <c r="F40" s="7">
        <f t="shared" si="2"/>
        <v>972</v>
      </c>
      <c r="G40" s="27"/>
      <c r="H40" s="8"/>
      <c r="I40" s="19" t="str">
        <f t="shared" si="3"/>
        <v/>
      </c>
      <c r="K40" s="34" t="str">
        <f t="shared" si="0"/>
        <v/>
      </c>
      <c r="L40" s="30">
        <v>11121121</v>
      </c>
      <c r="M40" s="12" t="s">
        <v>61</v>
      </c>
      <c r="N40" s="12" t="s">
        <v>99</v>
      </c>
      <c r="O40" s="12" t="s">
        <v>68</v>
      </c>
      <c r="P40" s="31">
        <v>1080</v>
      </c>
    </row>
    <row r="41" spans="2:16" ht="32.25" customHeight="1" x14ac:dyDescent="0.25">
      <c r="B41" s="32" t="s">
        <v>61</v>
      </c>
      <c r="C41" s="33" t="s">
        <v>100</v>
      </c>
      <c r="D41" s="18" t="s">
        <v>10</v>
      </c>
      <c r="E41" s="7">
        <f t="shared" si="1"/>
        <v>2365</v>
      </c>
      <c r="F41" s="7">
        <f t="shared" si="2"/>
        <v>2128.5</v>
      </c>
      <c r="G41" s="27"/>
      <c r="H41" s="8"/>
      <c r="I41" s="19" t="str">
        <f t="shared" si="3"/>
        <v/>
      </c>
      <c r="K41" s="34" t="str">
        <f t="shared" si="0"/>
        <v/>
      </c>
      <c r="L41" s="30">
        <v>11123118</v>
      </c>
      <c r="M41" s="12" t="s">
        <v>61</v>
      </c>
      <c r="N41" s="12" t="s">
        <v>100</v>
      </c>
      <c r="O41" s="12" t="s">
        <v>10</v>
      </c>
      <c r="P41" s="31">
        <v>2365</v>
      </c>
    </row>
    <row r="42" spans="2:16" ht="32.25" customHeight="1" x14ac:dyDescent="0.25">
      <c r="B42" s="32" t="s">
        <v>61</v>
      </c>
      <c r="C42" s="33" t="s">
        <v>101</v>
      </c>
      <c r="D42" s="18" t="s">
        <v>76</v>
      </c>
      <c r="E42" s="7">
        <f t="shared" si="1"/>
        <v>665</v>
      </c>
      <c r="F42" s="7">
        <f t="shared" si="2"/>
        <v>598.5</v>
      </c>
      <c r="G42" s="27"/>
      <c r="H42" s="8"/>
      <c r="I42" s="19" t="str">
        <f t="shared" si="3"/>
        <v/>
      </c>
      <c r="K42" s="34" t="str">
        <f t="shared" si="0"/>
        <v/>
      </c>
      <c r="L42" s="30">
        <v>11123132</v>
      </c>
      <c r="M42" s="12" t="s">
        <v>61</v>
      </c>
      <c r="N42" s="12" t="s">
        <v>101</v>
      </c>
      <c r="O42" s="12" t="s">
        <v>76</v>
      </c>
      <c r="P42" s="31">
        <v>665</v>
      </c>
    </row>
    <row r="43" spans="2:16" ht="32.25" customHeight="1" x14ac:dyDescent="0.25">
      <c r="B43" s="32" t="s">
        <v>61</v>
      </c>
      <c r="C43" s="33" t="s">
        <v>102</v>
      </c>
      <c r="D43" s="18" t="s">
        <v>68</v>
      </c>
      <c r="E43" s="7">
        <f t="shared" si="1"/>
        <v>1255</v>
      </c>
      <c r="F43" s="7">
        <f t="shared" si="2"/>
        <v>1129.5</v>
      </c>
      <c r="G43" s="27"/>
      <c r="H43" s="8"/>
      <c r="I43" s="19" t="str">
        <f t="shared" si="3"/>
        <v/>
      </c>
      <c r="K43" s="34" t="str">
        <f t="shared" si="0"/>
        <v/>
      </c>
      <c r="L43" s="30">
        <v>11123125</v>
      </c>
      <c r="M43" s="12" t="s">
        <v>61</v>
      </c>
      <c r="N43" s="12" t="s">
        <v>102</v>
      </c>
      <c r="O43" s="12" t="s">
        <v>68</v>
      </c>
      <c r="P43" s="31">
        <v>1255</v>
      </c>
    </row>
    <row r="44" spans="2:16" ht="32.25" customHeight="1" x14ac:dyDescent="0.25">
      <c r="B44" s="32" t="s">
        <v>61</v>
      </c>
      <c r="C44" s="33" t="s">
        <v>103</v>
      </c>
      <c r="D44" s="18" t="s">
        <v>10</v>
      </c>
      <c r="E44" s="7">
        <f t="shared" si="1"/>
        <v>1570</v>
      </c>
      <c r="F44" s="7">
        <f t="shared" si="2"/>
        <v>1413</v>
      </c>
      <c r="G44" s="27"/>
      <c r="H44" s="8"/>
      <c r="I44" s="19" t="str">
        <f t="shared" si="3"/>
        <v/>
      </c>
      <c r="K44" s="34" t="str">
        <f t="shared" si="0"/>
        <v/>
      </c>
      <c r="L44" s="30">
        <v>11124214</v>
      </c>
      <c r="M44" s="12" t="s">
        <v>61</v>
      </c>
      <c r="N44" s="12" t="s">
        <v>103</v>
      </c>
      <c r="O44" s="12" t="s">
        <v>10</v>
      </c>
      <c r="P44" s="31">
        <v>1570</v>
      </c>
    </row>
    <row r="45" spans="2:16" ht="32.25" customHeight="1" x14ac:dyDescent="0.25">
      <c r="B45" s="32" t="s">
        <v>61</v>
      </c>
      <c r="C45" s="33" t="s">
        <v>104</v>
      </c>
      <c r="D45" s="18" t="s">
        <v>76</v>
      </c>
      <c r="E45" s="7">
        <f t="shared" si="1"/>
        <v>440</v>
      </c>
      <c r="F45" s="7">
        <f t="shared" si="2"/>
        <v>396</v>
      </c>
      <c r="G45" s="27"/>
      <c r="H45" s="8"/>
      <c r="I45" s="19" t="str">
        <f t="shared" si="3"/>
        <v/>
      </c>
      <c r="K45" s="34" t="str">
        <f t="shared" si="0"/>
        <v/>
      </c>
      <c r="L45" s="30">
        <v>11124238</v>
      </c>
      <c r="M45" s="12" t="s">
        <v>61</v>
      </c>
      <c r="N45" s="12" t="s">
        <v>104</v>
      </c>
      <c r="O45" s="12" t="s">
        <v>76</v>
      </c>
      <c r="P45" s="31">
        <v>440</v>
      </c>
    </row>
    <row r="46" spans="2:16" ht="32.25" customHeight="1" x14ac:dyDescent="0.25">
      <c r="B46" s="32" t="s">
        <v>61</v>
      </c>
      <c r="C46" s="33" t="s">
        <v>105</v>
      </c>
      <c r="D46" s="18" t="s">
        <v>68</v>
      </c>
      <c r="E46" s="7">
        <f t="shared" si="1"/>
        <v>835</v>
      </c>
      <c r="F46" s="7">
        <f t="shared" si="2"/>
        <v>751.5</v>
      </c>
      <c r="G46" s="27"/>
      <c r="H46" s="8"/>
      <c r="I46" s="19" t="str">
        <f t="shared" si="3"/>
        <v/>
      </c>
      <c r="K46" s="34" t="str">
        <f t="shared" si="0"/>
        <v/>
      </c>
      <c r="L46" s="30">
        <v>11124221</v>
      </c>
      <c r="M46" s="12" t="s">
        <v>61</v>
      </c>
      <c r="N46" s="12" t="s">
        <v>105</v>
      </c>
      <c r="O46" s="12" t="s">
        <v>68</v>
      </c>
      <c r="P46" s="31">
        <v>835</v>
      </c>
    </row>
    <row r="47" spans="2:16" ht="32.25" customHeight="1" x14ac:dyDescent="0.25">
      <c r="B47" s="32" t="s">
        <v>61</v>
      </c>
      <c r="C47" s="33" t="s">
        <v>106</v>
      </c>
      <c r="D47" s="18" t="s">
        <v>10</v>
      </c>
      <c r="E47" s="7">
        <f t="shared" si="1"/>
        <v>1465</v>
      </c>
      <c r="F47" s="7">
        <f t="shared" si="2"/>
        <v>1318.5</v>
      </c>
      <c r="G47" s="27"/>
      <c r="H47" s="8"/>
      <c r="I47" s="19" t="str">
        <f t="shared" si="3"/>
        <v/>
      </c>
      <c r="K47" s="34" t="str">
        <f t="shared" si="0"/>
        <v/>
      </c>
      <c r="L47" s="30">
        <v>11122111</v>
      </c>
      <c r="M47" s="12" t="s">
        <v>61</v>
      </c>
      <c r="N47" s="12" t="s">
        <v>106</v>
      </c>
      <c r="O47" s="12" t="s">
        <v>10</v>
      </c>
      <c r="P47" s="31">
        <v>1465</v>
      </c>
    </row>
    <row r="48" spans="2:16" ht="32.25" customHeight="1" x14ac:dyDescent="0.25">
      <c r="B48" s="32" t="s">
        <v>61</v>
      </c>
      <c r="C48" s="33" t="s">
        <v>107</v>
      </c>
      <c r="D48" s="18" t="s">
        <v>76</v>
      </c>
      <c r="E48" s="7">
        <f t="shared" si="1"/>
        <v>410</v>
      </c>
      <c r="F48" s="7">
        <f t="shared" si="2"/>
        <v>369</v>
      </c>
      <c r="G48" s="27"/>
      <c r="H48" s="8"/>
      <c r="I48" s="19" t="str">
        <f t="shared" si="3"/>
        <v/>
      </c>
      <c r="K48" s="34" t="str">
        <f t="shared" si="0"/>
        <v/>
      </c>
      <c r="L48" s="30">
        <v>11122135</v>
      </c>
      <c r="M48" s="12" t="s">
        <v>61</v>
      </c>
      <c r="N48" s="12" t="s">
        <v>107</v>
      </c>
      <c r="O48" s="12" t="s">
        <v>76</v>
      </c>
      <c r="P48" s="31">
        <v>410</v>
      </c>
    </row>
    <row r="49" spans="2:22" ht="32.25" customHeight="1" x14ac:dyDescent="0.25">
      <c r="B49" s="32" t="s">
        <v>61</v>
      </c>
      <c r="C49" s="33" t="s">
        <v>108</v>
      </c>
      <c r="D49" s="18" t="s">
        <v>68</v>
      </c>
      <c r="E49" s="7">
        <f t="shared" si="1"/>
        <v>780</v>
      </c>
      <c r="F49" s="7">
        <f t="shared" si="2"/>
        <v>702</v>
      </c>
      <c r="G49" s="27"/>
      <c r="H49" s="8"/>
      <c r="I49" s="19" t="str">
        <f t="shared" si="3"/>
        <v/>
      </c>
      <c r="K49" s="34" t="str">
        <f t="shared" si="0"/>
        <v/>
      </c>
      <c r="L49" s="30">
        <v>11122128</v>
      </c>
      <c r="M49" s="12" t="s">
        <v>61</v>
      </c>
      <c r="N49" s="12" t="s">
        <v>108</v>
      </c>
      <c r="O49" s="12" t="s">
        <v>68</v>
      </c>
      <c r="P49" s="31">
        <v>780</v>
      </c>
    </row>
    <row r="50" spans="2:22" ht="32.25" customHeight="1" x14ac:dyDescent="0.25">
      <c r="B50" s="32" t="s">
        <v>61</v>
      </c>
      <c r="C50" s="33" t="s">
        <v>15</v>
      </c>
      <c r="D50" s="18" t="s">
        <v>10</v>
      </c>
      <c r="E50" s="7">
        <f t="shared" si="1"/>
        <v>2280</v>
      </c>
      <c r="F50" s="7">
        <f t="shared" si="2"/>
        <v>2052</v>
      </c>
      <c r="G50" s="27"/>
      <c r="H50" s="8"/>
      <c r="I50" s="19" t="str">
        <f t="shared" si="3"/>
        <v/>
      </c>
      <c r="K50" s="34" t="str">
        <f t="shared" si="0"/>
        <v/>
      </c>
      <c r="L50" s="30">
        <v>11122210</v>
      </c>
      <c r="M50" s="12" t="s">
        <v>61</v>
      </c>
      <c r="N50" s="12" t="s">
        <v>15</v>
      </c>
      <c r="O50" s="12" t="s">
        <v>10</v>
      </c>
      <c r="P50" s="31">
        <v>2280</v>
      </c>
    </row>
    <row r="51" spans="2:22" ht="32.25" customHeight="1" x14ac:dyDescent="0.25">
      <c r="B51" s="32" t="s">
        <v>61</v>
      </c>
      <c r="C51" s="33" t="s">
        <v>109</v>
      </c>
      <c r="D51" s="18" t="s">
        <v>76</v>
      </c>
      <c r="E51" s="7">
        <f t="shared" si="1"/>
        <v>640</v>
      </c>
      <c r="F51" s="7">
        <f t="shared" si="2"/>
        <v>576</v>
      </c>
      <c r="G51" s="27"/>
      <c r="H51" s="8"/>
      <c r="I51" s="19" t="str">
        <f t="shared" si="3"/>
        <v/>
      </c>
      <c r="K51" s="34" t="str">
        <f t="shared" si="0"/>
        <v/>
      </c>
      <c r="L51" s="30">
        <v>11122234</v>
      </c>
      <c r="M51" s="12" t="s">
        <v>61</v>
      </c>
      <c r="N51" s="12" t="s">
        <v>109</v>
      </c>
      <c r="O51" s="12" t="s">
        <v>76</v>
      </c>
      <c r="P51" s="31">
        <v>640</v>
      </c>
    </row>
    <row r="52" spans="2:22" ht="32.25" customHeight="1" x14ac:dyDescent="0.25">
      <c r="B52" s="32" t="s">
        <v>61</v>
      </c>
      <c r="C52" s="33" t="s">
        <v>110</v>
      </c>
      <c r="D52" s="18" t="s">
        <v>68</v>
      </c>
      <c r="E52" s="7">
        <f t="shared" si="1"/>
        <v>1210</v>
      </c>
      <c r="F52" s="7">
        <f t="shared" si="2"/>
        <v>1089</v>
      </c>
      <c r="G52" s="27"/>
      <c r="H52" s="8"/>
      <c r="I52" s="19" t="str">
        <f t="shared" si="3"/>
        <v/>
      </c>
      <c r="K52" s="34" t="str">
        <f t="shared" si="0"/>
        <v/>
      </c>
      <c r="L52" s="30">
        <v>11122227</v>
      </c>
      <c r="M52" s="12" t="s">
        <v>61</v>
      </c>
      <c r="N52" s="12" t="s">
        <v>110</v>
      </c>
      <c r="O52" s="12" t="s">
        <v>68</v>
      </c>
      <c r="P52" s="31">
        <v>1210</v>
      </c>
    </row>
    <row r="53" spans="2:22" ht="32.25" customHeight="1" x14ac:dyDescent="0.25">
      <c r="B53" s="32" t="s">
        <v>61</v>
      </c>
      <c r="C53" s="33" t="s">
        <v>18</v>
      </c>
      <c r="D53" s="18" t="s">
        <v>10</v>
      </c>
      <c r="E53" s="7">
        <f t="shared" si="1"/>
        <v>245</v>
      </c>
      <c r="F53" s="7">
        <f t="shared" si="2"/>
        <v>220.5</v>
      </c>
      <c r="G53" s="27"/>
      <c r="H53" s="8"/>
      <c r="I53" s="19" t="str">
        <f t="shared" si="3"/>
        <v/>
      </c>
      <c r="K53" s="34" t="str">
        <f t="shared" si="0"/>
        <v/>
      </c>
      <c r="L53" s="30">
        <v>11125211</v>
      </c>
      <c r="M53" s="12" t="s">
        <v>61</v>
      </c>
      <c r="N53" s="12" t="s">
        <v>18</v>
      </c>
      <c r="O53" s="12" t="s">
        <v>10</v>
      </c>
      <c r="P53" s="31">
        <v>245</v>
      </c>
    </row>
    <row r="54" spans="2:22" ht="32.25" customHeight="1" x14ac:dyDescent="0.25">
      <c r="B54" s="32" t="s">
        <v>61</v>
      </c>
      <c r="C54" s="33" t="s">
        <v>111</v>
      </c>
      <c r="D54" s="18" t="s">
        <v>68</v>
      </c>
      <c r="E54" s="7">
        <f t="shared" si="1"/>
        <v>130</v>
      </c>
      <c r="F54" s="7">
        <f t="shared" si="2"/>
        <v>117</v>
      </c>
      <c r="G54" s="27"/>
      <c r="H54" s="8"/>
      <c r="I54" s="19" t="str">
        <f t="shared" si="3"/>
        <v/>
      </c>
      <c r="K54" s="34" t="str">
        <f t="shared" si="0"/>
        <v/>
      </c>
      <c r="L54" s="30">
        <v>11125228</v>
      </c>
      <c r="M54" s="12" t="s">
        <v>61</v>
      </c>
      <c r="N54" s="12" t="s">
        <v>111</v>
      </c>
      <c r="O54" s="12" t="s">
        <v>68</v>
      </c>
      <c r="P54" s="31">
        <v>130</v>
      </c>
    </row>
    <row r="55" spans="2:22" ht="32.25" customHeight="1" x14ac:dyDescent="0.25">
      <c r="B55" s="32" t="s">
        <v>61</v>
      </c>
      <c r="C55" s="33" t="s">
        <v>17</v>
      </c>
      <c r="D55" s="18" t="s">
        <v>10</v>
      </c>
      <c r="E55" s="7">
        <f t="shared" si="1"/>
        <v>245</v>
      </c>
      <c r="F55" s="7">
        <f t="shared" si="2"/>
        <v>220.5</v>
      </c>
      <c r="G55" s="27"/>
      <c r="H55" s="8"/>
      <c r="I55" s="19" t="str">
        <f t="shared" si="3"/>
        <v/>
      </c>
      <c r="K55" s="34" t="str">
        <f t="shared" si="0"/>
        <v/>
      </c>
      <c r="L55" s="30">
        <v>11125112</v>
      </c>
      <c r="M55" s="12" t="s">
        <v>61</v>
      </c>
      <c r="N55" s="12" t="s">
        <v>17</v>
      </c>
      <c r="O55" s="12" t="s">
        <v>10</v>
      </c>
      <c r="P55" s="31">
        <v>245</v>
      </c>
    </row>
    <row r="56" spans="2:22" ht="32.25" customHeight="1" x14ac:dyDescent="0.25">
      <c r="B56" s="32" t="s">
        <v>61</v>
      </c>
      <c r="C56" s="33" t="s">
        <v>112</v>
      </c>
      <c r="D56" s="18" t="s">
        <v>68</v>
      </c>
      <c r="E56" s="7">
        <f t="shared" si="1"/>
        <v>130</v>
      </c>
      <c r="F56" s="7">
        <f t="shared" si="2"/>
        <v>117</v>
      </c>
      <c r="G56" s="27"/>
      <c r="H56" s="8"/>
      <c r="I56" s="19" t="str">
        <f t="shared" si="3"/>
        <v/>
      </c>
      <c r="K56" s="34" t="str">
        <f t="shared" si="0"/>
        <v/>
      </c>
      <c r="L56" s="30">
        <v>11125129</v>
      </c>
      <c r="M56" s="12" t="s">
        <v>61</v>
      </c>
      <c r="N56" s="12" t="s">
        <v>112</v>
      </c>
      <c r="O56" s="12" t="s">
        <v>68</v>
      </c>
      <c r="P56" s="31">
        <v>130</v>
      </c>
    </row>
    <row r="57" spans="2:22" ht="32.25" customHeight="1" x14ac:dyDescent="0.25">
      <c r="B57" s="32" t="s">
        <v>61</v>
      </c>
      <c r="C57" s="33" t="s">
        <v>113</v>
      </c>
      <c r="D57" s="18" t="s">
        <v>10</v>
      </c>
      <c r="E57" s="7">
        <f t="shared" si="1"/>
        <v>1710</v>
      </c>
      <c r="F57" s="7">
        <f t="shared" si="2"/>
        <v>1539</v>
      </c>
      <c r="G57" s="27"/>
      <c r="H57" s="8"/>
      <c r="I57" s="19" t="str">
        <f t="shared" si="3"/>
        <v/>
      </c>
      <c r="K57" s="34" t="str">
        <f t="shared" si="0"/>
        <v/>
      </c>
      <c r="L57" s="30">
        <v>11127116</v>
      </c>
      <c r="M57" s="12" t="s">
        <v>61</v>
      </c>
      <c r="N57" s="12" t="s">
        <v>113</v>
      </c>
      <c r="O57" s="12" t="s">
        <v>10</v>
      </c>
      <c r="P57" s="31">
        <v>1710</v>
      </c>
    </row>
    <row r="58" spans="2:22" ht="32.25" customHeight="1" x14ac:dyDescent="0.25">
      <c r="B58" s="32" t="s">
        <v>61</v>
      </c>
      <c r="C58" s="33" t="s">
        <v>114</v>
      </c>
      <c r="D58" s="18" t="s">
        <v>76</v>
      </c>
      <c r="E58" s="7">
        <f t="shared" si="1"/>
        <v>480</v>
      </c>
      <c r="F58" s="7">
        <f t="shared" si="2"/>
        <v>432</v>
      </c>
      <c r="G58" s="27"/>
      <c r="H58" s="8"/>
      <c r="I58" s="19" t="str">
        <f t="shared" si="3"/>
        <v/>
      </c>
      <c r="K58" s="34" t="str">
        <f t="shared" si="0"/>
        <v/>
      </c>
      <c r="L58" s="30">
        <v>11127130</v>
      </c>
      <c r="M58" s="12" t="s">
        <v>61</v>
      </c>
      <c r="N58" s="12" t="s">
        <v>114</v>
      </c>
      <c r="O58" s="12" t="s">
        <v>76</v>
      </c>
      <c r="P58" s="31">
        <v>480</v>
      </c>
    </row>
    <row r="59" spans="2:22" ht="32.25" customHeight="1" x14ac:dyDescent="0.25">
      <c r="B59" s="32" t="s">
        <v>61</v>
      </c>
      <c r="C59" s="33" t="s">
        <v>115</v>
      </c>
      <c r="D59" s="18" t="s">
        <v>68</v>
      </c>
      <c r="E59" s="7">
        <f t="shared" si="1"/>
        <v>905</v>
      </c>
      <c r="F59" s="7">
        <f t="shared" si="2"/>
        <v>814.5</v>
      </c>
      <c r="G59" s="27"/>
      <c r="H59" s="8"/>
      <c r="I59" s="19" t="str">
        <f t="shared" si="3"/>
        <v/>
      </c>
      <c r="K59" s="34" t="str">
        <f t="shared" si="0"/>
        <v/>
      </c>
      <c r="L59" s="30">
        <v>11127123</v>
      </c>
      <c r="M59" s="12" t="s">
        <v>61</v>
      </c>
      <c r="N59" s="12" t="s">
        <v>115</v>
      </c>
      <c r="O59" s="12" t="s">
        <v>68</v>
      </c>
      <c r="P59" s="31">
        <v>905</v>
      </c>
      <c r="R59" s="9"/>
      <c r="S59" s="9"/>
      <c r="T59" s="9"/>
      <c r="U59" s="9"/>
      <c r="V59" s="16"/>
    </row>
    <row r="60" spans="2:22" ht="32.25" customHeight="1" x14ac:dyDescent="0.25">
      <c r="B60" s="32" t="s">
        <v>61</v>
      </c>
      <c r="C60" s="33" t="s">
        <v>54</v>
      </c>
      <c r="D60" s="18" t="s">
        <v>10</v>
      </c>
      <c r="E60" s="7">
        <f t="shared" si="1"/>
        <v>1075</v>
      </c>
      <c r="F60" s="7">
        <f t="shared" si="2"/>
        <v>967.5</v>
      </c>
      <c r="G60" s="27"/>
      <c r="H60" s="8"/>
      <c r="I60" s="19" t="str">
        <f t="shared" si="3"/>
        <v/>
      </c>
      <c r="K60" s="34" t="str">
        <f t="shared" si="0"/>
        <v/>
      </c>
      <c r="L60" s="30">
        <v>11128311</v>
      </c>
      <c r="M60" s="12" t="s">
        <v>61</v>
      </c>
      <c r="N60" s="12" t="s">
        <v>54</v>
      </c>
      <c r="O60" s="12" t="s">
        <v>10</v>
      </c>
      <c r="P60" s="31">
        <v>1075</v>
      </c>
    </row>
    <row r="61" spans="2:22" ht="32.25" customHeight="1" x14ac:dyDescent="0.25">
      <c r="B61" s="32" t="s">
        <v>61</v>
      </c>
      <c r="C61" s="33" t="s">
        <v>116</v>
      </c>
      <c r="D61" s="18" t="s">
        <v>76</v>
      </c>
      <c r="E61" s="7">
        <f t="shared" si="1"/>
        <v>300</v>
      </c>
      <c r="F61" s="7">
        <f t="shared" si="2"/>
        <v>270</v>
      </c>
      <c r="G61" s="27"/>
      <c r="H61" s="8"/>
      <c r="I61" s="19" t="str">
        <f t="shared" si="3"/>
        <v/>
      </c>
      <c r="K61" s="34" t="str">
        <f t="shared" si="0"/>
        <v/>
      </c>
      <c r="L61" s="30">
        <v>11128335</v>
      </c>
      <c r="M61" s="12" t="s">
        <v>61</v>
      </c>
      <c r="N61" s="12" t="s">
        <v>116</v>
      </c>
      <c r="O61" s="12" t="s">
        <v>76</v>
      </c>
      <c r="P61" s="31">
        <v>300</v>
      </c>
    </row>
    <row r="62" spans="2:22" ht="32.25" customHeight="1" x14ac:dyDescent="0.25">
      <c r="B62" s="32" t="s">
        <v>61</v>
      </c>
      <c r="C62" s="33" t="s">
        <v>117</v>
      </c>
      <c r="D62" s="18" t="s">
        <v>68</v>
      </c>
      <c r="E62" s="7">
        <f t="shared" si="1"/>
        <v>570</v>
      </c>
      <c r="F62" s="7">
        <f t="shared" si="2"/>
        <v>513</v>
      </c>
      <c r="G62" s="27"/>
      <c r="H62" s="8"/>
      <c r="I62" s="19" t="str">
        <f t="shared" si="3"/>
        <v/>
      </c>
      <c r="K62" s="34" t="str">
        <f t="shared" si="0"/>
        <v/>
      </c>
      <c r="L62" s="30">
        <v>11128328</v>
      </c>
      <c r="M62" s="12" t="s">
        <v>61</v>
      </c>
      <c r="N62" s="12" t="s">
        <v>117</v>
      </c>
      <c r="O62" s="12" t="s">
        <v>68</v>
      </c>
      <c r="P62" s="31">
        <v>570</v>
      </c>
    </row>
    <row r="63" spans="2:22" ht="32.25" customHeight="1" x14ac:dyDescent="0.25">
      <c r="B63" s="32" t="s">
        <v>61</v>
      </c>
      <c r="C63" s="33" t="s">
        <v>16</v>
      </c>
      <c r="D63" s="18" t="s">
        <v>10</v>
      </c>
      <c r="E63" s="7">
        <f t="shared" si="1"/>
        <v>2740</v>
      </c>
      <c r="F63" s="7">
        <f t="shared" si="2"/>
        <v>2466</v>
      </c>
      <c r="G63" s="27"/>
      <c r="H63" s="8"/>
      <c r="I63" s="19" t="str">
        <f t="shared" si="3"/>
        <v/>
      </c>
      <c r="K63" s="34" t="str">
        <f t="shared" si="0"/>
        <v/>
      </c>
      <c r="L63" s="30">
        <v>11123316</v>
      </c>
      <c r="M63" s="12" t="s">
        <v>61</v>
      </c>
      <c r="N63" s="12" t="s">
        <v>16</v>
      </c>
      <c r="O63" s="12" t="s">
        <v>10</v>
      </c>
      <c r="P63" s="31">
        <v>2740</v>
      </c>
    </row>
    <row r="64" spans="2:22" ht="32.25" customHeight="1" x14ac:dyDescent="0.25">
      <c r="B64" s="32" t="s">
        <v>61</v>
      </c>
      <c r="C64" s="33" t="s">
        <v>118</v>
      </c>
      <c r="D64" s="18" t="s">
        <v>76</v>
      </c>
      <c r="E64" s="7">
        <f t="shared" si="1"/>
        <v>770</v>
      </c>
      <c r="F64" s="7">
        <f t="shared" si="2"/>
        <v>693</v>
      </c>
      <c r="G64" s="27"/>
      <c r="H64" s="8"/>
      <c r="I64" s="19" t="str">
        <f t="shared" si="3"/>
        <v/>
      </c>
      <c r="K64" s="34" t="str">
        <f t="shared" si="0"/>
        <v/>
      </c>
      <c r="L64" s="30">
        <v>11123330</v>
      </c>
      <c r="M64" s="12" t="s">
        <v>61</v>
      </c>
      <c r="N64" s="12" t="s">
        <v>118</v>
      </c>
      <c r="O64" s="12" t="s">
        <v>76</v>
      </c>
      <c r="P64" s="31">
        <v>770</v>
      </c>
    </row>
    <row r="65" spans="2:16" ht="32.25" customHeight="1" x14ac:dyDescent="0.25">
      <c r="B65" s="32" t="s">
        <v>61</v>
      </c>
      <c r="C65" s="33" t="s">
        <v>119</v>
      </c>
      <c r="D65" s="18" t="s">
        <v>68</v>
      </c>
      <c r="E65" s="7">
        <f t="shared" si="1"/>
        <v>1455</v>
      </c>
      <c r="F65" s="7">
        <f t="shared" si="2"/>
        <v>1309.5</v>
      </c>
      <c r="G65" s="27"/>
      <c r="H65" s="8"/>
      <c r="I65" s="19" t="str">
        <f t="shared" si="3"/>
        <v/>
      </c>
      <c r="K65" s="34" t="str">
        <f t="shared" si="0"/>
        <v/>
      </c>
      <c r="L65" s="30">
        <v>11123323</v>
      </c>
      <c r="M65" s="12" t="s">
        <v>61</v>
      </c>
      <c r="N65" s="12" t="s">
        <v>119</v>
      </c>
      <c r="O65" s="12" t="s">
        <v>68</v>
      </c>
      <c r="P65" s="31">
        <v>1455</v>
      </c>
    </row>
    <row r="66" spans="2:16" ht="32.25" customHeight="1" x14ac:dyDescent="0.25">
      <c r="B66" s="32" t="s">
        <v>62</v>
      </c>
      <c r="C66" s="33" t="s">
        <v>120</v>
      </c>
      <c r="D66" s="18" t="s">
        <v>10</v>
      </c>
      <c r="E66" s="7">
        <f t="shared" si="1"/>
        <v>1170</v>
      </c>
      <c r="F66" s="7">
        <f t="shared" si="2"/>
        <v>1053</v>
      </c>
      <c r="G66" s="27"/>
      <c r="H66" s="8"/>
      <c r="I66" s="19" t="str">
        <f t="shared" si="3"/>
        <v/>
      </c>
      <c r="K66" s="34" t="str">
        <f t="shared" si="0"/>
        <v/>
      </c>
      <c r="L66" s="30">
        <v>11131113</v>
      </c>
      <c r="M66" s="12" t="s">
        <v>62</v>
      </c>
      <c r="N66" s="12" t="s">
        <v>120</v>
      </c>
      <c r="O66" s="12" t="s">
        <v>10</v>
      </c>
      <c r="P66" s="31">
        <v>1170</v>
      </c>
    </row>
    <row r="67" spans="2:16" ht="32.25" customHeight="1" x14ac:dyDescent="0.25">
      <c r="B67" s="32" t="s">
        <v>62</v>
      </c>
      <c r="C67" s="33" t="s">
        <v>120</v>
      </c>
      <c r="D67" s="18" t="s">
        <v>76</v>
      </c>
      <c r="E67" s="7">
        <f t="shared" si="1"/>
        <v>330</v>
      </c>
      <c r="F67" s="7">
        <f t="shared" si="2"/>
        <v>297</v>
      </c>
      <c r="G67" s="27"/>
      <c r="H67" s="8"/>
      <c r="I67" s="19" t="str">
        <f t="shared" si="3"/>
        <v/>
      </c>
      <c r="K67" s="34" t="str">
        <f t="shared" si="0"/>
        <v/>
      </c>
      <c r="L67" s="30">
        <v>11131137</v>
      </c>
      <c r="M67" s="12" t="s">
        <v>62</v>
      </c>
      <c r="N67" s="12" t="s">
        <v>120</v>
      </c>
      <c r="O67" s="12" t="s">
        <v>76</v>
      </c>
      <c r="P67" s="31">
        <v>330</v>
      </c>
    </row>
    <row r="68" spans="2:16" ht="32.25" customHeight="1" x14ac:dyDescent="0.25">
      <c r="B68" s="32" t="s">
        <v>62</v>
      </c>
      <c r="C68" s="33" t="s">
        <v>120</v>
      </c>
      <c r="D68" s="18" t="s">
        <v>68</v>
      </c>
      <c r="E68" s="7">
        <f t="shared" si="1"/>
        <v>620</v>
      </c>
      <c r="F68" s="7">
        <f t="shared" si="2"/>
        <v>558</v>
      </c>
      <c r="G68" s="27"/>
      <c r="H68" s="8"/>
      <c r="I68" s="19" t="str">
        <f t="shared" si="3"/>
        <v/>
      </c>
      <c r="K68" s="34" t="str">
        <f t="shared" si="0"/>
        <v/>
      </c>
      <c r="L68" s="30">
        <v>11131120</v>
      </c>
      <c r="M68" s="12" t="s">
        <v>62</v>
      </c>
      <c r="N68" s="12" t="s">
        <v>120</v>
      </c>
      <c r="O68" s="12" t="s">
        <v>68</v>
      </c>
      <c r="P68" s="31">
        <v>620</v>
      </c>
    </row>
    <row r="69" spans="2:16" ht="32.25" customHeight="1" x14ac:dyDescent="0.25">
      <c r="B69" s="32" t="s">
        <v>62</v>
      </c>
      <c r="C69" s="33" t="s">
        <v>183</v>
      </c>
      <c r="D69" s="18" t="s">
        <v>10</v>
      </c>
      <c r="E69" s="7">
        <f t="shared" si="1"/>
        <v>1385</v>
      </c>
      <c r="F69" s="7">
        <f t="shared" si="2"/>
        <v>1246.5</v>
      </c>
      <c r="G69" s="27"/>
      <c r="H69" s="8"/>
      <c r="I69" s="19" t="str">
        <f t="shared" si="3"/>
        <v/>
      </c>
      <c r="K69" s="34" t="str">
        <f t="shared" si="0"/>
        <v/>
      </c>
      <c r="L69" s="35">
        <v>11152149</v>
      </c>
      <c r="M69" s="12" t="s">
        <v>62</v>
      </c>
      <c r="N69" s="12" t="s">
        <v>120</v>
      </c>
      <c r="O69" s="12" t="s">
        <v>10</v>
      </c>
      <c r="P69" s="31">
        <v>1385</v>
      </c>
    </row>
    <row r="70" spans="2:16" ht="32.25" customHeight="1" x14ac:dyDescent="0.25">
      <c r="B70" s="32" t="s">
        <v>62</v>
      </c>
      <c r="C70" s="33" t="s">
        <v>183</v>
      </c>
      <c r="D70" s="18" t="s">
        <v>76</v>
      </c>
      <c r="E70" s="7">
        <f t="shared" si="1"/>
        <v>390</v>
      </c>
      <c r="F70" s="7">
        <f t="shared" si="2"/>
        <v>351</v>
      </c>
      <c r="G70" s="27"/>
      <c r="H70" s="8"/>
      <c r="I70" s="19" t="str">
        <f t="shared" si="3"/>
        <v/>
      </c>
      <c r="K70" s="34" t="str">
        <f t="shared" si="0"/>
        <v/>
      </c>
      <c r="L70" s="12">
        <v>11151142</v>
      </c>
      <c r="M70" s="12" t="s">
        <v>62</v>
      </c>
      <c r="N70" s="12" t="s">
        <v>120</v>
      </c>
      <c r="O70" s="12" t="s">
        <v>76</v>
      </c>
      <c r="P70" s="31">
        <v>390</v>
      </c>
    </row>
    <row r="71" spans="2:16" ht="32.25" customHeight="1" x14ac:dyDescent="0.25">
      <c r="B71" s="32" t="s">
        <v>62</v>
      </c>
      <c r="C71" s="33" t="s">
        <v>183</v>
      </c>
      <c r="D71" s="18" t="s">
        <v>68</v>
      </c>
      <c r="E71" s="7">
        <f t="shared" si="1"/>
        <v>735</v>
      </c>
      <c r="F71" s="7">
        <f t="shared" si="2"/>
        <v>661.5</v>
      </c>
      <c r="G71" s="27"/>
      <c r="H71" s="8"/>
      <c r="I71" s="19" t="str">
        <f t="shared" si="3"/>
        <v/>
      </c>
      <c r="K71" s="34" t="str">
        <f t="shared" si="0"/>
        <v/>
      </c>
      <c r="L71" s="35">
        <v>11158141</v>
      </c>
      <c r="M71" s="12" t="s">
        <v>62</v>
      </c>
      <c r="N71" s="12" t="s">
        <v>120</v>
      </c>
      <c r="O71" s="12" t="s">
        <v>68</v>
      </c>
      <c r="P71" s="31">
        <v>735</v>
      </c>
    </row>
    <row r="72" spans="2:16" ht="32.25" customHeight="1" x14ac:dyDescent="0.25">
      <c r="B72" s="32" t="s">
        <v>62</v>
      </c>
      <c r="C72" s="33" t="s">
        <v>121</v>
      </c>
      <c r="D72" s="18" t="s">
        <v>10</v>
      </c>
      <c r="E72" s="7">
        <f t="shared" si="1"/>
        <v>1035</v>
      </c>
      <c r="F72" s="7">
        <f t="shared" si="2"/>
        <v>931.5</v>
      </c>
      <c r="G72" s="27"/>
      <c r="H72" s="8"/>
      <c r="I72" s="19" t="str">
        <f t="shared" si="3"/>
        <v/>
      </c>
      <c r="K72" s="34" t="str">
        <f t="shared" si="0"/>
        <v/>
      </c>
      <c r="L72" s="30">
        <v>11133315</v>
      </c>
      <c r="M72" s="12" t="s">
        <v>62</v>
      </c>
      <c r="N72" s="12" t="s">
        <v>121</v>
      </c>
      <c r="O72" s="12" t="s">
        <v>10</v>
      </c>
      <c r="P72" s="31">
        <v>1035</v>
      </c>
    </row>
    <row r="73" spans="2:16" ht="32.25" customHeight="1" x14ac:dyDescent="0.25">
      <c r="B73" s="32" t="s">
        <v>62</v>
      </c>
      <c r="C73" s="33" t="s">
        <v>121</v>
      </c>
      <c r="D73" s="18" t="s">
        <v>76</v>
      </c>
      <c r="E73" s="7">
        <f t="shared" si="1"/>
        <v>290</v>
      </c>
      <c r="F73" s="7">
        <f t="shared" si="2"/>
        <v>261</v>
      </c>
      <c r="G73" s="27"/>
      <c r="H73" s="8"/>
      <c r="I73" s="19" t="str">
        <f t="shared" si="3"/>
        <v/>
      </c>
      <c r="K73" s="34" t="str">
        <f t="shared" si="0"/>
        <v/>
      </c>
      <c r="L73" s="30">
        <v>11133339</v>
      </c>
      <c r="M73" s="12" t="s">
        <v>62</v>
      </c>
      <c r="N73" s="12" t="s">
        <v>121</v>
      </c>
      <c r="O73" s="12" t="s">
        <v>76</v>
      </c>
      <c r="P73" s="31">
        <v>290</v>
      </c>
    </row>
    <row r="74" spans="2:16" ht="32.25" customHeight="1" x14ac:dyDescent="0.25">
      <c r="B74" s="32" t="s">
        <v>62</v>
      </c>
      <c r="C74" s="33" t="s">
        <v>121</v>
      </c>
      <c r="D74" s="18" t="s">
        <v>68</v>
      </c>
      <c r="E74" s="7">
        <f t="shared" si="1"/>
        <v>550</v>
      </c>
      <c r="F74" s="7">
        <f t="shared" si="2"/>
        <v>495</v>
      </c>
      <c r="G74" s="27"/>
      <c r="H74" s="8"/>
      <c r="I74" s="19" t="str">
        <f t="shared" si="3"/>
        <v/>
      </c>
      <c r="K74" s="34" t="str">
        <f t="shared" si="0"/>
        <v/>
      </c>
      <c r="L74" s="30">
        <v>11133322</v>
      </c>
      <c r="M74" s="12" t="s">
        <v>62</v>
      </c>
      <c r="N74" s="12" t="s">
        <v>121</v>
      </c>
      <c r="O74" s="12" t="s">
        <v>68</v>
      </c>
      <c r="P74" s="31">
        <v>550</v>
      </c>
    </row>
    <row r="75" spans="2:16" ht="32.25" customHeight="1" x14ac:dyDescent="0.25">
      <c r="B75" s="32" t="s">
        <v>62</v>
      </c>
      <c r="C75" s="33" t="s">
        <v>122</v>
      </c>
      <c r="D75" s="18" t="s">
        <v>10</v>
      </c>
      <c r="E75" s="7">
        <f t="shared" si="1"/>
        <v>850</v>
      </c>
      <c r="F75" s="7">
        <f t="shared" si="2"/>
        <v>765</v>
      </c>
      <c r="G75" s="27"/>
      <c r="H75" s="8"/>
      <c r="I75" s="19" t="str">
        <f t="shared" si="3"/>
        <v/>
      </c>
      <c r="K75" s="34" t="str">
        <f t="shared" si="0"/>
        <v/>
      </c>
      <c r="L75" s="30">
        <v>11136118</v>
      </c>
      <c r="M75" s="12" t="s">
        <v>62</v>
      </c>
      <c r="N75" s="12" t="s">
        <v>122</v>
      </c>
      <c r="O75" s="12" t="s">
        <v>10</v>
      </c>
      <c r="P75" s="31">
        <v>850</v>
      </c>
    </row>
    <row r="76" spans="2:16" ht="32.25" customHeight="1" x14ac:dyDescent="0.25">
      <c r="B76" s="32" t="s">
        <v>62</v>
      </c>
      <c r="C76" s="33" t="s">
        <v>122</v>
      </c>
      <c r="D76" s="18" t="s">
        <v>68</v>
      </c>
      <c r="E76" s="7">
        <f t="shared" si="1"/>
        <v>450</v>
      </c>
      <c r="F76" s="7">
        <f t="shared" si="2"/>
        <v>405</v>
      </c>
      <c r="G76" s="27"/>
      <c r="H76" s="8"/>
      <c r="I76" s="19" t="str">
        <f t="shared" si="3"/>
        <v/>
      </c>
      <c r="K76" s="34" t="str">
        <f t="shared" si="0"/>
        <v/>
      </c>
      <c r="L76" s="30">
        <v>11136125</v>
      </c>
      <c r="M76" s="12" t="s">
        <v>62</v>
      </c>
      <c r="N76" s="12" t="s">
        <v>122</v>
      </c>
      <c r="O76" s="12" t="s">
        <v>68</v>
      </c>
      <c r="P76" s="31">
        <v>450</v>
      </c>
    </row>
    <row r="77" spans="2:16" ht="32.25" customHeight="1" x14ac:dyDescent="0.25">
      <c r="B77" s="32" t="s">
        <v>62</v>
      </c>
      <c r="C77" s="33" t="s">
        <v>64</v>
      </c>
      <c r="D77" s="18" t="s">
        <v>10</v>
      </c>
      <c r="E77" s="7">
        <f t="shared" si="1"/>
        <v>340</v>
      </c>
      <c r="F77" s="7">
        <f t="shared" si="2"/>
        <v>306</v>
      </c>
      <c r="G77" s="27"/>
      <c r="H77" s="8"/>
      <c r="I77" s="19" t="str">
        <f t="shared" si="3"/>
        <v/>
      </c>
      <c r="K77" s="34" t="str">
        <f t="shared" si="0"/>
        <v/>
      </c>
      <c r="L77" s="30">
        <v>11132110</v>
      </c>
      <c r="M77" s="12" t="s">
        <v>62</v>
      </c>
      <c r="N77" s="12" t="s">
        <v>64</v>
      </c>
      <c r="O77" s="12" t="s">
        <v>10</v>
      </c>
      <c r="P77" s="31">
        <v>340</v>
      </c>
    </row>
    <row r="78" spans="2:16" ht="32.25" customHeight="1" x14ac:dyDescent="0.25">
      <c r="B78" s="32" t="s">
        <v>62</v>
      </c>
      <c r="C78" s="33" t="s">
        <v>64</v>
      </c>
      <c r="D78" s="18" t="s">
        <v>68</v>
      </c>
      <c r="E78" s="7">
        <f t="shared" si="1"/>
        <v>180</v>
      </c>
      <c r="F78" s="7">
        <f t="shared" si="2"/>
        <v>162</v>
      </c>
      <c r="G78" s="27"/>
      <c r="H78" s="8"/>
      <c r="I78" s="19" t="str">
        <f t="shared" si="3"/>
        <v/>
      </c>
      <c r="K78" s="34" t="str">
        <f t="shared" si="0"/>
        <v/>
      </c>
      <c r="L78" s="30">
        <v>11132127</v>
      </c>
      <c r="M78" s="12" t="s">
        <v>62</v>
      </c>
      <c r="N78" s="12" t="s">
        <v>64</v>
      </c>
      <c r="O78" s="12" t="s">
        <v>68</v>
      </c>
      <c r="P78" s="31">
        <v>180</v>
      </c>
    </row>
    <row r="79" spans="2:16" ht="32.25" customHeight="1" x14ac:dyDescent="0.25">
      <c r="B79" s="32" t="s">
        <v>62</v>
      </c>
      <c r="C79" s="33" t="s">
        <v>123</v>
      </c>
      <c r="D79" s="18" t="s">
        <v>10</v>
      </c>
      <c r="E79" s="7">
        <f t="shared" si="1"/>
        <v>655</v>
      </c>
      <c r="F79" s="7">
        <f t="shared" si="2"/>
        <v>589.5</v>
      </c>
      <c r="G79" s="27"/>
      <c r="H79" s="8"/>
      <c r="I79" s="19" t="str">
        <f t="shared" si="3"/>
        <v/>
      </c>
      <c r="K79" s="34" t="str">
        <f t="shared" si="0"/>
        <v/>
      </c>
      <c r="L79" s="30">
        <v>11132219</v>
      </c>
      <c r="M79" s="12" t="s">
        <v>62</v>
      </c>
      <c r="N79" s="12" t="s">
        <v>123</v>
      </c>
      <c r="O79" s="12" t="s">
        <v>10</v>
      </c>
      <c r="P79" s="31">
        <v>655</v>
      </c>
    </row>
    <row r="80" spans="2:16" ht="32.25" customHeight="1" x14ac:dyDescent="0.25">
      <c r="B80" s="32" t="s">
        <v>62</v>
      </c>
      <c r="C80" s="33" t="s">
        <v>123</v>
      </c>
      <c r="D80" s="18" t="s">
        <v>68</v>
      </c>
      <c r="E80" s="7">
        <f t="shared" si="1"/>
        <v>350</v>
      </c>
      <c r="F80" s="7">
        <f t="shared" si="2"/>
        <v>315</v>
      </c>
      <c r="G80" s="27"/>
      <c r="H80" s="8"/>
      <c r="I80" s="19" t="str">
        <f t="shared" si="3"/>
        <v/>
      </c>
      <c r="K80" s="34" t="str">
        <f t="shared" si="0"/>
        <v/>
      </c>
      <c r="L80" s="30">
        <v>11132226</v>
      </c>
      <c r="M80" s="12" t="s">
        <v>62</v>
      </c>
      <c r="N80" s="12" t="s">
        <v>123</v>
      </c>
      <c r="O80" s="12" t="s">
        <v>68</v>
      </c>
      <c r="P80" s="31">
        <v>350</v>
      </c>
    </row>
    <row r="81" spans="2:16" ht="32.25" customHeight="1" x14ac:dyDescent="0.25">
      <c r="B81" s="32" t="s">
        <v>62</v>
      </c>
      <c r="C81" s="33" t="s">
        <v>124</v>
      </c>
      <c r="D81" s="18" t="s">
        <v>10</v>
      </c>
      <c r="E81" s="7">
        <f t="shared" si="1"/>
        <v>1230</v>
      </c>
      <c r="F81" s="7">
        <f t="shared" si="2"/>
        <v>1107</v>
      </c>
      <c r="G81" s="27"/>
      <c r="H81" s="8"/>
      <c r="I81" s="19" t="str">
        <f t="shared" si="3"/>
        <v/>
      </c>
      <c r="K81" s="34" t="str">
        <f t="shared" si="0"/>
        <v/>
      </c>
      <c r="L81" s="30">
        <v>11135111</v>
      </c>
      <c r="M81" s="12" t="s">
        <v>62</v>
      </c>
      <c r="N81" s="12" t="s">
        <v>124</v>
      </c>
      <c r="O81" s="12" t="s">
        <v>10</v>
      </c>
      <c r="P81" s="31">
        <v>1230</v>
      </c>
    </row>
    <row r="82" spans="2:16" ht="32.25" customHeight="1" x14ac:dyDescent="0.25">
      <c r="B82" s="32" t="s">
        <v>62</v>
      </c>
      <c r="C82" s="33" t="s">
        <v>124</v>
      </c>
      <c r="D82" s="18" t="s">
        <v>76</v>
      </c>
      <c r="E82" s="7">
        <f t="shared" si="1"/>
        <v>345</v>
      </c>
      <c r="F82" s="7">
        <f t="shared" si="2"/>
        <v>310.5</v>
      </c>
      <c r="G82" s="27"/>
      <c r="H82" s="8"/>
      <c r="I82" s="19" t="str">
        <f t="shared" si="3"/>
        <v/>
      </c>
      <c r="K82" s="34" t="str">
        <f t="shared" si="0"/>
        <v/>
      </c>
      <c r="L82" s="30">
        <v>11135135</v>
      </c>
      <c r="M82" s="12" t="s">
        <v>62</v>
      </c>
      <c r="N82" s="12" t="s">
        <v>124</v>
      </c>
      <c r="O82" s="12" t="s">
        <v>76</v>
      </c>
      <c r="P82" s="31">
        <v>345</v>
      </c>
    </row>
    <row r="83" spans="2:16" ht="32.25" customHeight="1" x14ac:dyDescent="0.25">
      <c r="B83" s="32" t="s">
        <v>62</v>
      </c>
      <c r="C83" s="33" t="s">
        <v>124</v>
      </c>
      <c r="D83" s="18" t="s">
        <v>68</v>
      </c>
      <c r="E83" s="7">
        <f t="shared" si="1"/>
        <v>655</v>
      </c>
      <c r="F83" s="7">
        <f t="shared" si="2"/>
        <v>589.5</v>
      </c>
      <c r="G83" s="27"/>
      <c r="H83" s="8"/>
      <c r="I83" s="19" t="str">
        <f t="shared" si="3"/>
        <v/>
      </c>
      <c r="K83" s="34" t="str">
        <f t="shared" si="0"/>
        <v/>
      </c>
      <c r="L83" s="30">
        <v>11135128</v>
      </c>
      <c r="M83" s="12" t="s">
        <v>62</v>
      </c>
      <c r="N83" s="12" t="s">
        <v>124</v>
      </c>
      <c r="O83" s="12" t="s">
        <v>68</v>
      </c>
      <c r="P83" s="31">
        <v>655</v>
      </c>
    </row>
    <row r="84" spans="2:16" ht="32.25" customHeight="1" x14ac:dyDescent="0.25">
      <c r="B84" s="32" t="s">
        <v>20</v>
      </c>
      <c r="C84" s="33" t="s">
        <v>30</v>
      </c>
      <c r="D84" s="18" t="s">
        <v>68</v>
      </c>
      <c r="E84" s="7">
        <f t="shared" si="1"/>
        <v>280</v>
      </c>
      <c r="F84" s="7">
        <f t="shared" si="2"/>
        <v>252</v>
      </c>
      <c r="G84" s="27"/>
      <c r="H84" s="8"/>
      <c r="I84" s="19" t="str">
        <f t="shared" si="3"/>
        <v/>
      </c>
      <c r="K84" s="34" t="str">
        <f t="shared" si="0"/>
        <v/>
      </c>
      <c r="L84" s="30">
        <v>11141129</v>
      </c>
      <c r="M84" s="12" t="s">
        <v>20</v>
      </c>
      <c r="N84" s="12" t="s">
        <v>30</v>
      </c>
      <c r="O84" s="12" t="s">
        <v>68</v>
      </c>
      <c r="P84" s="31">
        <v>280</v>
      </c>
    </row>
    <row r="85" spans="2:16" ht="32.25" customHeight="1" x14ac:dyDescent="0.25">
      <c r="B85" s="32" t="s">
        <v>20</v>
      </c>
      <c r="C85" s="33" t="s">
        <v>30</v>
      </c>
      <c r="D85" s="18" t="s">
        <v>10</v>
      </c>
      <c r="E85" s="7">
        <f t="shared" si="1"/>
        <v>525</v>
      </c>
      <c r="F85" s="7">
        <f t="shared" si="2"/>
        <v>472.5</v>
      </c>
      <c r="G85" s="27"/>
      <c r="H85" s="8"/>
      <c r="I85" s="19" t="str">
        <f t="shared" si="3"/>
        <v/>
      </c>
      <c r="K85" s="34" t="str">
        <f t="shared" si="0"/>
        <v/>
      </c>
      <c r="L85" s="30">
        <v>11141112</v>
      </c>
      <c r="M85" s="12" t="s">
        <v>20</v>
      </c>
      <c r="N85" s="12" t="s">
        <v>30</v>
      </c>
      <c r="O85" s="12" t="s">
        <v>10</v>
      </c>
      <c r="P85" s="31">
        <v>525</v>
      </c>
    </row>
    <row r="86" spans="2:16" ht="32.25" customHeight="1" x14ac:dyDescent="0.25">
      <c r="B86" s="32" t="s">
        <v>20</v>
      </c>
      <c r="C86" s="33" t="s">
        <v>31</v>
      </c>
      <c r="D86" s="18" t="s">
        <v>68</v>
      </c>
      <c r="E86" s="7">
        <f t="shared" si="1"/>
        <v>325</v>
      </c>
      <c r="F86" s="7">
        <f t="shared" si="2"/>
        <v>292.5</v>
      </c>
      <c r="G86" s="27"/>
      <c r="H86" s="8"/>
      <c r="I86" s="19" t="str">
        <f t="shared" si="3"/>
        <v/>
      </c>
      <c r="K86" s="34" t="str">
        <f t="shared" si="0"/>
        <v/>
      </c>
      <c r="L86" s="30">
        <v>11141327</v>
      </c>
      <c r="M86" s="12" t="s">
        <v>20</v>
      </c>
      <c r="N86" s="12" t="s">
        <v>31</v>
      </c>
      <c r="O86" s="12" t="s">
        <v>68</v>
      </c>
      <c r="P86" s="31">
        <v>325</v>
      </c>
    </row>
    <row r="87" spans="2:16" ht="32.25" customHeight="1" x14ac:dyDescent="0.25">
      <c r="B87" s="32" t="s">
        <v>20</v>
      </c>
      <c r="C87" s="33" t="s">
        <v>31</v>
      </c>
      <c r="D87" s="18" t="s">
        <v>10</v>
      </c>
      <c r="E87" s="7">
        <f t="shared" ref="E87:E150" si="4">+P87</f>
        <v>615</v>
      </c>
      <c r="F87" s="7">
        <f t="shared" ref="F87:F150" si="5">+E87-(E87*0.1)</f>
        <v>553.5</v>
      </c>
      <c r="G87" s="27"/>
      <c r="H87" s="8"/>
      <c r="I87" s="19" t="str">
        <f t="shared" si="3"/>
        <v/>
      </c>
      <c r="K87" s="34" t="str">
        <f t="shared" ref="K87:K150" si="6">+IF(G87="","",IF(G87&gt;1,"Ojo cantidad",1))</f>
        <v/>
      </c>
      <c r="L87" s="30">
        <v>11141310</v>
      </c>
      <c r="M87" s="12" t="s">
        <v>20</v>
      </c>
      <c r="N87" s="12" t="s">
        <v>31</v>
      </c>
      <c r="O87" s="12" t="s">
        <v>10</v>
      </c>
      <c r="P87" s="31">
        <v>615</v>
      </c>
    </row>
    <row r="88" spans="2:16" ht="32.25" customHeight="1" x14ac:dyDescent="0.25">
      <c r="B88" s="32" t="s">
        <v>20</v>
      </c>
      <c r="C88" s="33" t="s">
        <v>32</v>
      </c>
      <c r="D88" s="18" t="s">
        <v>68</v>
      </c>
      <c r="E88" s="7">
        <f t="shared" si="4"/>
        <v>280</v>
      </c>
      <c r="F88" s="7">
        <f t="shared" si="5"/>
        <v>252</v>
      </c>
      <c r="G88" s="27"/>
      <c r="H88" s="8"/>
      <c r="I88" s="19" t="str">
        <f t="shared" ref="I88:I151" si="7">+IF(G88="","",F88*G88)</f>
        <v/>
      </c>
      <c r="K88" s="34" t="str">
        <f t="shared" si="6"/>
        <v/>
      </c>
      <c r="L88" s="30">
        <v>11141228</v>
      </c>
      <c r="M88" s="12" t="s">
        <v>20</v>
      </c>
      <c r="N88" s="12" t="s">
        <v>32</v>
      </c>
      <c r="O88" s="12" t="s">
        <v>68</v>
      </c>
      <c r="P88" s="31">
        <v>280</v>
      </c>
    </row>
    <row r="89" spans="2:16" ht="32.25" customHeight="1" x14ac:dyDescent="0.25">
      <c r="B89" s="32" t="s">
        <v>20</v>
      </c>
      <c r="C89" s="33" t="s">
        <v>32</v>
      </c>
      <c r="D89" s="18" t="s">
        <v>10</v>
      </c>
      <c r="E89" s="7">
        <f t="shared" si="4"/>
        <v>525</v>
      </c>
      <c r="F89" s="7">
        <f t="shared" si="5"/>
        <v>472.5</v>
      </c>
      <c r="G89" s="27"/>
      <c r="H89" s="8"/>
      <c r="I89" s="19" t="str">
        <f t="shared" si="7"/>
        <v/>
      </c>
      <c r="K89" s="34" t="str">
        <f t="shared" si="6"/>
        <v/>
      </c>
      <c r="L89" s="30">
        <v>11141211</v>
      </c>
      <c r="M89" s="12" t="s">
        <v>20</v>
      </c>
      <c r="N89" s="12" t="s">
        <v>32</v>
      </c>
      <c r="O89" s="12" t="s">
        <v>10</v>
      </c>
      <c r="P89" s="31">
        <v>525</v>
      </c>
    </row>
    <row r="90" spans="2:16" ht="32.25" customHeight="1" x14ac:dyDescent="0.25">
      <c r="B90" s="32" t="s">
        <v>20</v>
      </c>
      <c r="C90" s="33" t="s">
        <v>63</v>
      </c>
      <c r="D90" s="18" t="s">
        <v>68</v>
      </c>
      <c r="E90" s="7">
        <f t="shared" si="4"/>
        <v>275</v>
      </c>
      <c r="F90" s="7">
        <f t="shared" si="5"/>
        <v>247.5</v>
      </c>
      <c r="G90" s="27"/>
      <c r="H90" s="8"/>
      <c r="I90" s="19" t="str">
        <f t="shared" si="7"/>
        <v/>
      </c>
      <c r="K90" s="34" t="str">
        <f t="shared" si="6"/>
        <v/>
      </c>
      <c r="L90" s="30">
        <v>11143130</v>
      </c>
      <c r="M90" s="12" t="s">
        <v>20</v>
      </c>
      <c r="N90" s="12" t="s">
        <v>63</v>
      </c>
      <c r="O90" s="12" t="s">
        <v>68</v>
      </c>
      <c r="P90" s="31">
        <v>275</v>
      </c>
    </row>
    <row r="91" spans="2:16" ht="32.25" customHeight="1" x14ac:dyDescent="0.25">
      <c r="B91" s="32" t="s">
        <v>20</v>
      </c>
      <c r="C91" s="33" t="s">
        <v>63</v>
      </c>
      <c r="D91" s="18" t="s">
        <v>10</v>
      </c>
      <c r="E91" s="7">
        <f t="shared" si="4"/>
        <v>520</v>
      </c>
      <c r="F91" s="7">
        <f t="shared" si="5"/>
        <v>468</v>
      </c>
      <c r="G91" s="27"/>
      <c r="H91" s="8"/>
      <c r="I91" s="19" t="str">
        <f t="shared" si="7"/>
        <v/>
      </c>
      <c r="K91" s="34" t="str">
        <f t="shared" si="6"/>
        <v/>
      </c>
      <c r="L91" s="30">
        <v>11167112</v>
      </c>
      <c r="M91" s="12" t="s">
        <v>20</v>
      </c>
      <c r="N91" s="12" t="s">
        <v>63</v>
      </c>
      <c r="O91" s="12" t="s">
        <v>10</v>
      </c>
      <c r="P91" s="31">
        <v>520</v>
      </c>
    </row>
    <row r="92" spans="2:16" ht="32.25" customHeight="1" x14ac:dyDescent="0.25">
      <c r="B92" s="32" t="s">
        <v>20</v>
      </c>
      <c r="C92" s="33" t="s">
        <v>33</v>
      </c>
      <c r="D92" s="18" t="s">
        <v>68</v>
      </c>
      <c r="E92" s="7">
        <f t="shared" si="4"/>
        <v>200</v>
      </c>
      <c r="F92" s="7">
        <f t="shared" si="5"/>
        <v>180</v>
      </c>
      <c r="G92" s="27"/>
      <c r="H92" s="8"/>
      <c r="I92" s="19" t="str">
        <f t="shared" si="7"/>
        <v/>
      </c>
      <c r="K92" s="34" t="str">
        <f t="shared" si="6"/>
        <v/>
      </c>
      <c r="L92" s="30">
        <v>11142126</v>
      </c>
      <c r="M92" s="12" t="s">
        <v>20</v>
      </c>
      <c r="N92" s="12" t="s">
        <v>33</v>
      </c>
      <c r="O92" s="12" t="s">
        <v>68</v>
      </c>
      <c r="P92" s="31">
        <v>200</v>
      </c>
    </row>
    <row r="93" spans="2:16" ht="32.25" customHeight="1" x14ac:dyDescent="0.25">
      <c r="B93" s="32" t="s">
        <v>20</v>
      </c>
      <c r="C93" s="33" t="s">
        <v>33</v>
      </c>
      <c r="D93" s="18" t="s">
        <v>10</v>
      </c>
      <c r="E93" s="7">
        <f t="shared" si="4"/>
        <v>375</v>
      </c>
      <c r="F93" s="7">
        <f t="shared" si="5"/>
        <v>337.5</v>
      </c>
      <c r="G93" s="27"/>
      <c r="H93" s="8"/>
      <c r="I93" s="19" t="str">
        <f t="shared" si="7"/>
        <v/>
      </c>
      <c r="K93" s="34" t="str">
        <f t="shared" si="6"/>
        <v/>
      </c>
      <c r="L93" s="30">
        <v>11142119</v>
      </c>
      <c r="M93" s="12" t="s">
        <v>20</v>
      </c>
      <c r="N93" s="12" t="s">
        <v>33</v>
      </c>
      <c r="O93" s="12" t="s">
        <v>10</v>
      </c>
      <c r="P93" s="31">
        <v>375</v>
      </c>
    </row>
    <row r="94" spans="2:16" ht="32.25" customHeight="1" x14ac:dyDescent="0.25">
      <c r="B94" s="32" t="s">
        <v>20</v>
      </c>
      <c r="C94" s="33" t="s">
        <v>34</v>
      </c>
      <c r="D94" s="18" t="s">
        <v>68</v>
      </c>
      <c r="E94" s="7">
        <f t="shared" si="4"/>
        <v>235</v>
      </c>
      <c r="F94" s="7">
        <f t="shared" si="5"/>
        <v>211.5</v>
      </c>
      <c r="G94" s="27"/>
      <c r="H94" s="8"/>
      <c r="I94" s="19" t="str">
        <f t="shared" si="7"/>
        <v/>
      </c>
      <c r="K94" s="34" t="str">
        <f t="shared" si="6"/>
        <v/>
      </c>
      <c r="L94" s="30">
        <v>11143222</v>
      </c>
      <c r="M94" s="12" t="s">
        <v>20</v>
      </c>
      <c r="N94" s="12" t="s">
        <v>34</v>
      </c>
      <c r="O94" s="12" t="s">
        <v>68</v>
      </c>
      <c r="P94" s="31">
        <v>235</v>
      </c>
    </row>
    <row r="95" spans="2:16" ht="32.25" customHeight="1" x14ac:dyDescent="0.25">
      <c r="B95" s="32" t="s">
        <v>20</v>
      </c>
      <c r="C95" s="33" t="s">
        <v>34</v>
      </c>
      <c r="D95" s="18" t="s">
        <v>10</v>
      </c>
      <c r="E95" s="7">
        <f t="shared" si="4"/>
        <v>440</v>
      </c>
      <c r="F95" s="7">
        <f t="shared" si="5"/>
        <v>396</v>
      </c>
      <c r="G95" s="27"/>
      <c r="H95" s="8"/>
      <c r="I95" s="19" t="str">
        <f t="shared" si="7"/>
        <v/>
      </c>
      <c r="K95" s="34" t="str">
        <f t="shared" si="6"/>
        <v/>
      </c>
      <c r="L95" s="30">
        <v>11143215</v>
      </c>
      <c r="M95" s="12" t="s">
        <v>20</v>
      </c>
      <c r="N95" s="12" t="s">
        <v>34</v>
      </c>
      <c r="O95" s="12" t="s">
        <v>10</v>
      </c>
      <c r="P95" s="31">
        <v>440</v>
      </c>
    </row>
    <row r="96" spans="2:16" ht="32.25" customHeight="1" x14ac:dyDescent="0.25">
      <c r="B96" s="32" t="s">
        <v>20</v>
      </c>
      <c r="C96" s="33" t="s">
        <v>35</v>
      </c>
      <c r="D96" s="18" t="s">
        <v>77</v>
      </c>
      <c r="E96" s="7">
        <f t="shared" si="4"/>
        <v>130</v>
      </c>
      <c r="F96" s="7">
        <f t="shared" si="5"/>
        <v>117</v>
      </c>
      <c r="G96" s="27"/>
      <c r="H96" s="8"/>
      <c r="I96" s="19" t="str">
        <f t="shared" si="7"/>
        <v/>
      </c>
      <c r="K96" s="34" t="str">
        <f t="shared" si="6"/>
        <v/>
      </c>
      <c r="L96" s="30">
        <v>11143123</v>
      </c>
      <c r="M96" s="12" t="s">
        <v>20</v>
      </c>
      <c r="N96" s="12" t="s">
        <v>35</v>
      </c>
      <c r="O96" s="12" t="s">
        <v>77</v>
      </c>
      <c r="P96" s="31">
        <v>130</v>
      </c>
    </row>
    <row r="97" spans="2:16" ht="32.25" customHeight="1" x14ac:dyDescent="0.25">
      <c r="B97" s="32" t="s">
        <v>20</v>
      </c>
      <c r="C97" s="33" t="s">
        <v>36</v>
      </c>
      <c r="D97" s="18" t="s">
        <v>77</v>
      </c>
      <c r="E97" s="7">
        <f t="shared" si="4"/>
        <v>205</v>
      </c>
      <c r="F97" s="7">
        <f t="shared" si="5"/>
        <v>184.5</v>
      </c>
      <c r="G97" s="27"/>
      <c r="H97" s="8"/>
      <c r="I97" s="19" t="str">
        <f t="shared" si="7"/>
        <v/>
      </c>
      <c r="K97" s="34" t="str">
        <f t="shared" si="6"/>
        <v/>
      </c>
      <c r="L97" s="30">
        <v>11191599</v>
      </c>
      <c r="M97" s="12" t="s">
        <v>20</v>
      </c>
      <c r="N97" s="12" t="s">
        <v>36</v>
      </c>
      <c r="O97" s="12" t="s">
        <v>77</v>
      </c>
      <c r="P97" s="31">
        <v>205</v>
      </c>
    </row>
    <row r="98" spans="2:16" ht="32.25" customHeight="1" x14ac:dyDescent="0.25">
      <c r="B98" s="32" t="s">
        <v>22</v>
      </c>
      <c r="C98" s="33" t="s">
        <v>49</v>
      </c>
      <c r="D98" s="18" t="s">
        <v>10</v>
      </c>
      <c r="E98" s="7">
        <f t="shared" si="4"/>
        <v>175</v>
      </c>
      <c r="F98" s="7">
        <f t="shared" si="5"/>
        <v>157.5</v>
      </c>
      <c r="G98" s="27"/>
      <c r="H98" s="8"/>
      <c r="I98" s="19" t="str">
        <f t="shared" si="7"/>
        <v/>
      </c>
      <c r="K98" s="34" t="str">
        <f t="shared" si="6"/>
        <v/>
      </c>
      <c r="L98" s="30">
        <v>11181118</v>
      </c>
      <c r="M98" s="12" t="s">
        <v>22</v>
      </c>
      <c r="N98" s="12" t="s">
        <v>49</v>
      </c>
      <c r="O98" s="12" t="s">
        <v>10</v>
      </c>
      <c r="P98" s="31">
        <v>175</v>
      </c>
    </row>
    <row r="99" spans="2:16" ht="32.25" customHeight="1" x14ac:dyDescent="0.25">
      <c r="B99" s="32" t="s">
        <v>22</v>
      </c>
      <c r="C99" s="33" t="s">
        <v>50</v>
      </c>
      <c r="D99" s="18" t="s">
        <v>10</v>
      </c>
      <c r="E99" s="7">
        <f t="shared" si="4"/>
        <v>315</v>
      </c>
      <c r="F99" s="7">
        <f t="shared" si="5"/>
        <v>283.5</v>
      </c>
      <c r="G99" s="27"/>
      <c r="H99" s="8"/>
      <c r="I99" s="19" t="str">
        <f t="shared" si="7"/>
        <v/>
      </c>
      <c r="K99" s="34" t="str">
        <f t="shared" si="6"/>
        <v/>
      </c>
      <c r="L99" s="30">
        <v>11181217</v>
      </c>
      <c r="M99" s="12" t="s">
        <v>22</v>
      </c>
      <c r="N99" s="12" t="s">
        <v>50</v>
      </c>
      <c r="O99" s="12" t="s">
        <v>10</v>
      </c>
      <c r="P99" s="31">
        <v>315</v>
      </c>
    </row>
    <row r="100" spans="2:16" ht="32.25" customHeight="1" x14ac:dyDescent="0.25">
      <c r="B100" s="32" t="s">
        <v>60</v>
      </c>
      <c r="C100" s="33" t="s">
        <v>37</v>
      </c>
      <c r="D100" s="18" t="s">
        <v>10</v>
      </c>
      <c r="E100" s="7">
        <f t="shared" si="4"/>
        <v>250</v>
      </c>
      <c r="F100" s="7">
        <f t="shared" si="5"/>
        <v>225</v>
      </c>
      <c r="G100" s="27"/>
      <c r="H100" s="8"/>
      <c r="I100" s="19" t="str">
        <f t="shared" si="7"/>
        <v/>
      </c>
      <c r="K100" s="34" t="str">
        <f t="shared" si="6"/>
        <v/>
      </c>
      <c r="L100" s="30">
        <v>11112112</v>
      </c>
      <c r="M100" s="12" t="s">
        <v>60</v>
      </c>
      <c r="N100" s="12" t="s">
        <v>37</v>
      </c>
      <c r="O100" s="12" t="s">
        <v>10</v>
      </c>
      <c r="P100" s="31">
        <v>250</v>
      </c>
    </row>
    <row r="101" spans="2:16" ht="32.25" customHeight="1" x14ac:dyDescent="0.25">
      <c r="B101" s="32" t="s">
        <v>60</v>
      </c>
      <c r="C101" s="33" t="s">
        <v>37</v>
      </c>
      <c r="D101" s="18" t="s">
        <v>68</v>
      </c>
      <c r="E101" s="7">
        <f t="shared" si="4"/>
        <v>130</v>
      </c>
      <c r="F101" s="7">
        <f t="shared" si="5"/>
        <v>117</v>
      </c>
      <c r="G101" s="27"/>
      <c r="H101" s="8"/>
      <c r="I101" s="19" t="str">
        <f t="shared" si="7"/>
        <v/>
      </c>
      <c r="K101" s="34" t="str">
        <f t="shared" si="6"/>
        <v/>
      </c>
      <c r="L101" s="30">
        <v>11112129</v>
      </c>
      <c r="M101" s="12" t="s">
        <v>60</v>
      </c>
      <c r="N101" s="12" t="s">
        <v>37</v>
      </c>
      <c r="O101" s="12" t="s">
        <v>68</v>
      </c>
      <c r="P101" s="31">
        <v>130</v>
      </c>
    </row>
    <row r="102" spans="2:16" ht="32.25" customHeight="1" x14ac:dyDescent="0.25">
      <c r="B102" s="32" t="s">
        <v>21</v>
      </c>
      <c r="C102" s="33" t="s">
        <v>51</v>
      </c>
      <c r="D102" s="18" t="s">
        <v>10</v>
      </c>
      <c r="E102" s="7">
        <f t="shared" si="4"/>
        <v>330</v>
      </c>
      <c r="F102" s="7">
        <f t="shared" si="5"/>
        <v>297</v>
      </c>
      <c r="G102" s="27"/>
      <c r="H102" s="8"/>
      <c r="I102" s="19" t="str">
        <f t="shared" si="7"/>
        <v/>
      </c>
      <c r="K102" s="34" t="str">
        <f t="shared" si="6"/>
        <v/>
      </c>
      <c r="L102" s="30">
        <v>11175117</v>
      </c>
      <c r="M102" s="12" t="s">
        <v>21</v>
      </c>
      <c r="N102" s="12" t="s">
        <v>51</v>
      </c>
      <c r="O102" s="12" t="s">
        <v>10</v>
      </c>
      <c r="P102" s="31">
        <v>330</v>
      </c>
    </row>
    <row r="103" spans="2:16" ht="32.25" customHeight="1" x14ac:dyDescent="0.25">
      <c r="B103" s="32" t="s">
        <v>21</v>
      </c>
      <c r="C103" s="33" t="s">
        <v>51</v>
      </c>
      <c r="D103" s="18" t="s">
        <v>68</v>
      </c>
      <c r="E103" s="7">
        <f t="shared" si="4"/>
        <v>175</v>
      </c>
      <c r="F103" s="7">
        <f t="shared" si="5"/>
        <v>157.5</v>
      </c>
      <c r="G103" s="27"/>
      <c r="H103" s="8"/>
      <c r="I103" s="19" t="str">
        <f t="shared" si="7"/>
        <v/>
      </c>
      <c r="K103" s="34" t="str">
        <f t="shared" si="6"/>
        <v/>
      </c>
      <c r="L103" s="30">
        <v>11175124</v>
      </c>
      <c r="M103" s="12" t="s">
        <v>21</v>
      </c>
      <c r="N103" s="12" t="s">
        <v>51</v>
      </c>
      <c r="O103" s="12" t="s">
        <v>68</v>
      </c>
      <c r="P103" s="31">
        <v>175</v>
      </c>
    </row>
    <row r="104" spans="2:16" ht="32.25" customHeight="1" x14ac:dyDescent="0.25">
      <c r="B104" s="32" t="s">
        <v>21</v>
      </c>
      <c r="C104" s="33" t="s">
        <v>52</v>
      </c>
      <c r="D104" s="18" t="s">
        <v>10</v>
      </c>
      <c r="E104" s="7">
        <f t="shared" si="4"/>
        <v>600</v>
      </c>
      <c r="F104" s="7">
        <f t="shared" si="5"/>
        <v>540</v>
      </c>
      <c r="G104" s="27"/>
      <c r="H104" s="8"/>
      <c r="I104" s="19" t="str">
        <f t="shared" si="7"/>
        <v/>
      </c>
      <c r="K104" s="34" t="str">
        <f t="shared" si="6"/>
        <v/>
      </c>
      <c r="L104" s="30">
        <v>11172116</v>
      </c>
      <c r="M104" s="12" t="s">
        <v>21</v>
      </c>
      <c r="N104" s="12" t="s">
        <v>52</v>
      </c>
      <c r="O104" s="12" t="s">
        <v>10</v>
      </c>
      <c r="P104" s="31">
        <v>600</v>
      </c>
    </row>
    <row r="105" spans="2:16" ht="32.25" customHeight="1" x14ac:dyDescent="0.25">
      <c r="B105" s="32" t="s">
        <v>21</v>
      </c>
      <c r="C105" s="33" t="s">
        <v>52</v>
      </c>
      <c r="D105" s="18" t="s">
        <v>68</v>
      </c>
      <c r="E105" s="7">
        <f t="shared" si="4"/>
        <v>315</v>
      </c>
      <c r="F105" s="7">
        <f t="shared" si="5"/>
        <v>283.5</v>
      </c>
      <c r="G105" s="27"/>
      <c r="H105" s="8"/>
      <c r="I105" s="19" t="str">
        <f t="shared" si="7"/>
        <v/>
      </c>
      <c r="K105" s="34" t="str">
        <f t="shared" si="6"/>
        <v/>
      </c>
      <c r="L105" s="30">
        <v>11172123</v>
      </c>
      <c r="M105" s="12" t="s">
        <v>21</v>
      </c>
      <c r="N105" s="12" t="s">
        <v>52</v>
      </c>
      <c r="O105" s="12" t="s">
        <v>68</v>
      </c>
      <c r="P105" s="31">
        <v>315</v>
      </c>
    </row>
    <row r="106" spans="2:16" ht="32.25" customHeight="1" x14ac:dyDescent="0.25">
      <c r="B106" s="32" t="s">
        <v>21</v>
      </c>
      <c r="C106" s="33" t="s">
        <v>53</v>
      </c>
      <c r="D106" s="18" t="s">
        <v>10</v>
      </c>
      <c r="E106" s="7">
        <f t="shared" si="4"/>
        <v>985</v>
      </c>
      <c r="F106" s="7">
        <f t="shared" si="5"/>
        <v>886.5</v>
      </c>
      <c r="G106" s="27"/>
      <c r="H106" s="8"/>
      <c r="I106" s="19" t="str">
        <f t="shared" si="7"/>
        <v/>
      </c>
      <c r="K106" s="34" t="str">
        <f t="shared" si="6"/>
        <v/>
      </c>
      <c r="L106" s="30">
        <v>11178118</v>
      </c>
      <c r="M106" s="12" t="s">
        <v>21</v>
      </c>
      <c r="N106" s="12" t="s">
        <v>53</v>
      </c>
      <c r="O106" s="12" t="s">
        <v>10</v>
      </c>
      <c r="P106" s="31">
        <v>985</v>
      </c>
    </row>
    <row r="107" spans="2:16" ht="32.25" customHeight="1" x14ac:dyDescent="0.25">
      <c r="B107" s="32" t="s">
        <v>21</v>
      </c>
      <c r="C107" s="33" t="s">
        <v>53</v>
      </c>
      <c r="D107" s="18" t="s">
        <v>68</v>
      </c>
      <c r="E107" s="7">
        <f t="shared" si="4"/>
        <v>520</v>
      </c>
      <c r="F107" s="7">
        <f t="shared" si="5"/>
        <v>468</v>
      </c>
      <c r="G107" s="27"/>
      <c r="H107" s="8"/>
      <c r="I107" s="19" t="str">
        <f t="shared" si="7"/>
        <v/>
      </c>
      <c r="K107" s="34" t="str">
        <f t="shared" si="6"/>
        <v/>
      </c>
      <c r="L107" s="30">
        <v>11178125</v>
      </c>
      <c r="M107" s="12" t="s">
        <v>21</v>
      </c>
      <c r="N107" s="12" t="s">
        <v>53</v>
      </c>
      <c r="O107" s="12" t="s">
        <v>68</v>
      </c>
      <c r="P107" s="31">
        <v>520</v>
      </c>
    </row>
    <row r="108" spans="2:16" ht="32.25" customHeight="1" x14ac:dyDescent="0.25">
      <c r="B108" s="32" t="s">
        <v>19</v>
      </c>
      <c r="C108" s="33" t="s">
        <v>38</v>
      </c>
      <c r="D108" s="18" t="s">
        <v>10</v>
      </c>
      <c r="E108" s="7">
        <f t="shared" si="4"/>
        <v>1545</v>
      </c>
      <c r="F108" s="7">
        <f t="shared" si="5"/>
        <v>1390.5</v>
      </c>
      <c r="G108" s="27"/>
      <c r="H108" s="8"/>
      <c r="I108" s="19" t="str">
        <f t="shared" si="7"/>
        <v/>
      </c>
      <c r="K108" s="34" t="str">
        <f t="shared" si="6"/>
        <v/>
      </c>
      <c r="L108" s="30">
        <v>11154211</v>
      </c>
      <c r="M108" s="12" t="s">
        <v>19</v>
      </c>
      <c r="N108" s="12" t="s">
        <v>38</v>
      </c>
      <c r="O108" s="12" t="s">
        <v>10</v>
      </c>
      <c r="P108" s="31">
        <v>1545</v>
      </c>
    </row>
    <row r="109" spans="2:16" ht="32.25" customHeight="1" x14ac:dyDescent="0.25">
      <c r="B109" s="32" t="s">
        <v>19</v>
      </c>
      <c r="C109" s="33" t="s">
        <v>38</v>
      </c>
      <c r="D109" s="18" t="s">
        <v>76</v>
      </c>
      <c r="E109" s="7">
        <f t="shared" si="4"/>
        <v>435</v>
      </c>
      <c r="F109" s="7">
        <f t="shared" si="5"/>
        <v>391.5</v>
      </c>
      <c r="G109" s="27"/>
      <c r="H109" s="8"/>
      <c r="I109" s="19" t="str">
        <f t="shared" si="7"/>
        <v/>
      </c>
      <c r="K109" s="34" t="str">
        <f t="shared" si="6"/>
        <v/>
      </c>
      <c r="L109" s="30">
        <v>11154235</v>
      </c>
      <c r="M109" s="12" t="s">
        <v>19</v>
      </c>
      <c r="N109" s="12" t="s">
        <v>38</v>
      </c>
      <c r="O109" s="12" t="s">
        <v>76</v>
      </c>
      <c r="P109" s="31">
        <v>435</v>
      </c>
    </row>
    <row r="110" spans="2:16" ht="32.25" customHeight="1" x14ac:dyDescent="0.25">
      <c r="B110" s="32" t="s">
        <v>19</v>
      </c>
      <c r="C110" s="33" t="s">
        <v>38</v>
      </c>
      <c r="D110" s="18" t="s">
        <v>68</v>
      </c>
      <c r="E110" s="7">
        <f t="shared" si="4"/>
        <v>820</v>
      </c>
      <c r="F110" s="7">
        <f t="shared" si="5"/>
        <v>738</v>
      </c>
      <c r="G110" s="27"/>
      <c r="H110" s="8"/>
      <c r="I110" s="19" t="str">
        <f t="shared" si="7"/>
        <v/>
      </c>
      <c r="K110" s="34" t="str">
        <f t="shared" si="6"/>
        <v/>
      </c>
      <c r="L110" s="30">
        <v>11154228</v>
      </c>
      <c r="M110" s="12" t="s">
        <v>19</v>
      </c>
      <c r="N110" s="12" t="s">
        <v>38</v>
      </c>
      <c r="O110" s="12" t="s">
        <v>68</v>
      </c>
      <c r="P110" s="31">
        <v>820</v>
      </c>
    </row>
    <row r="111" spans="2:16" ht="32.25" customHeight="1" x14ac:dyDescent="0.25">
      <c r="B111" s="32" t="s">
        <v>19</v>
      </c>
      <c r="C111" s="33" t="s">
        <v>39</v>
      </c>
      <c r="D111" s="18" t="s">
        <v>10</v>
      </c>
      <c r="E111" s="7">
        <f t="shared" si="4"/>
        <v>1545</v>
      </c>
      <c r="F111" s="7">
        <f t="shared" si="5"/>
        <v>1390.5</v>
      </c>
      <c r="G111" s="27"/>
      <c r="H111" s="8"/>
      <c r="I111" s="19" t="str">
        <f t="shared" si="7"/>
        <v/>
      </c>
      <c r="K111" s="34" t="str">
        <f t="shared" si="6"/>
        <v/>
      </c>
      <c r="L111" s="30">
        <v>11154112</v>
      </c>
      <c r="M111" s="12" t="s">
        <v>19</v>
      </c>
      <c r="N111" s="12" t="s">
        <v>39</v>
      </c>
      <c r="O111" s="12" t="s">
        <v>10</v>
      </c>
      <c r="P111" s="31">
        <v>1545</v>
      </c>
    </row>
    <row r="112" spans="2:16" ht="32.25" customHeight="1" x14ac:dyDescent="0.25">
      <c r="B112" s="32" t="s">
        <v>19</v>
      </c>
      <c r="C112" s="33" t="s">
        <v>39</v>
      </c>
      <c r="D112" s="18" t="s">
        <v>76</v>
      </c>
      <c r="E112" s="7">
        <f t="shared" si="4"/>
        <v>435</v>
      </c>
      <c r="F112" s="7">
        <f t="shared" si="5"/>
        <v>391.5</v>
      </c>
      <c r="G112" s="27"/>
      <c r="H112" s="8"/>
      <c r="I112" s="19" t="str">
        <f t="shared" si="7"/>
        <v/>
      </c>
      <c r="K112" s="34" t="str">
        <f t="shared" si="6"/>
        <v/>
      </c>
      <c r="L112" s="30">
        <v>11154136</v>
      </c>
      <c r="M112" s="12" t="s">
        <v>19</v>
      </c>
      <c r="N112" s="12" t="s">
        <v>39</v>
      </c>
      <c r="O112" s="12" t="s">
        <v>76</v>
      </c>
      <c r="P112" s="31">
        <v>435</v>
      </c>
    </row>
    <row r="113" spans="2:16" ht="32.25" customHeight="1" x14ac:dyDescent="0.25">
      <c r="B113" s="32" t="s">
        <v>19</v>
      </c>
      <c r="C113" s="33" t="s">
        <v>39</v>
      </c>
      <c r="D113" s="18" t="s">
        <v>68</v>
      </c>
      <c r="E113" s="7">
        <f t="shared" si="4"/>
        <v>820</v>
      </c>
      <c r="F113" s="7">
        <f t="shared" si="5"/>
        <v>738</v>
      </c>
      <c r="G113" s="27"/>
      <c r="H113" s="8"/>
      <c r="I113" s="19" t="str">
        <f t="shared" si="7"/>
        <v/>
      </c>
      <c r="K113" s="34" t="str">
        <f t="shared" si="6"/>
        <v/>
      </c>
      <c r="L113" s="30">
        <v>11154129</v>
      </c>
      <c r="M113" s="12" t="s">
        <v>19</v>
      </c>
      <c r="N113" s="12" t="s">
        <v>39</v>
      </c>
      <c r="O113" s="12" t="s">
        <v>68</v>
      </c>
      <c r="P113" s="31">
        <v>820</v>
      </c>
    </row>
    <row r="114" spans="2:16" ht="32.25" customHeight="1" x14ac:dyDescent="0.25">
      <c r="B114" s="32" t="s">
        <v>19</v>
      </c>
      <c r="C114" s="33" t="s">
        <v>40</v>
      </c>
      <c r="D114" s="18" t="s">
        <v>78</v>
      </c>
      <c r="E114" s="7">
        <f t="shared" si="4"/>
        <v>770</v>
      </c>
      <c r="F114" s="7">
        <f t="shared" si="5"/>
        <v>693</v>
      </c>
      <c r="G114" s="27"/>
      <c r="H114" s="8"/>
      <c r="I114" s="19" t="str">
        <f t="shared" si="7"/>
        <v/>
      </c>
      <c r="K114" s="34" t="str">
        <f t="shared" si="6"/>
        <v/>
      </c>
      <c r="L114" s="30">
        <v>11153115</v>
      </c>
      <c r="M114" s="12" t="s">
        <v>19</v>
      </c>
      <c r="N114" s="12" t="s">
        <v>40</v>
      </c>
      <c r="O114" s="12" t="s">
        <v>78</v>
      </c>
      <c r="P114" s="31">
        <v>770</v>
      </c>
    </row>
    <row r="115" spans="2:16" ht="32.25" customHeight="1" x14ac:dyDescent="0.25">
      <c r="B115" s="32" t="s">
        <v>19</v>
      </c>
      <c r="C115" s="33" t="s">
        <v>40</v>
      </c>
      <c r="D115" s="18" t="s">
        <v>76</v>
      </c>
      <c r="E115" s="7">
        <f t="shared" si="4"/>
        <v>360</v>
      </c>
      <c r="F115" s="7">
        <f t="shared" si="5"/>
        <v>324</v>
      </c>
      <c r="G115" s="27"/>
      <c r="H115" s="8"/>
      <c r="I115" s="19" t="str">
        <f t="shared" si="7"/>
        <v/>
      </c>
      <c r="K115" s="34" t="str">
        <f t="shared" si="6"/>
        <v/>
      </c>
      <c r="L115" s="30">
        <v>11153139</v>
      </c>
      <c r="M115" s="12" t="s">
        <v>19</v>
      </c>
      <c r="N115" s="12" t="s">
        <v>40</v>
      </c>
      <c r="O115" s="12" t="s">
        <v>76</v>
      </c>
      <c r="P115" s="31">
        <v>360</v>
      </c>
    </row>
    <row r="116" spans="2:16" ht="32.25" customHeight="1" x14ac:dyDescent="0.25">
      <c r="B116" s="32" t="s">
        <v>19</v>
      </c>
      <c r="C116" s="33" t="s">
        <v>40</v>
      </c>
      <c r="D116" s="18" t="s">
        <v>68</v>
      </c>
      <c r="E116" s="7">
        <f t="shared" si="4"/>
        <v>680</v>
      </c>
      <c r="F116" s="7">
        <f t="shared" si="5"/>
        <v>612</v>
      </c>
      <c r="G116" s="27"/>
      <c r="H116" s="8"/>
      <c r="I116" s="19" t="str">
        <f t="shared" si="7"/>
        <v/>
      </c>
      <c r="K116" s="34" t="str">
        <f t="shared" si="6"/>
        <v/>
      </c>
      <c r="L116" s="30">
        <v>11153122</v>
      </c>
      <c r="M116" s="12" t="s">
        <v>19</v>
      </c>
      <c r="N116" s="12" t="s">
        <v>40</v>
      </c>
      <c r="O116" s="12" t="s">
        <v>68</v>
      </c>
      <c r="P116" s="31">
        <v>680</v>
      </c>
    </row>
    <row r="117" spans="2:16" ht="32.25" customHeight="1" x14ac:dyDescent="0.25">
      <c r="B117" s="32" t="s">
        <v>19</v>
      </c>
      <c r="C117" s="33" t="s">
        <v>41</v>
      </c>
      <c r="D117" s="18" t="s">
        <v>79</v>
      </c>
      <c r="E117" s="7">
        <f t="shared" si="4"/>
        <v>740</v>
      </c>
      <c r="F117" s="7">
        <f t="shared" si="5"/>
        <v>666</v>
      </c>
      <c r="G117" s="27"/>
      <c r="H117" s="8"/>
      <c r="I117" s="19" t="str">
        <f t="shared" si="7"/>
        <v/>
      </c>
      <c r="K117" s="34" t="str">
        <f t="shared" si="6"/>
        <v/>
      </c>
      <c r="L117" s="30">
        <v>11155119</v>
      </c>
      <c r="M117" s="12" t="s">
        <v>19</v>
      </c>
      <c r="N117" s="12" t="s">
        <v>41</v>
      </c>
      <c r="O117" s="12" t="s">
        <v>79</v>
      </c>
      <c r="P117" s="31">
        <v>740</v>
      </c>
    </row>
    <row r="118" spans="2:16" ht="32.25" customHeight="1" x14ac:dyDescent="0.25">
      <c r="B118" s="32" t="s">
        <v>19</v>
      </c>
      <c r="C118" s="33" t="s">
        <v>41</v>
      </c>
      <c r="D118" s="18" t="s">
        <v>76</v>
      </c>
      <c r="E118" s="7">
        <f t="shared" si="4"/>
        <v>295</v>
      </c>
      <c r="F118" s="7">
        <f t="shared" si="5"/>
        <v>265.5</v>
      </c>
      <c r="G118" s="27"/>
      <c r="H118" s="8"/>
      <c r="I118" s="19" t="str">
        <f t="shared" si="7"/>
        <v/>
      </c>
      <c r="K118" s="34" t="str">
        <f t="shared" si="6"/>
        <v/>
      </c>
      <c r="L118" s="30">
        <v>11155133</v>
      </c>
      <c r="M118" s="12" t="s">
        <v>19</v>
      </c>
      <c r="N118" s="12" t="s">
        <v>41</v>
      </c>
      <c r="O118" s="12" t="s">
        <v>76</v>
      </c>
      <c r="P118" s="31">
        <v>295</v>
      </c>
    </row>
    <row r="119" spans="2:16" ht="32.25" customHeight="1" x14ac:dyDescent="0.25">
      <c r="B119" s="32" t="s">
        <v>19</v>
      </c>
      <c r="C119" s="33" t="s">
        <v>41</v>
      </c>
      <c r="D119" s="18" t="s">
        <v>68</v>
      </c>
      <c r="E119" s="7">
        <f t="shared" si="4"/>
        <v>560</v>
      </c>
      <c r="F119" s="7">
        <f t="shared" si="5"/>
        <v>504</v>
      </c>
      <c r="G119" s="27"/>
      <c r="H119" s="8"/>
      <c r="I119" s="19" t="str">
        <f t="shared" si="7"/>
        <v/>
      </c>
      <c r="K119" s="34" t="str">
        <f t="shared" si="6"/>
        <v/>
      </c>
      <c r="L119" s="30">
        <v>11155126</v>
      </c>
      <c r="M119" s="12" t="s">
        <v>19</v>
      </c>
      <c r="N119" s="12" t="s">
        <v>41</v>
      </c>
      <c r="O119" s="12" t="s">
        <v>68</v>
      </c>
      <c r="P119" s="31">
        <v>560</v>
      </c>
    </row>
    <row r="120" spans="2:16" ht="32.25" customHeight="1" x14ac:dyDescent="0.25">
      <c r="B120" s="32" t="s">
        <v>19</v>
      </c>
      <c r="C120" s="33" t="s">
        <v>43</v>
      </c>
      <c r="D120" s="18" t="s">
        <v>10</v>
      </c>
      <c r="E120" s="7">
        <f t="shared" si="4"/>
        <v>1000</v>
      </c>
      <c r="F120" s="7">
        <f t="shared" si="5"/>
        <v>900</v>
      </c>
      <c r="G120" s="27"/>
      <c r="H120" s="8"/>
      <c r="I120" s="19" t="str">
        <f t="shared" si="7"/>
        <v/>
      </c>
      <c r="K120" s="34" t="str">
        <f t="shared" si="6"/>
        <v/>
      </c>
      <c r="L120" s="30">
        <v>11152118</v>
      </c>
      <c r="M120" s="12" t="s">
        <v>19</v>
      </c>
      <c r="N120" s="12" t="s">
        <v>43</v>
      </c>
      <c r="O120" s="12" t="s">
        <v>10</v>
      </c>
      <c r="P120" s="31">
        <v>1000</v>
      </c>
    </row>
    <row r="121" spans="2:16" ht="32.25" customHeight="1" x14ac:dyDescent="0.25">
      <c r="B121" s="32" t="s">
        <v>19</v>
      </c>
      <c r="C121" s="33" t="s">
        <v>43</v>
      </c>
      <c r="D121" s="18" t="s">
        <v>76</v>
      </c>
      <c r="E121" s="7">
        <f t="shared" si="4"/>
        <v>280</v>
      </c>
      <c r="F121" s="7">
        <f t="shared" si="5"/>
        <v>252</v>
      </c>
      <c r="G121" s="27"/>
      <c r="H121" s="8"/>
      <c r="I121" s="19" t="str">
        <f t="shared" si="7"/>
        <v/>
      </c>
      <c r="K121" s="34" t="str">
        <f t="shared" si="6"/>
        <v/>
      </c>
      <c r="L121" s="30">
        <v>11152132</v>
      </c>
      <c r="M121" s="12" t="s">
        <v>19</v>
      </c>
      <c r="N121" s="12" t="s">
        <v>43</v>
      </c>
      <c r="O121" s="12" t="s">
        <v>76</v>
      </c>
      <c r="P121" s="31">
        <v>280</v>
      </c>
    </row>
    <row r="122" spans="2:16" ht="32.25" customHeight="1" x14ac:dyDescent="0.25">
      <c r="B122" s="32" t="s">
        <v>19</v>
      </c>
      <c r="C122" s="33" t="s">
        <v>43</v>
      </c>
      <c r="D122" s="18" t="s">
        <v>68</v>
      </c>
      <c r="E122" s="7">
        <f t="shared" si="4"/>
        <v>530</v>
      </c>
      <c r="F122" s="7">
        <f t="shared" si="5"/>
        <v>477</v>
      </c>
      <c r="G122" s="27"/>
      <c r="H122" s="8"/>
      <c r="I122" s="19" t="str">
        <f t="shared" si="7"/>
        <v/>
      </c>
      <c r="K122" s="34" t="str">
        <f t="shared" si="6"/>
        <v/>
      </c>
      <c r="L122" s="30">
        <v>11152125</v>
      </c>
      <c r="M122" s="12" t="s">
        <v>19</v>
      </c>
      <c r="N122" s="12" t="s">
        <v>43</v>
      </c>
      <c r="O122" s="12" t="s">
        <v>68</v>
      </c>
      <c r="P122" s="31">
        <v>530</v>
      </c>
    </row>
    <row r="123" spans="2:16" ht="32.25" customHeight="1" x14ac:dyDescent="0.25">
      <c r="B123" s="32" t="s">
        <v>19</v>
      </c>
      <c r="C123" s="33" t="s">
        <v>44</v>
      </c>
      <c r="D123" s="18" t="s">
        <v>10</v>
      </c>
      <c r="E123" s="7">
        <f t="shared" si="4"/>
        <v>755</v>
      </c>
      <c r="F123" s="7">
        <f t="shared" si="5"/>
        <v>679.5</v>
      </c>
      <c r="G123" s="27"/>
      <c r="H123" s="8"/>
      <c r="I123" s="19" t="str">
        <f t="shared" si="7"/>
        <v/>
      </c>
      <c r="K123" s="34" t="str">
        <f t="shared" si="6"/>
        <v/>
      </c>
      <c r="L123" s="30">
        <v>11151111</v>
      </c>
      <c r="M123" s="12" t="s">
        <v>19</v>
      </c>
      <c r="N123" s="12" t="s">
        <v>44</v>
      </c>
      <c r="O123" s="12" t="s">
        <v>10</v>
      </c>
      <c r="P123" s="31">
        <v>755</v>
      </c>
    </row>
    <row r="124" spans="2:16" ht="32.25" customHeight="1" x14ac:dyDescent="0.25">
      <c r="B124" s="32" t="s">
        <v>19</v>
      </c>
      <c r="C124" s="33" t="s">
        <v>44</v>
      </c>
      <c r="D124" s="18" t="s">
        <v>76</v>
      </c>
      <c r="E124" s="7">
        <f t="shared" si="4"/>
        <v>210</v>
      </c>
      <c r="F124" s="7">
        <f t="shared" si="5"/>
        <v>189</v>
      </c>
      <c r="G124" s="27"/>
      <c r="H124" s="8"/>
      <c r="I124" s="19" t="str">
        <f t="shared" si="7"/>
        <v/>
      </c>
      <c r="K124" s="34" t="str">
        <f t="shared" si="6"/>
        <v/>
      </c>
      <c r="L124" s="30">
        <v>11151135</v>
      </c>
      <c r="M124" s="12" t="s">
        <v>19</v>
      </c>
      <c r="N124" s="12" t="s">
        <v>44</v>
      </c>
      <c r="O124" s="12" t="s">
        <v>76</v>
      </c>
      <c r="P124" s="31">
        <v>210</v>
      </c>
    </row>
    <row r="125" spans="2:16" ht="32.25" customHeight="1" x14ac:dyDescent="0.25">
      <c r="B125" s="32" t="s">
        <v>19</v>
      </c>
      <c r="C125" s="33" t="s">
        <v>44</v>
      </c>
      <c r="D125" s="18" t="s">
        <v>68</v>
      </c>
      <c r="E125" s="7">
        <f t="shared" si="4"/>
        <v>400</v>
      </c>
      <c r="F125" s="7">
        <f t="shared" si="5"/>
        <v>360</v>
      </c>
      <c r="G125" s="27"/>
      <c r="H125" s="8"/>
      <c r="I125" s="19" t="str">
        <f t="shared" si="7"/>
        <v/>
      </c>
      <c r="K125" s="34" t="str">
        <f t="shared" si="6"/>
        <v/>
      </c>
      <c r="L125" s="30">
        <v>11151128</v>
      </c>
      <c r="M125" s="12" t="s">
        <v>19</v>
      </c>
      <c r="N125" s="12" t="s">
        <v>44</v>
      </c>
      <c r="O125" s="12" t="s">
        <v>68</v>
      </c>
      <c r="P125" s="31">
        <v>400</v>
      </c>
    </row>
    <row r="126" spans="2:16" ht="32.25" customHeight="1" x14ac:dyDescent="0.25">
      <c r="B126" s="32" t="s">
        <v>19</v>
      </c>
      <c r="C126" s="33" t="s">
        <v>45</v>
      </c>
      <c r="D126" s="18" t="s">
        <v>10</v>
      </c>
      <c r="E126" s="7">
        <f t="shared" si="4"/>
        <v>950</v>
      </c>
      <c r="F126" s="7">
        <f t="shared" si="5"/>
        <v>855</v>
      </c>
      <c r="G126" s="27"/>
      <c r="H126" s="8"/>
      <c r="I126" s="19" t="str">
        <f t="shared" si="7"/>
        <v/>
      </c>
      <c r="K126" s="34" t="str">
        <f t="shared" si="6"/>
        <v/>
      </c>
      <c r="L126" s="30">
        <v>11157113</v>
      </c>
      <c r="M126" s="12" t="s">
        <v>19</v>
      </c>
      <c r="N126" s="12" t="s">
        <v>45</v>
      </c>
      <c r="O126" s="12" t="s">
        <v>10</v>
      </c>
      <c r="P126" s="31">
        <v>950</v>
      </c>
    </row>
    <row r="127" spans="2:16" ht="32.25" customHeight="1" x14ac:dyDescent="0.25">
      <c r="B127" s="32" t="s">
        <v>19</v>
      </c>
      <c r="C127" s="33" t="s">
        <v>45</v>
      </c>
      <c r="D127" s="18" t="s">
        <v>76</v>
      </c>
      <c r="E127" s="7">
        <f t="shared" si="4"/>
        <v>265</v>
      </c>
      <c r="F127" s="7">
        <f t="shared" si="5"/>
        <v>238.5</v>
      </c>
      <c r="G127" s="27"/>
      <c r="H127" s="8"/>
      <c r="I127" s="19" t="str">
        <f t="shared" si="7"/>
        <v/>
      </c>
      <c r="K127" s="34" t="str">
        <f t="shared" si="6"/>
        <v/>
      </c>
      <c r="L127" s="30">
        <v>11157137</v>
      </c>
      <c r="M127" s="12" t="s">
        <v>19</v>
      </c>
      <c r="N127" s="12" t="s">
        <v>45</v>
      </c>
      <c r="O127" s="12" t="s">
        <v>76</v>
      </c>
      <c r="P127" s="31">
        <v>265</v>
      </c>
    </row>
    <row r="128" spans="2:16" ht="32.25" customHeight="1" x14ac:dyDescent="0.25">
      <c r="B128" s="32" t="s">
        <v>19</v>
      </c>
      <c r="C128" s="33" t="s">
        <v>45</v>
      </c>
      <c r="D128" s="18" t="s">
        <v>68</v>
      </c>
      <c r="E128" s="7">
        <f t="shared" si="4"/>
        <v>505</v>
      </c>
      <c r="F128" s="7">
        <f t="shared" si="5"/>
        <v>454.5</v>
      </c>
      <c r="G128" s="27"/>
      <c r="H128" s="8"/>
      <c r="I128" s="19" t="str">
        <f t="shared" si="7"/>
        <v/>
      </c>
      <c r="K128" s="34" t="str">
        <f t="shared" si="6"/>
        <v/>
      </c>
      <c r="L128" s="30">
        <v>11157120</v>
      </c>
      <c r="M128" s="12" t="s">
        <v>19</v>
      </c>
      <c r="N128" s="12" t="s">
        <v>45</v>
      </c>
      <c r="O128" s="12" t="s">
        <v>68</v>
      </c>
      <c r="P128" s="31">
        <v>505</v>
      </c>
    </row>
    <row r="129" spans="2:16" ht="32.25" customHeight="1" x14ac:dyDescent="0.25">
      <c r="B129" s="32" t="s">
        <v>19</v>
      </c>
      <c r="C129" s="33" t="s">
        <v>46</v>
      </c>
      <c r="D129" s="18" t="s">
        <v>10</v>
      </c>
      <c r="E129" s="7">
        <f t="shared" si="4"/>
        <v>1340</v>
      </c>
      <c r="F129" s="7">
        <f t="shared" si="5"/>
        <v>1206</v>
      </c>
      <c r="G129" s="27"/>
      <c r="H129" s="8"/>
      <c r="I129" s="19" t="str">
        <f t="shared" si="7"/>
        <v/>
      </c>
      <c r="K129" s="34" t="str">
        <f t="shared" si="6"/>
        <v/>
      </c>
      <c r="L129" s="30">
        <v>11191919</v>
      </c>
      <c r="M129" s="12" t="s">
        <v>19</v>
      </c>
      <c r="N129" s="12" t="s">
        <v>46</v>
      </c>
      <c r="O129" s="12" t="s">
        <v>10</v>
      </c>
      <c r="P129" s="31">
        <v>1340</v>
      </c>
    </row>
    <row r="130" spans="2:16" ht="32.25" customHeight="1" x14ac:dyDescent="0.25">
      <c r="B130" s="32" t="s">
        <v>19</v>
      </c>
      <c r="C130" s="33" t="s">
        <v>46</v>
      </c>
      <c r="D130" s="18" t="s">
        <v>76</v>
      </c>
      <c r="E130" s="7">
        <f t="shared" si="4"/>
        <v>375</v>
      </c>
      <c r="F130" s="7">
        <f t="shared" si="5"/>
        <v>337.5</v>
      </c>
      <c r="G130" s="27"/>
      <c r="H130" s="8"/>
      <c r="I130" s="19" t="str">
        <f t="shared" si="7"/>
        <v/>
      </c>
      <c r="K130" s="34" t="str">
        <f t="shared" si="6"/>
        <v/>
      </c>
      <c r="L130" s="30">
        <v>11191926</v>
      </c>
      <c r="M130" s="12" t="s">
        <v>19</v>
      </c>
      <c r="N130" s="12" t="s">
        <v>46</v>
      </c>
      <c r="O130" s="12" t="s">
        <v>76</v>
      </c>
      <c r="P130" s="31">
        <v>375</v>
      </c>
    </row>
    <row r="131" spans="2:16" ht="32.25" customHeight="1" x14ac:dyDescent="0.25">
      <c r="B131" s="32" t="s">
        <v>19</v>
      </c>
      <c r="C131" s="33" t="s">
        <v>46</v>
      </c>
      <c r="D131" s="18" t="s">
        <v>68</v>
      </c>
      <c r="E131" s="7">
        <f t="shared" si="4"/>
        <v>710</v>
      </c>
      <c r="F131" s="7">
        <f t="shared" si="5"/>
        <v>639</v>
      </c>
      <c r="G131" s="27"/>
      <c r="H131" s="8"/>
      <c r="I131" s="19" t="str">
        <f t="shared" si="7"/>
        <v/>
      </c>
      <c r="K131" s="34" t="str">
        <f t="shared" si="6"/>
        <v/>
      </c>
      <c r="L131" s="30">
        <v>11191933</v>
      </c>
      <c r="M131" s="12" t="s">
        <v>19</v>
      </c>
      <c r="N131" s="12" t="s">
        <v>46</v>
      </c>
      <c r="O131" s="12" t="s">
        <v>68</v>
      </c>
      <c r="P131" s="31">
        <v>710</v>
      </c>
    </row>
    <row r="132" spans="2:16" ht="32.25" customHeight="1" x14ac:dyDescent="0.25">
      <c r="B132" s="32" t="s">
        <v>19</v>
      </c>
      <c r="C132" s="33" t="s">
        <v>47</v>
      </c>
      <c r="D132" s="18" t="s">
        <v>10</v>
      </c>
      <c r="E132" s="7">
        <f t="shared" si="4"/>
        <v>1655</v>
      </c>
      <c r="F132" s="7">
        <f t="shared" si="5"/>
        <v>1489.5</v>
      </c>
      <c r="G132" s="27"/>
      <c r="H132" s="8"/>
      <c r="I132" s="19" t="str">
        <f t="shared" si="7"/>
        <v/>
      </c>
      <c r="K132" s="34" t="str">
        <f t="shared" si="6"/>
        <v/>
      </c>
      <c r="L132" s="30">
        <v>11191940</v>
      </c>
      <c r="M132" s="12" t="s">
        <v>19</v>
      </c>
      <c r="N132" s="12" t="s">
        <v>47</v>
      </c>
      <c r="O132" s="12" t="s">
        <v>10</v>
      </c>
      <c r="P132" s="31">
        <v>1655</v>
      </c>
    </row>
    <row r="133" spans="2:16" ht="32.25" customHeight="1" x14ac:dyDescent="0.25">
      <c r="B133" s="32" t="s">
        <v>19</v>
      </c>
      <c r="C133" s="33" t="s">
        <v>47</v>
      </c>
      <c r="D133" s="18" t="s">
        <v>76</v>
      </c>
      <c r="E133" s="7">
        <f t="shared" si="4"/>
        <v>465</v>
      </c>
      <c r="F133" s="7">
        <f t="shared" si="5"/>
        <v>418.5</v>
      </c>
      <c r="G133" s="27"/>
      <c r="H133" s="8"/>
      <c r="I133" s="19" t="str">
        <f t="shared" si="7"/>
        <v/>
      </c>
      <c r="K133" s="34" t="str">
        <f t="shared" si="6"/>
        <v/>
      </c>
      <c r="L133" s="30">
        <v>11191957</v>
      </c>
      <c r="M133" s="12" t="s">
        <v>19</v>
      </c>
      <c r="N133" s="12" t="s">
        <v>47</v>
      </c>
      <c r="O133" s="12" t="s">
        <v>76</v>
      </c>
      <c r="P133" s="31">
        <v>465</v>
      </c>
    </row>
    <row r="134" spans="2:16" ht="32.25" customHeight="1" x14ac:dyDescent="0.25">
      <c r="B134" s="32" t="s">
        <v>19</v>
      </c>
      <c r="C134" s="33" t="s">
        <v>47</v>
      </c>
      <c r="D134" s="18" t="s">
        <v>68</v>
      </c>
      <c r="E134" s="7">
        <f t="shared" si="4"/>
        <v>875</v>
      </c>
      <c r="F134" s="7">
        <f t="shared" si="5"/>
        <v>787.5</v>
      </c>
      <c r="G134" s="27"/>
      <c r="H134" s="8"/>
      <c r="I134" s="19" t="str">
        <f t="shared" si="7"/>
        <v/>
      </c>
      <c r="K134" s="34" t="str">
        <f t="shared" si="6"/>
        <v/>
      </c>
      <c r="L134" s="30">
        <v>11191964</v>
      </c>
      <c r="M134" s="12" t="s">
        <v>19</v>
      </c>
      <c r="N134" s="12" t="s">
        <v>47</v>
      </c>
      <c r="O134" s="12" t="s">
        <v>68</v>
      </c>
      <c r="P134" s="31">
        <v>875</v>
      </c>
    </row>
    <row r="135" spans="2:16" ht="32.25" customHeight="1" x14ac:dyDescent="0.25">
      <c r="B135" s="32" t="s">
        <v>19</v>
      </c>
      <c r="C135" s="33" t="s">
        <v>48</v>
      </c>
      <c r="D135" s="18" t="s">
        <v>10</v>
      </c>
      <c r="E135" s="7">
        <f t="shared" si="4"/>
        <v>1275</v>
      </c>
      <c r="F135" s="7">
        <f t="shared" si="5"/>
        <v>1147.5</v>
      </c>
      <c r="G135" s="27"/>
      <c r="H135" s="8"/>
      <c r="I135" s="19" t="str">
        <f t="shared" si="7"/>
        <v/>
      </c>
      <c r="K135" s="34" t="str">
        <f t="shared" si="6"/>
        <v/>
      </c>
      <c r="L135" s="30">
        <v>11114154</v>
      </c>
      <c r="M135" s="12" t="s">
        <v>19</v>
      </c>
      <c r="N135" s="12" t="s">
        <v>48</v>
      </c>
      <c r="O135" s="12" t="s">
        <v>10</v>
      </c>
      <c r="P135" s="31">
        <v>1275</v>
      </c>
    </row>
    <row r="136" spans="2:16" ht="32.25" customHeight="1" x14ac:dyDescent="0.25">
      <c r="B136" s="32" t="s">
        <v>19</v>
      </c>
      <c r="C136" s="33" t="s">
        <v>48</v>
      </c>
      <c r="D136" s="18" t="s">
        <v>76</v>
      </c>
      <c r="E136" s="7">
        <f t="shared" si="4"/>
        <v>360</v>
      </c>
      <c r="F136" s="7">
        <f t="shared" si="5"/>
        <v>324</v>
      </c>
      <c r="G136" s="27"/>
      <c r="H136" s="8"/>
      <c r="I136" s="19" t="str">
        <f t="shared" si="7"/>
        <v/>
      </c>
      <c r="K136" s="34" t="str">
        <f t="shared" si="6"/>
        <v/>
      </c>
      <c r="L136" s="30">
        <v>11116110</v>
      </c>
      <c r="M136" s="12" t="s">
        <v>19</v>
      </c>
      <c r="N136" s="12" t="s">
        <v>48</v>
      </c>
      <c r="O136" s="12" t="s">
        <v>76</v>
      </c>
      <c r="P136" s="31">
        <v>360</v>
      </c>
    </row>
    <row r="137" spans="2:16" ht="32.25" customHeight="1" x14ac:dyDescent="0.25">
      <c r="B137" s="32" t="s">
        <v>19</v>
      </c>
      <c r="C137" s="33" t="s">
        <v>48</v>
      </c>
      <c r="D137" s="18" t="s">
        <v>68</v>
      </c>
      <c r="E137" s="7">
        <f t="shared" si="4"/>
        <v>675</v>
      </c>
      <c r="F137" s="7">
        <f t="shared" si="5"/>
        <v>607.5</v>
      </c>
      <c r="G137" s="27"/>
      <c r="H137" s="8"/>
      <c r="I137" s="19" t="str">
        <f t="shared" si="7"/>
        <v/>
      </c>
      <c r="K137" s="34" t="str">
        <f t="shared" si="6"/>
        <v/>
      </c>
      <c r="L137" s="30">
        <v>11116127</v>
      </c>
      <c r="M137" s="12" t="s">
        <v>19</v>
      </c>
      <c r="N137" s="12" t="s">
        <v>48</v>
      </c>
      <c r="O137" s="12" t="s">
        <v>68</v>
      </c>
      <c r="P137" s="31">
        <v>675</v>
      </c>
    </row>
    <row r="138" spans="2:16" ht="32.25" customHeight="1" x14ac:dyDescent="0.25">
      <c r="B138" s="32" t="s">
        <v>19</v>
      </c>
      <c r="C138" s="33" t="s">
        <v>125</v>
      </c>
      <c r="D138" s="18" t="s">
        <v>126</v>
      </c>
      <c r="E138" s="7">
        <f t="shared" si="4"/>
        <v>335</v>
      </c>
      <c r="F138" s="7">
        <f t="shared" si="5"/>
        <v>301.5</v>
      </c>
      <c r="G138" s="27"/>
      <c r="H138" s="8"/>
      <c r="I138" s="19" t="str">
        <f t="shared" si="7"/>
        <v/>
      </c>
      <c r="K138" s="34" t="str">
        <f t="shared" si="6"/>
        <v/>
      </c>
      <c r="L138" s="30">
        <v>11159117</v>
      </c>
      <c r="M138" s="12" t="s">
        <v>19</v>
      </c>
      <c r="N138" s="12" t="s">
        <v>125</v>
      </c>
      <c r="O138" s="12" t="s">
        <v>126</v>
      </c>
      <c r="P138" s="31">
        <v>335</v>
      </c>
    </row>
    <row r="139" spans="2:16" ht="32.25" customHeight="1" x14ac:dyDescent="0.25">
      <c r="B139" s="32" t="s">
        <v>19</v>
      </c>
      <c r="C139" s="33" t="s">
        <v>125</v>
      </c>
      <c r="D139" s="18" t="s">
        <v>10</v>
      </c>
      <c r="E139" s="7">
        <f t="shared" si="4"/>
        <v>935</v>
      </c>
      <c r="F139" s="7">
        <f t="shared" si="5"/>
        <v>841.5</v>
      </c>
      <c r="G139" s="27"/>
      <c r="H139" s="8"/>
      <c r="I139" s="19" t="str">
        <f t="shared" si="7"/>
        <v/>
      </c>
      <c r="K139" s="34" t="str">
        <f t="shared" si="6"/>
        <v/>
      </c>
      <c r="L139" s="30">
        <v>11136132</v>
      </c>
      <c r="M139" s="12" t="s">
        <v>19</v>
      </c>
      <c r="N139" s="12" t="s">
        <v>125</v>
      </c>
      <c r="O139" s="12" t="s">
        <v>10</v>
      </c>
      <c r="P139" s="31">
        <v>935</v>
      </c>
    </row>
    <row r="140" spans="2:16" ht="32.25" customHeight="1" x14ac:dyDescent="0.25">
      <c r="B140" s="32" t="s">
        <v>19</v>
      </c>
      <c r="C140" s="33" t="s">
        <v>42</v>
      </c>
      <c r="D140" s="18" t="s">
        <v>10</v>
      </c>
      <c r="E140" s="7">
        <f t="shared" si="4"/>
        <v>625</v>
      </c>
      <c r="F140" s="7">
        <f t="shared" si="5"/>
        <v>562.5</v>
      </c>
      <c r="G140" s="27"/>
      <c r="H140" s="8"/>
      <c r="I140" s="19" t="str">
        <f t="shared" si="7"/>
        <v/>
      </c>
      <c r="K140" s="34" t="str">
        <f t="shared" si="6"/>
        <v/>
      </c>
      <c r="L140" s="30">
        <v>11156116</v>
      </c>
      <c r="M140" s="12" t="s">
        <v>19</v>
      </c>
      <c r="N140" s="12" t="s">
        <v>42</v>
      </c>
      <c r="O140" s="12" t="s">
        <v>10</v>
      </c>
      <c r="P140" s="31">
        <v>625</v>
      </c>
    </row>
    <row r="141" spans="2:16" ht="32.25" customHeight="1" x14ac:dyDescent="0.25">
      <c r="B141" s="32" t="s">
        <v>19</v>
      </c>
      <c r="C141" s="33" t="s">
        <v>42</v>
      </c>
      <c r="D141" s="18" t="s">
        <v>76</v>
      </c>
      <c r="E141" s="7">
        <f t="shared" si="4"/>
        <v>175</v>
      </c>
      <c r="F141" s="7">
        <f t="shared" si="5"/>
        <v>157.5</v>
      </c>
      <c r="G141" s="27"/>
      <c r="H141" s="8"/>
      <c r="I141" s="19" t="str">
        <f t="shared" si="7"/>
        <v/>
      </c>
      <c r="K141" s="34" t="str">
        <f t="shared" si="6"/>
        <v/>
      </c>
      <c r="L141" s="30">
        <v>11156130</v>
      </c>
      <c r="M141" s="12" t="s">
        <v>19</v>
      </c>
      <c r="N141" s="12" t="s">
        <v>42</v>
      </c>
      <c r="O141" s="12" t="s">
        <v>76</v>
      </c>
      <c r="P141" s="31">
        <v>175</v>
      </c>
    </row>
    <row r="142" spans="2:16" ht="32.25" customHeight="1" x14ac:dyDescent="0.25">
      <c r="B142" s="32" t="s">
        <v>19</v>
      </c>
      <c r="C142" s="33" t="s">
        <v>42</v>
      </c>
      <c r="D142" s="18" t="s">
        <v>68</v>
      </c>
      <c r="E142" s="7">
        <f t="shared" si="4"/>
        <v>330</v>
      </c>
      <c r="F142" s="7">
        <f t="shared" si="5"/>
        <v>297</v>
      </c>
      <c r="G142" s="27"/>
      <c r="H142" s="8"/>
      <c r="I142" s="19" t="str">
        <f t="shared" si="7"/>
        <v/>
      </c>
      <c r="K142" s="34" t="str">
        <f t="shared" si="6"/>
        <v/>
      </c>
      <c r="L142" s="30">
        <v>11156123</v>
      </c>
      <c r="M142" s="12" t="s">
        <v>19</v>
      </c>
      <c r="N142" s="12" t="s">
        <v>42</v>
      </c>
      <c r="O142" s="12" t="s">
        <v>68</v>
      </c>
      <c r="P142" s="31">
        <v>330</v>
      </c>
    </row>
    <row r="143" spans="2:16" ht="32.25" customHeight="1" x14ac:dyDescent="0.25">
      <c r="B143" s="32" t="s">
        <v>19</v>
      </c>
      <c r="C143" s="33" t="s">
        <v>127</v>
      </c>
      <c r="D143" s="18" t="s">
        <v>10</v>
      </c>
      <c r="E143" s="7" t="str">
        <f t="shared" si="4"/>
        <v>Sin stock</v>
      </c>
      <c r="F143" s="7" t="e">
        <f t="shared" si="5"/>
        <v>#VALUE!</v>
      </c>
      <c r="G143" s="27"/>
      <c r="H143" s="8"/>
      <c r="I143" s="19" t="str">
        <f t="shared" si="7"/>
        <v/>
      </c>
      <c r="K143" s="34" t="str">
        <f t="shared" si="6"/>
        <v/>
      </c>
      <c r="L143" s="30">
        <v>11191605</v>
      </c>
      <c r="M143" s="12" t="s">
        <v>19</v>
      </c>
      <c r="N143" s="12" t="s">
        <v>127</v>
      </c>
      <c r="O143" s="12" t="s">
        <v>10</v>
      </c>
      <c r="P143" s="31" t="s">
        <v>184</v>
      </c>
    </row>
    <row r="144" spans="2:16" ht="32.25" customHeight="1" x14ac:dyDescent="0.25">
      <c r="B144" s="32" t="s">
        <v>19</v>
      </c>
      <c r="C144" s="33" t="s">
        <v>127</v>
      </c>
      <c r="D144" s="18" t="s">
        <v>76</v>
      </c>
      <c r="E144" s="7" t="str">
        <f t="shared" si="4"/>
        <v>Sin stock</v>
      </c>
      <c r="F144" s="7" t="e">
        <f t="shared" si="5"/>
        <v>#VALUE!</v>
      </c>
      <c r="G144" s="27"/>
      <c r="H144" s="8"/>
      <c r="I144" s="19" t="str">
        <f t="shared" si="7"/>
        <v/>
      </c>
      <c r="K144" s="34" t="str">
        <f t="shared" si="6"/>
        <v/>
      </c>
      <c r="L144" s="30">
        <v>11191612</v>
      </c>
      <c r="M144" s="12" t="s">
        <v>19</v>
      </c>
      <c r="N144" s="12" t="s">
        <v>127</v>
      </c>
      <c r="O144" s="12" t="s">
        <v>76</v>
      </c>
      <c r="P144" s="31" t="s">
        <v>184</v>
      </c>
    </row>
    <row r="145" spans="2:16" ht="32.25" customHeight="1" x14ac:dyDescent="0.25">
      <c r="B145" s="32" t="s">
        <v>19</v>
      </c>
      <c r="C145" s="33" t="s">
        <v>127</v>
      </c>
      <c r="D145" s="18" t="s">
        <v>68</v>
      </c>
      <c r="E145" s="7" t="str">
        <f t="shared" si="4"/>
        <v>Sin stock</v>
      </c>
      <c r="F145" s="7" t="e">
        <f t="shared" si="5"/>
        <v>#VALUE!</v>
      </c>
      <c r="G145" s="27"/>
      <c r="H145" s="8"/>
      <c r="I145" s="19" t="str">
        <f t="shared" si="7"/>
        <v/>
      </c>
      <c r="K145" s="34" t="str">
        <f t="shared" si="6"/>
        <v/>
      </c>
      <c r="L145" s="30">
        <v>11191629</v>
      </c>
      <c r="M145" s="12" t="s">
        <v>19</v>
      </c>
      <c r="N145" s="12" t="s">
        <v>127</v>
      </c>
      <c r="O145" s="12" t="s">
        <v>68</v>
      </c>
      <c r="P145" s="31" t="s">
        <v>184</v>
      </c>
    </row>
    <row r="146" spans="2:16" ht="32.25" customHeight="1" x14ac:dyDescent="0.25">
      <c r="B146" s="32" t="s">
        <v>23</v>
      </c>
      <c r="C146" s="33" t="s">
        <v>128</v>
      </c>
      <c r="D146" s="18" t="s">
        <v>24</v>
      </c>
      <c r="E146" s="7">
        <f t="shared" si="4"/>
        <v>540</v>
      </c>
      <c r="F146" s="7">
        <f t="shared" si="5"/>
        <v>486</v>
      </c>
      <c r="G146" s="27"/>
      <c r="H146" s="8"/>
      <c r="I146" s="19" t="str">
        <f t="shared" si="7"/>
        <v/>
      </c>
      <c r="K146" s="34" t="str">
        <f t="shared" si="6"/>
        <v/>
      </c>
      <c r="L146" s="30">
        <v>11161264</v>
      </c>
      <c r="M146" s="12" t="s">
        <v>23</v>
      </c>
      <c r="N146" s="12" t="s">
        <v>128</v>
      </c>
      <c r="O146" s="12" t="s">
        <v>24</v>
      </c>
      <c r="P146" s="31">
        <v>540</v>
      </c>
    </row>
    <row r="147" spans="2:16" ht="32.25" customHeight="1" x14ac:dyDescent="0.25">
      <c r="B147" s="32" t="s">
        <v>23</v>
      </c>
      <c r="C147" s="33" t="s">
        <v>128</v>
      </c>
      <c r="D147" s="18" t="s">
        <v>25</v>
      </c>
      <c r="E147" s="7">
        <f t="shared" si="4"/>
        <v>830</v>
      </c>
      <c r="F147" s="7">
        <f t="shared" si="5"/>
        <v>747</v>
      </c>
      <c r="G147" s="27"/>
      <c r="H147" s="8"/>
      <c r="I147" s="19" t="str">
        <f t="shared" si="7"/>
        <v/>
      </c>
      <c r="K147" s="34" t="str">
        <f t="shared" si="6"/>
        <v/>
      </c>
      <c r="L147" s="30">
        <v>11161257</v>
      </c>
      <c r="M147" s="12" t="s">
        <v>23</v>
      </c>
      <c r="N147" s="12" t="s">
        <v>128</v>
      </c>
      <c r="O147" s="12" t="s">
        <v>25</v>
      </c>
      <c r="P147" s="31">
        <v>830</v>
      </c>
    </row>
    <row r="148" spans="2:16" ht="32.25" customHeight="1" x14ac:dyDescent="0.25">
      <c r="B148" s="32" t="s">
        <v>23</v>
      </c>
      <c r="C148" s="33" t="s">
        <v>129</v>
      </c>
      <c r="D148" s="18" t="s">
        <v>24</v>
      </c>
      <c r="E148" s="7">
        <f t="shared" si="4"/>
        <v>890</v>
      </c>
      <c r="F148" s="7">
        <f t="shared" si="5"/>
        <v>801</v>
      </c>
      <c r="G148" s="27"/>
      <c r="H148" s="8"/>
      <c r="I148" s="19" t="str">
        <f t="shared" si="7"/>
        <v/>
      </c>
      <c r="K148" s="34" t="str">
        <f t="shared" si="6"/>
        <v/>
      </c>
      <c r="L148" s="30">
        <v>11161165</v>
      </c>
      <c r="M148" s="12" t="s">
        <v>23</v>
      </c>
      <c r="N148" s="12" t="s">
        <v>129</v>
      </c>
      <c r="O148" s="12" t="s">
        <v>24</v>
      </c>
      <c r="P148" s="31">
        <v>890</v>
      </c>
    </row>
    <row r="149" spans="2:16" ht="32.25" customHeight="1" x14ac:dyDescent="0.25">
      <c r="B149" s="32" t="s">
        <v>23</v>
      </c>
      <c r="C149" s="33" t="s">
        <v>129</v>
      </c>
      <c r="D149" s="18" t="s">
        <v>25</v>
      </c>
      <c r="E149" s="7">
        <f t="shared" si="4"/>
        <v>1530</v>
      </c>
      <c r="F149" s="7">
        <f t="shared" si="5"/>
        <v>1377</v>
      </c>
      <c r="G149" s="27"/>
      <c r="H149" s="8"/>
      <c r="I149" s="19" t="str">
        <f t="shared" si="7"/>
        <v/>
      </c>
      <c r="K149" s="34" t="str">
        <f t="shared" si="6"/>
        <v/>
      </c>
      <c r="L149" s="30">
        <v>11161158</v>
      </c>
      <c r="M149" s="12" t="s">
        <v>23</v>
      </c>
      <c r="N149" s="12" t="s">
        <v>129</v>
      </c>
      <c r="O149" s="12" t="s">
        <v>25</v>
      </c>
      <c r="P149" s="31">
        <v>1530</v>
      </c>
    </row>
    <row r="150" spans="2:16" ht="32.25" customHeight="1" x14ac:dyDescent="0.25">
      <c r="B150" s="32" t="s">
        <v>23</v>
      </c>
      <c r="C150" s="33" t="s">
        <v>130</v>
      </c>
      <c r="D150" s="18" t="s">
        <v>25</v>
      </c>
      <c r="E150" s="7">
        <f t="shared" si="4"/>
        <v>675</v>
      </c>
      <c r="F150" s="7">
        <f t="shared" si="5"/>
        <v>607.5</v>
      </c>
      <c r="G150" s="27"/>
      <c r="H150" s="8"/>
      <c r="I150" s="19" t="str">
        <f t="shared" si="7"/>
        <v/>
      </c>
      <c r="K150" s="34" t="str">
        <f t="shared" si="6"/>
        <v/>
      </c>
      <c r="L150" s="30">
        <v>11161189</v>
      </c>
      <c r="M150" s="12" t="s">
        <v>23</v>
      </c>
      <c r="N150" s="12" t="s">
        <v>130</v>
      </c>
      <c r="O150" s="12" t="s">
        <v>25</v>
      </c>
      <c r="P150" s="31">
        <v>675</v>
      </c>
    </row>
    <row r="151" spans="2:16" ht="32.25" customHeight="1" x14ac:dyDescent="0.25">
      <c r="B151" s="32" t="s">
        <v>23</v>
      </c>
      <c r="C151" s="33" t="s">
        <v>131</v>
      </c>
      <c r="D151" s="18" t="s">
        <v>132</v>
      </c>
      <c r="E151" s="7">
        <f t="shared" ref="E151:E207" si="8">+P151</f>
        <v>245</v>
      </c>
      <c r="F151" s="7">
        <f t="shared" ref="F151:F207" si="9">+E151-(E151*0.1)</f>
        <v>220.5</v>
      </c>
      <c r="G151" s="27"/>
      <c r="H151" s="8"/>
      <c r="I151" s="19" t="str">
        <f t="shared" si="7"/>
        <v/>
      </c>
      <c r="K151" s="34" t="str">
        <f t="shared" ref="K151:K207" si="10">+IF(G151="","",IF(G151&gt;1,"Ojo cantidad",1))</f>
        <v/>
      </c>
      <c r="L151" s="30">
        <v>11116226</v>
      </c>
      <c r="M151" s="12" t="s">
        <v>23</v>
      </c>
      <c r="N151" s="12" t="s">
        <v>131</v>
      </c>
      <c r="O151" s="12" t="s">
        <v>132</v>
      </c>
      <c r="P151" s="31">
        <v>245</v>
      </c>
    </row>
    <row r="152" spans="2:16" ht="32.25" customHeight="1" x14ac:dyDescent="0.25">
      <c r="B152" s="32" t="s">
        <v>23</v>
      </c>
      <c r="C152" s="33" t="s">
        <v>133</v>
      </c>
      <c r="D152" s="18" t="s">
        <v>134</v>
      </c>
      <c r="E152" s="7">
        <f t="shared" si="8"/>
        <v>335</v>
      </c>
      <c r="F152" s="7">
        <f t="shared" si="9"/>
        <v>301.5</v>
      </c>
      <c r="G152" s="27"/>
      <c r="H152" s="8"/>
      <c r="I152" s="19" t="str">
        <f t="shared" ref="I152:I207" si="11">+IF(G152="","",F152*G152)</f>
        <v/>
      </c>
      <c r="K152" s="34" t="str">
        <f t="shared" si="10"/>
        <v/>
      </c>
      <c r="L152" s="30">
        <v>11154242</v>
      </c>
      <c r="M152" s="12" t="s">
        <v>23</v>
      </c>
      <c r="N152" s="12" t="s">
        <v>133</v>
      </c>
      <c r="O152" s="12" t="s">
        <v>134</v>
      </c>
      <c r="P152" s="31">
        <v>335</v>
      </c>
    </row>
    <row r="153" spans="2:16" ht="32.25" customHeight="1" x14ac:dyDescent="0.25">
      <c r="B153" s="32" t="s">
        <v>23</v>
      </c>
      <c r="C153" s="33" t="s">
        <v>135</v>
      </c>
      <c r="D153" s="18" t="s">
        <v>134</v>
      </c>
      <c r="E153" s="7">
        <f t="shared" si="8"/>
        <v>370</v>
      </c>
      <c r="F153" s="7">
        <f t="shared" si="9"/>
        <v>333</v>
      </c>
      <c r="G153" s="27"/>
      <c r="H153" s="8"/>
      <c r="I153" s="19" t="str">
        <f t="shared" si="11"/>
        <v/>
      </c>
      <c r="K153" s="34" t="str">
        <f t="shared" si="10"/>
        <v/>
      </c>
      <c r="L153" s="30">
        <v>11154143</v>
      </c>
      <c r="M153" s="12" t="s">
        <v>23</v>
      </c>
      <c r="N153" s="12" t="s">
        <v>135</v>
      </c>
      <c r="O153" s="12" t="s">
        <v>134</v>
      </c>
      <c r="P153" s="31">
        <v>370</v>
      </c>
    </row>
    <row r="154" spans="2:16" ht="32.25" customHeight="1" x14ac:dyDescent="0.25">
      <c r="B154" s="32" t="s">
        <v>23</v>
      </c>
      <c r="C154" s="33" t="s">
        <v>136</v>
      </c>
      <c r="D154" s="18" t="s">
        <v>134</v>
      </c>
      <c r="E154" s="7">
        <f t="shared" si="8"/>
        <v>370</v>
      </c>
      <c r="F154" s="7">
        <f t="shared" si="9"/>
        <v>333</v>
      </c>
      <c r="G154" s="27"/>
      <c r="H154" s="8"/>
      <c r="I154" s="19" t="str">
        <f t="shared" si="11"/>
        <v/>
      </c>
      <c r="K154" s="34" t="str">
        <f t="shared" si="10"/>
        <v/>
      </c>
      <c r="L154" s="30">
        <v>11153191</v>
      </c>
      <c r="M154" s="12" t="s">
        <v>23</v>
      </c>
      <c r="N154" s="12" t="s">
        <v>136</v>
      </c>
      <c r="O154" s="12" t="s">
        <v>134</v>
      </c>
      <c r="P154" s="31">
        <v>370</v>
      </c>
    </row>
    <row r="155" spans="2:16" ht="32.25" customHeight="1" x14ac:dyDescent="0.25">
      <c r="B155" s="32" t="s">
        <v>23</v>
      </c>
      <c r="C155" s="33" t="s">
        <v>69</v>
      </c>
      <c r="D155" s="18" t="s">
        <v>70</v>
      </c>
      <c r="E155" s="7">
        <f t="shared" si="8"/>
        <v>480</v>
      </c>
      <c r="F155" s="7">
        <f t="shared" si="9"/>
        <v>432</v>
      </c>
      <c r="G155" s="27"/>
      <c r="H155" s="8"/>
      <c r="I155" s="19" t="str">
        <f t="shared" si="11"/>
        <v/>
      </c>
      <c r="K155" s="34" t="str">
        <f t="shared" si="10"/>
        <v/>
      </c>
      <c r="L155" s="30">
        <v>11126119</v>
      </c>
      <c r="M155" s="12" t="s">
        <v>23</v>
      </c>
      <c r="N155" s="12" t="s">
        <v>69</v>
      </c>
      <c r="O155" s="12" t="s">
        <v>70</v>
      </c>
      <c r="P155" s="31">
        <v>480</v>
      </c>
    </row>
    <row r="156" spans="2:16" ht="32.25" customHeight="1" x14ac:dyDescent="0.25">
      <c r="B156" s="32" t="s">
        <v>23</v>
      </c>
      <c r="C156" s="33" t="s">
        <v>71</v>
      </c>
      <c r="D156" s="18" t="s">
        <v>11</v>
      </c>
      <c r="E156" s="7">
        <f t="shared" si="8"/>
        <v>495</v>
      </c>
      <c r="F156" s="7">
        <f t="shared" si="9"/>
        <v>445.5</v>
      </c>
      <c r="G156" s="27"/>
      <c r="H156" s="8"/>
      <c r="I156" s="19" t="str">
        <f t="shared" si="11"/>
        <v/>
      </c>
      <c r="K156" s="34" t="str">
        <f t="shared" si="10"/>
        <v/>
      </c>
      <c r="L156" s="30">
        <v>11126126</v>
      </c>
      <c r="M156" s="12" t="s">
        <v>23</v>
      </c>
      <c r="N156" s="12" t="s">
        <v>71</v>
      </c>
      <c r="O156" s="12" t="s">
        <v>11</v>
      </c>
      <c r="P156" s="31">
        <v>495</v>
      </c>
    </row>
    <row r="157" spans="2:16" ht="32.25" customHeight="1" x14ac:dyDescent="0.25">
      <c r="B157" s="32" t="s">
        <v>23</v>
      </c>
      <c r="C157" s="33" t="s">
        <v>72</v>
      </c>
      <c r="D157" s="18" t="s">
        <v>11</v>
      </c>
      <c r="E157" s="7">
        <f t="shared" si="8"/>
        <v>420</v>
      </c>
      <c r="F157" s="7">
        <f t="shared" si="9"/>
        <v>378</v>
      </c>
      <c r="G157" s="27"/>
      <c r="H157" s="8"/>
      <c r="I157" s="19" t="str">
        <f t="shared" si="11"/>
        <v/>
      </c>
      <c r="K157" s="34" t="str">
        <f t="shared" si="10"/>
        <v/>
      </c>
      <c r="L157" s="30">
        <v>11126133</v>
      </c>
      <c r="M157" s="12" t="s">
        <v>23</v>
      </c>
      <c r="N157" s="12" t="s">
        <v>72</v>
      </c>
      <c r="O157" s="12" t="s">
        <v>11</v>
      </c>
      <c r="P157" s="31">
        <v>420</v>
      </c>
    </row>
    <row r="158" spans="2:16" ht="32.25" customHeight="1" x14ac:dyDescent="0.25">
      <c r="B158" s="32" t="s">
        <v>23</v>
      </c>
      <c r="C158" s="33" t="s">
        <v>73</v>
      </c>
      <c r="D158" s="18" t="s">
        <v>137</v>
      </c>
      <c r="E158" s="7">
        <f t="shared" si="8"/>
        <v>495</v>
      </c>
      <c r="F158" s="7">
        <f t="shared" si="9"/>
        <v>445.5</v>
      </c>
      <c r="G158" s="27"/>
      <c r="H158" s="8"/>
      <c r="I158" s="19" t="str">
        <f t="shared" si="11"/>
        <v/>
      </c>
      <c r="K158" s="34" t="str">
        <f t="shared" si="10"/>
        <v/>
      </c>
      <c r="L158" s="30">
        <v>11126140</v>
      </c>
      <c r="M158" s="12" t="s">
        <v>23</v>
      </c>
      <c r="N158" s="12" t="s">
        <v>73</v>
      </c>
      <c r="O158" s="12" t="s">
        <v>137</v>
      </c>
      <c r="P158" s="31">
        <v>495</v>
      </c>
    </row>
    <row r="159" spans="2:16" ht="32.25" customHeight="1" x14ac:dyDescent="0.25">
      <c r="B159" s="32" t="s">
        <v>23</v>
      </c>
      <c r="C159" s="33" t="s">
        <v>138</v>
      </c>
      <c r="D159" s="18" t="s">
        <v>68</v>
      </c>
      <c r="E159" s="7" t="str">
        <f t="shared" si="8"/>
        <v>Sin stock</v>
      </c>
      <c r="F159" s="7" t="e">
        <f t="shared" si="9"/>
        <v>#VALUE!</v>
      </c>
      <c r="G159" s="27"/>
      <c r="H159" s="8"/>
      <c r="I159" s="19" t="str">
        <f t="shared" si="11"/>
        <v/>
      </c>
      <c r="K159" s="34" t="str">
        <f t="shared" si="10"/>
        <v/>
      </c>
      <c r="L159" s="13">
        <v>11191995</v>
      </c>
      <c r="M159" s="12" t="s">
        <v>23</v>
      </c>
      <c r="N159" s="12" t="s">
        <v>138</v>
      </c>
      <c r="O159" s="12" t="s">
        <v>68</v>
      </c>
      <c r="P159" s="31" t="s">
        <v>184</v>
      </c>
    </row>
    <row r="160" spans="2:16" ht="32.25" customHeight="1" x14ac:dyDescent="0.25">
      <c r="B160" s="32" t="s">
        <v>23</v>
      </c>
      <c r="C160" s="33" t="s">
        <v>69</v>
      </c>
      <c r="D160" s="18" t="s">
        <v>70</v>
      </c>
      <c r="E160" s="7">
        <f t="shared" si="8"/>
        <v>480</v>
      </c>
      <c r="F160" s="7">
        <f t="shared" si="9"/>
        <v>432</v>
      </c>
      <c r="G160" s="27"/>
      <c r="H160" s="8"/>
      <c r="I160" s="19" t="str">
        <f t="shared" si="11"/>
        <v/>
      </c>
      <c r="K160" s="34" t="str">
        <f t="shared" si="10"/>
        <v/>
      </c>
      <c r="L160" s="12">
        <v>11126119</v>
      </c>
      <c r="M160" s="12" t="s">
        <v>23</v>
      </c>
      <c r="N160" s="12" t="s">
        <v>69</v>
      </c>
      <c r="O160" s="12" t="s">
        <v>70</v>
      </c>
      <c r="P160" s="31">
        <v>480</v>
      </c>
    </row>
    <row r="161" spans="2:16" ht="32.25" customHeight="1" x14ac:dyDescent="0.25">
      <c r="B161" s="32" t="s">
        <v>23</v>
      </c>
      <c r="C161" s="33" t="s">
        <v>71</v>
      </c>
      <c r="D161" s="18" t="s">
        <v>11</v>
      </c>
      <c r="E161" s="7">
        <f t="shared" si="8"/>
        <v>495</v>
      </c>
      <c r="F161" s="7">
        <f t="shared" si="9"/>
        <v>445.5</v>
      </c>
      <c r="G161" s="27"/>
      <c r="H161" s="8"/>
      <c r="I161" s="19" t="str">
        <f t="shared" si="11"/>
        <v/>
      </c>
      <c r="K161" s="34" t="str">
        <f t="shared" si="10"/>
        <v/>
      </c>
      <c r="L161" s="12">
        <v>11126126</v>
      </c>
      <c r="M161" s="12" t="s">
        <v>23</v>
      </c>
      <c r="N161" s="12" t="s">
        <v>71</v>
      </c>
      <c r="O161" s="12" t="s">
        <v>11</v>
      </c>
      <c r="P161" s="31">
        <v>495</v>
      </c>
    </row>
    <row r="162" spans="2:16" ht="32.25" customHeight="1" x14ac:dyDescent="0.25">
      <c r="B162" s="32" t="s">
        <v>23</v>
      </c>
      <c r="C162" s="33" t="s">
        <v>72</v>
      </c>
      <c r="D162" s="18" t="s">
        <v>11</v>
      </c>
      <c r="E162" s="7">
        <f t="shared" si="8"/>
        <v>420</v>
      </c>
      <c r="F162" s="7">
        <f t="shared" si="9"/>
        <v>378</v>
      </c>
      <c r="G162" s="27"/>
      <c r="H162" s="8"/>
      <c r="I162" s="19" t="str">
        <f t="shared" si="11"/>
        <v/>
      </c>
      <c r="K162" s="34" t="str">
        <f t="shared" si="10"/>
        <v/>
      </c>
      <c r="L162" s="12">
        <v>11126133</v>
      </c>
      <c r="M162" s="12" t="s">
        <v>23</v>
      </c>
      <c r="N162" s="12" t="s">
        <v>72</v>
      </c>
      <c r="O162" s="12" t="s">
        <v>11</v>
      </c>
      <c r="P162" s="31">
        <v>420</v>
      </c>
    </row>
    <row r="163" spans="2:16" ht="32.25" customHeight="1" x14ac:dyDescent="0.25">
      <c r="B163" s="32" t="s">
        <v>23</v>
      </c>
      <c r="C163" s="33" t="s">
        <v>73</v>
      </c>
      <c r="D163" s="18" t="s">
        <v>137</v>
      </c>
      <c r="E163" s="7">
        <f t="shared" si="8"/>
        <v>495</v>
      </c>
      <c r="F163" s="7">
        <f t="shared" si="9"/>
        <v>445.5</v>
      </c>
      <c r="G163" s="27"/>
      <c r="H163" s="8"/>
      <c r="I163" s="19" t="str">
        <f t="shared" si="11"/>
        <v/>
      </c>
      <c r="K163" s="34" t="str">
        <f t="shared" si="10"/>
        <v/>
      </c>
      <c r="L163" s="12">
        <v>11126140</v>
      </c>
      <c r="M163" s="12" t="s">
        <v>23</v>
      </c>
      <c r="N163" s="12" t="s">
        <v>73</v>
      </c>
      <c r="O163" s="12" t="s">
        <v>137</v>
      </c>
      <c r="P163" s="31">
        <v>495</v>
      </c>
    </row>
    <row r="164" spans="2:16" ht="32.25" customHeight="1" x14ac:dyDescent="0.25">
      <c r="B164" s="32" t="s">
        <v>23</v>
      </c>
      <c r="C164" s="33" t="s">
        <v>74</v>
      </c>
      <c r="D164" s="18" t="s">
        <v>75</v>
      </c>
      <c r="E164" s="7">
        <f t="shared" si="8"/>
        <v>330</v>
      </c>
      <c r="F164" s="7">
        <f t="shared" si="9"/>
        <v>297</v>
      </c>
      <c r="G164" s="27"/>
      <c r="H164" s="8"/>
      <c r="I164" s="19" t="str">
        <f t="shared" si="11"/>
        <v/>
      </c>
      <c r="K164" s="34" t="str">
        <f t="shared" si="10"/>
        <v/>
      </c>
      <c r="L164" s="12">
        <v>11176114</v>
      </c>
      <c r="M164" s="12" t="s">
        <v>23</v>
      </c>
      <c r="N164" s="12" t="s">
        <v>74</v>
      </c>
      <c r="O164" s="12" t="s">
        <v>75</v>
      </c>
      <c r="P164" s="31">
        <v>330</v>
      </c>
    </row>
    <row r="165" spans="2:16" ht="32.25" customHeight="1" x14ac:dyDescent="0.25">
      <c r="B165" s="32" t="s">
        <v>23</v>
      </c>
      <c r="C165" s="33" t="s">
        <v>139</v>
      </c>
      <c r="D165" s="18" t="s">
        <v>140</v>
      </c>
      <c r="E165" s="7">
        <f t="shared" si="8"/>
        <v>250</v>
      </c>
      <c r="F165" s="7">
        <f t="shared" si="9"/>
        <v>225</v>
      </c>
      <c r="G165" s="27"/>
      <c r="H165" s="8"/>
      <c r="I165" s="19" t="str">
        <f t="shared" si="11"/>
        <v/>
      </c>
      <c r="K165" s="34" t="str">
        <f t="shared" si="10"/>
        <v/>
      </c>
      <c r="L165" s="12">
        <v>11137610</v>
      </c>
      <c r="M165" s="12" t="s">
        <v>23</v>
      </c>
      <c r="N165" s="12" t="s">
        <v>139</v>
      </c>
      <c r="O165" s="12" t="s">
        <v>140</v>
      </c>
      <c r="P165" s="31">
        <v>250</v>
      </c>
    </row>
    <row r="166" spans="2:16" ht="28.5" x14ac:dyDescent="0.25">
      <c r="B166" s="32" t="s">
        <v>23</v>
      </c>
      <c r="C166" s="33" t="s">
        <v>141</v>
      </c>
      <c r="D166" s="18" t="s">
        <v>67</v>
      </c>
      <c r="E166" s="7">
        <f t="shared" si="8"/>
        <v>420</v>
      </c>
      <c r="F166" s="7">
        <f t="shared" si="9"/>
        <v>378</v>
      </c>
      <c r="G166" s="27"/>
      <c r="H166" s="8"/>
      <c r="I166" s="19" t="str">
        <f t="shared" si="11"/>
        <v/>
      </c>
      <c r="K166" s="34" t="str">
        <f t="shared" si="10"/>
        <v/>
      </c>
      <c r="L166" s="30">
        <v>11168515</v>
      </c>
      <c r="M166" s="12" t="s">
        <v>23</v>
      </c>
      <c r="N166" s="12" t="s">
        <v>141</v>
      </c>
      <c r="O166" s="12" t="s">
        <v>67</v>
      </c>
      <c r="P166" s="31">
        <v>420</v>
      </c>
    </row>
    <row r="167" spans="2:16" ht="28.5" x14ac:dyDescent="0.25">
      <c r="B167" s="32" t="s">
        <v>23</v>
      </c>
      <c r="C167" s="33" t="s">
        <v>142</v>
      </c>
      <c r="D167" s="18" t="s">
        <v>67</v>
      </c>
      <c r="E167" s="7">
        <f t="shared" si="8"/>
        <v>420</v>
      </c>
      <c r="F167" s="7">
        <f t="shared" si="9"/>
        <v>378</v>
      </c>
      <c r="G167" s="27"/>
      <c r="H167" s="8"/>
      <c r="I167" s="19" t="str">
        <f t="shared" si="11"/>
        <v/>
      </c>
      <c r="K167" s="34" t="str">
        <f t="shared" si="10"/>
        <v/>
      </c>
      <c r="L167" s="30">
        <v>11168423</v>
      </c>
      <c r="M167" s="12" t="s">
        <v>23</v>
      </c>
      <c r="N167" s="12" t="s">
        <v>142</v>
      </c>
      <c r="O167" s="12" t="s">
        <v>67</v>
      </c>
      <c r="P167" s="31">
        <v>420</v>
      </c>
    </row>
    <row r="168" spans="2:16" ht="28.5" x14ac:dyDescent="0.25">
      <c r="B168" s="32" t="s">
        <v>23</v>
      </c>
      <c r="C168" s="33" t="s">
        <v>143</v>
      </c>
      <c r="D168" s="18" t="s">
        <v>67</v>
      </c>
      <c r="E168" s="7">
        <f t="shared" si="8"/>
        <v>420</v>
      </c>
      <c r="F168" s="7">
        <f t="shared" si="9"/>
        <v>378</v>
      </c>
      <c r="G168" s="27"/>
      <c r="H168" s="8"/>
      <c r="I168" s="19" t="str">
        <f t="shared" si="11"/>
        <v/>
      </c>
      <c r="K168" s="34" t="str">
        <f t="shared" si="10"/>
        <v/>
      </c>
      <c r="L168" s="30">
        <v>11168416</v>
      </c>
      <c r="M168" s="12" t="s">
        <v>23</v>
      </c>
      <c r="N168" s="12" t="s">
        <v>143</v>
      </c>
      <c r="O168" s="12" t="s">
        <v>67</v>
      </c>
      <c r="P168" s="31">
        <v>420</v>
      </c>
    </row>
    <row r="169" spans="2:16" ht="28.5" x14ac:dyDescent="0.25">
      <c r="B169" s="32" t="s">
        <v>23</v>
      </c>
      <c r="C169" s="33" t="s">
        <v>144</v>
      </c>
      <c r="D169" s="18" t="s">
        <v>67</v>
      </c>
      <c r="E169" s="7">
        <f t="shared" si="8"/>
        <v>420</v>
      </c>
      <c r="F169" s="7">
        <f t="shared" si="9"/>
        <v>378</v>
      </c>
      <c r="G169" s="27"/>
      <c r="H169" s="8"/>
      <c r="I169" s="19" t="str">
        <f t="shared" si="11"/>
        <v/>
      </c>
      <c r="K169" s="34" t="str">
        <f t="shared" si="10"/>
        <v/>
      </c>
      <c r="L169" s="30">
        <v>11168324</v>
      </c>
      <c r="M169" s="12" t="s">
        <v>23</v>
      </c>
      <c r="N169" s="12" t="s">
        <v>144</v>
      </c>
      <c r="O169" s="12" t="s">
        <v>67</v>
      </c>
      <c r="P169" s="31">
        <v>420</v>
      </c>
    </row>
    <row r="170" spans="2:16" ht="28.5" x14ac:dyDescent="0.25">
      <c r="B170" s="32" t="s">
        <v>23</v>
      </c>
      <c r="C170" s="33" t="s">
        <v>145</v>
      </c>
      <c r="D170" s="18" t="s">
        <v>67</v>
      </c>
      <c r="E170" s="7">
        <f t="shared" si="8"/>
        <v>420</v>
      </c>
      <c r="F170" s="7">
        <f t="shared" si="9"/>
        <v>378</v>
      </c>
      <c r="G170" s="27"/>
      <c r="H170" s="8"/>
      <c r="I170" s="19" t="str">
        <f t="shared" si="11"/>
        <v/>
      </c>
      <c r="K170" s="34" t="str">
        <f t="shared" si="10"/>
        <v/>
      </c>
      <c r="L170" s="30">
        <v>11168225</v>
      </c>
      <c r="M170" s="12" t="s">
        <v>23</v>
      </c>
      <c r="N170" s="12" t="s">
        <v>145</v>
      </c>
      <c r="O170" s="12" t="s">
        <v>67</v>
      </c>
      <c r="P170" s="31">
        <v>420</v>
      </c>
    </row>
    <row r="171" spans="2:16" ht="28.5" x14ac:dyDescent="0.25">
      <c r="B171" s="32" t="s">
        <v>23</v>
      </c>
      <c r="C171" s="33" t="s">
        <v>146</v>
      </c>
      <c r="D171" s="18" t="s">
        <v>67</v>
      </c>
      <c r="E171" s="7">
        <f t="shared" si="8"/>
        <v>420</v>
      </c>
      <c r="F171" s="7">
        <f t="shared" si="9"/>
        <v>378</v>
      </c>
      <c r="G171" s="27"/>
      <c r="H171" s="8"/>
      <c r="I171" s="19" t="str">
        <f t="shared" si="11"/>
        <v/>
      </c>
      <c r="K171" s="34" t="str">
        <f t="shared" si="10"/>
        <v/>
      </c>
      <c r="L171" s="30">
        <v>11168218</v>
      </c>
      <c r="M171" s="12" t="s">
        <v>23</v>
      </c>
      <c r="N171" s="12" t="s">
        <v>146</v>
      </c>
      <c r="O171" s="12" t="s">
        <v>67</v>
      </c>
      <c r="P171" s="31">
        <v>420</v>
      </c>
    </row>
    <row r="172" spans="2:16" ht="28.5" x14ac:dyDescent="0.25">
      <c r="B172" s="32" t="s">
        <v>23</v>
      </c>
      <c r="C172" s="33" t="s">
        <v>147</v>
      </c>
      <c r="D172" s="18" t="s">
        <v>67</v>
      </c>
      <c r="E172" s="7">
        <f t="shared" si="8"/>
        <v>420</v>
      </c>
      <c r="F172" s="7">
        <f t="shared" si="9"/>
        <v>378</v>
      </c>
      <c r="G172" s="27"/>
      <c r="H172" s="8"/>
      <c r="I172" s="19" t="str">
        <f t="shared" si="11"/>
        <v/>
      </c>
      <c r="K172" s="34" t="str">
        <f t="shared" si="10"/>
        <v/>
      </c>
      <c r="L172" s="30">
        <v>11168126</v>
      </c>
      <c r="M172" s="12" t="s">
        <v>23</v>
      </c>
      <c r="N172" s="12" t="s">
        <v>147</v>
      </c>
      <c r="O172" s="12" t="s">
        <v>67</v>
      </c>
      <c r="P172" s="31">
        <v>420</v>
      </c>
    </row>
    <row r="173" spans="2:16" ht="28.5" x14ac:dyDescent="0.25">
      <c r="B173" s="32" t="s">
        <v>23</v>
      </c>
      <c r="C173" s="33" t="s">
        <v>148</v>
      </c>
      <c r="D173" s="18" t="s">
        <v>67</v>
      </c>
      <c r="E173" s="7">
        <f t="shared" si="8"/>
        <v>420</v>
      </c>
      <c r="F173" s="7">
        <f t="shared" si="9"/>
        <v>378</v>
      </c>
      <c r="G173" s="27"/>
      <c r="H173" s="8"/>
      <c r="I173" s="19" t="str">
        <f t="shared" si="11"/>
        <v/>
      </c>
      <c r="K173" s="34" t="str">
        <f t="shared" si="10"/>
        <v/>
      </c>
      <c r="L173" s="30">
        <v>11168119</v>
      </c>
      <c r="M173" s="12" t="s">
        <v>23</v>
      </c>
      <c r="N173" s="12" t="s">
        <v>148</v>
      </c>
      <c r="O173" s="12" t="s">
        <v>67</v>
      </c>
      <c r="P173" s="31">
        <v>420</v>
      </c>
    </row>
    <row r="174" spans="2:16" ht="28.5" x14ac:dyDescent="0.25">
      <c r="B174" s="32" t="s">
        <v>23</v>
      </c>
      <c r="C174" s="33" t="s">
        <v>149</v>
      </c>
      <c r="D174" s="18" t="s">
        <v>67</v>
      </c>
      <c r="E174" s="7" t="str">
        <f t="shared" si="8"/>
        <v>Sin stock</v>
      </c>
      <c r="F174" s="7" t="e">
        <f t="shared" si="9"/>
        <v>#VALUE!</v>
      </c>
      <c r="G174" s="27"/>
      <c r="H174" s="8"/>
      <c r="I174" s="19" t="str">
        <f t="shared" si="11"/>
        <v/>
      </c>
      <c r="K174" s="34" t="str">
        <f t="shared" si="10"/>
        <v/>
      </c>
      <c r="L174" s="30">
        <v>11168317</v>
      </c>
      <c r="M174" s="12" t="s">
        <v>23</v>
      </c>
      <c r="N174" s="12" t="s">
        <v>149</v>
      </c>
      <c r="O174" s="12" t="s">
        <v>67</v>
      </c>
      <c r="P174" s="31" t="s">
        <v>184</v>
      </c>
    </row>
    <row r="175" spans="2:16" ht="28.5" x14ac:dyDescent="0.25">
      <c r="B175" s="32" t="s">
        <v>23</v>
      </c>
      <c r="C175" s="33" t="s">
        <v>150</v>
      </c>
      <c r="D175" s="18" t="s">
        <v>67</v>
      </c>
      <c r="E175" s="7">
        <f t="shared" si="8"/>
        <v>420</v>
      </c>
      <c r="F175" s="7">
        <f t="shared" si="9"/>
        <v>378</v>
      </c>
      <c r="G175" s="27"/>
      <c r="H175" s="8"/>
      <c r="I175" s="19" t="str">
        <f t="shared" si="11"/>
        <v/>
      </c>
      <c r="K175" s="34" t="str">
        <f t="shared" si="10"/>
        <v/>
      </c>
      <c r="L175" s="30">
        <v>11191865</v>
      </c>
      <c r="M175" s="12" t="s">
        <v>23</v>
      </c>
      <c r="N175" s="12" t="s">
        <v>150</v>
      </c>
      <c r="O175" s="12" t="s">
        <v>67</v>
      </c>
      <c r="P175" s="31">
        <v>420</v>
      </c>
    </row>
    <row r="176" spans="2:16" ht="28.5" x14ac:dyDescent="0.25">
      <c r="B176" s="32" t="s">
        <v>23</v>
      </c>
      <c r="C176" s="33" t="s">
        <v>151</v>
      </c>
      <c r="D176" s="18" t="s">
        <v>68</v>
      </c>
      <c r="E176" s="7">
        <f t="shared" si="8"/>
        <v>480</v>
      </c>
      <c r="F176" s="7">
        <f t="shared" si="9"/>
        <v>432</v>
      </c>
      <c r="G176" s="27"/>
      <c r="H176" s="8"/>
      <c r="I176" s="19" t="str">
        <f t="shared" si="11"/>
        <v/>
      </c>
      <c r="K176" s="34" t="str">
        <f t="shared" si="10"/>
        <v/>
      </c>
      <c r="L176" s="30">
        <v>11191841</v>
      </c>
      <c r="M176" s="12" t="s">
        <v>23</v>
      </c>
      <c r="N176" s="12" t="s">
        <v>151</v>
      </c>
      <c r="O176" s="12" t="s">
        <v>68</v>
      </c>
      <c r="P176" s="31">
        <v>480</v>
      </c>
    </row>
    <row r="177" spans="2:16" ht="28.5" x14ac:dyDescent="0.25">
      <c r="B177" s="32" t="s">
        <v>23</v>
      </c>
      <c r="C177" s="33" t="s">
        <v>139</v>
      </c>
      <c r="D177" s="18" t="s">
        <v>140</v>
      </c>
      <c r="E177" s="7">
        <f t="shared" si="8"/>
        <v>250</v>
      </c>
      <c r="F177" s="7">
        <f t="shared" si="9"/>
        <v>225</v>
      </c>
      <c r="G177" s="27"/>
      <c r="H177" s="8"/>
      <c r="I177" s="19" t="str">
        <f t="shared" si="11"/>
        <v/>
      </c>
      <c r="K177" s="34" t="str">
        <f t="shared" si="10"/>
        <v/>
      </c>
      <c r="L177" s="30">
        <v>11137610</v>
      </c>
      <c r="M177" s="12" t="s">
        <v>23</v>
      </c>
      <c r="N177" s="12" t="s">
        <v>139</v>
      </c>
      <c r="O177" s="12" t="s">
        <v>140</v>
      </c>
      <c r="P177" s="31">
        <v>250</v>
      </c>
    </row>
    <row r="178" spans="2:16" ht="28.5" x14ac:dyDescent="0.25">
      <c r="B178" s="32" t="s">
        <v>23</v>
      </c>
      <c r="C178" s="33" t="s">
        <v>27</v>
      </c>
      <c r="D178" s="18" t="s">
        <v>66</v>
      </c>
      <c r="E178" s="7">
        <f t="shared" si="8"/>
        <v>420</v>
      </c>
      <c r="F178" s="7">
        <f t="shared" si="9"/>
        <v>378</v>
      </c>
      <c r="G178" s="27"/>
      <c r="H178" s="8"/>
      <c r="I178" s="19" t="str">
        <f t="shared" si="11"/>
        <v/>
      </c>
      <c r="K178" s="34" t="str">
        <f t="shared" si="10"/>
        <v/>
      </c>
      <c r="L178" s="30">
        <v>11169116</v>
      </c>
      <c r="M178" s="12" t="s">
        <v>23</v>
      </c>
      <c r="N178" s="12" t="s">
        <v>27</v>
      </c>
      <c r="O178" s="12" t="s">
        <v>66</v>
      </c>
      <c r="P178" s="31">
        <v>420</v>
      </c>
    </row>
    <row r="179" spans="2:16" ht="28.5" x14ac:dyDescent="0.25">
      <c r="B179" s="32" t="s">
        <v>23</v>
      </c>
      <c r="C179" s="33" t="s">
        <v>152</v>
      </c>
      <c r="D179" s="18" t="s">
        <v>67</v>
      </c>
      <c r="E179" s="7">
        <f t="shared" si="8"/>
        <v>540</v>
      </c>
      <c r="F179" s="7">
        <f t="shared" si="9"/>
        <v>486</v>
      </c>
      <c r="G179" s="27"/>
      <c r="H179" s="8"/>
      <c r="I179" s="19" t="str">
        <f t="shared" si="11"/>
        <v/>
      </c>
      <c r="K179" s="34" t="str">
        <f t="shared" si="10"/>
        <v/>
      </c>
      <c r="L179" s="30">
        <v>11116219</v>
      </c>
      <c r="M179" s="12" t="s">
        <v>23</v>
      </c>
      <c r="N179" s="12" t="s">
        <v>152</v>
      </c>
      <c r="O179" s="12" t="s">
        <v>67</v>
      </c>
      <c r="P179" s="31">
        <v>540</v>
      </c>
    </row>
    <row r="180" spans="2:16" ht="28.5" x14ac:dyDescent="0.25">
      <c r="B180" s="32" t="s">
        <v>23</v>
      </c>
      <c r="C180" s="33" t="s">
        <v>153</v>
      </c>
      <c r="D180" s="18" t="s">
        <v>10</v>
      </c>
      <c r="E180" s="7">
        <f t="shared" si="8"/>
        <v>220</v>
      </c>
      <c r="F180" s="7">
        <f t="shared" si="9"/>
        <v>198</v>
      </c>
      <c r="G180" s="27"/>
      <c r="H180" s="8"/>
      <c r="I180" s="19" t="str">
        <f t="shared" si="11"/>
        <v/>
      </c>
      <c r="K180" s="34" t="str">
        <f t="shared" si="10"/>
        <v/>
      </c>
      <c r="L180" s="30">
        <v>11162117</v>
      </c>
      <c r="M180" s="12" t="s">
        <v>23</v>
      </c>
      <c r="N180" s="12" t="s">
        <v>153</v>
      </c>
      <c r="O180" s="12" t="s">
        <v>10</v>
      </c>
      <c r="P180" s="31">
        <v>220</v>
      </c>
    </row>
    <row r="181" spans="2:16" ht="28.5" x14ac:dyDescent="0.25">
      <c r="B181" s="32" t="s">
        <v>23</v>
      </c>
      <c r="C181" s="33" t="s">
        <v>154</v>
      </c>
      <c r="D181" s="18" t="s">
        <v>25</v>
      </c>
      <c r="E181" s="7">
        <f t="shared" si="8"/>
        <v>465</v>
      </c>
      <c r="F181" s="7">
        <f t="shared" si="9"/>
        <v>418.5</v>
      </c>
      <c r="G181" s="27"/>
      <c r="H181" s="8"/>
      <c r="I181" s="19" t="str">
        <f t="shared" si="11"/>
        <v/>
      </c>
      <c r="K181" s="34" t="str">
        <f t="shared" si="10"/>
        <v/>
      </c>
      <c r="L181" s="30">
        <v>11155195</v>
      </c>
      <c r="M181" s="12" t="s">
        <v>23</v>
      </c>
      <c r="N181" s="12" t="s">
        <v>154</v>
      </c>
      <c r="O181" s="12" t="s">
        <v>25</v>
      </c>
      <c r="P181" s="31">
        <v>465</v>
      </c>
    </row>
    <row r="182" spans="2:16" ht="28.5" x14ac:dyDescent="0.25">
      <c r="B182" s="32" t="s">
        <v>23</v>
      </c>
      <c r="C182" s="33" t="s">
        <v>155</v>
      </c>
      <c r="D182" s="18" t="s">
        <v>25</v>
      </c>
      <c r="E182" s="7">
        <f t="shared" si="8"/>
        <v>535</v>
      </c>
      <c r="F182" s="7">
        <f t="shared" si="9"/>
        <v>481.5</v>
      </c>
      <c r="G182" s="27"/>
      <c r="H182" s="8"/>
      <c r="I182" s="19" t="str">
        <f t="shared" si="11"/>
        <v/>
      </c>
      <c r="K182" s="34" t="str">
        <f t="shared" si="10"/>
        <v/>
      </c>
      <c r="L182" s="30">
        <v>11156147</v>
      </c>
      <c r="M182" s="12" t="s">
        <v>23</v>
      </c>
      <c r="N182" s="12" t="s">
        <v>155</v>
      </c>
      <c r="O182" s="12" t="s">
        <v>25</v>
      </c>
      <c r="P182" s="31">
        <v>535</v>
      </c>
    </row>
    <row r="183" spans="2:16" ht="28.5" x14ac:dyDescent="0.25">
      <c r="B183" s="32" t="s">
        <v>23</v>
      </c>
      <c r="C183" s="33" t="s">
        <v>156</v>
      </c>
      <c r="D183" s="18" t="s">
        <v>26</v>
      </c>
      <c r="E183" s="7">
        <f t="shared" si="8"/>
        <v>465</v>
      </c>
      <c r="F183" s="7">
        <f t="shared" si="9"/>
        <v>418.5</v>
      </c>
      <c r="G183" s="27"/>
      <c r="H183" s="8"/>
      <c r="I183" s="19" t="str">
        <f t="shared" si="11"/>
        <v/>
      </c>
      <c r="K183" s="34" t="str">
        <f t="shared" si="10"/>
        <v/>
      </c>
      <c r="L183" s="30">
        <v>11163183</v>
      </c>
      <c r="M183" s="12" t="s">
        <v>23</v>
      </c>
      <c r="N183" s="12" t="s">
        <v>156</v>
      </c>
      <c r="O183" s="12" t="s">
        <v>26</v>
      </c>
      <c r="P183" s="31">
        <v>465</v>
      </c>
    </row>
    <row r="184" spans="2:16" ht="28.5" x14ac:dyDescent="0.25">
      <c r="B184" s="32" t="s">
        <v>23</v>
      </c>
      <c r="C184" s="33" t="s">
        <v>157</v>
      </c>
      <c r="D184" s="18" t="s">
        <v>68</v>
      </c>
      <c r="E184" s="7">
        <f t="shared" si="8"/>
        <v>420</v>
      </c>
      <c r="F184" s="7">
        <f t="shared" si="9"/>
        <v>378</v>
      </c>
      <c r="G184" s="27"/>
      <c r="H184" s="8"/>
      <c r="I184" s="19" t="str">
        <f t="shared" si="11"/>
        <v/>
      </c>
      <c r="K184" s="34" t="str">
        <f t="shared" si="10"/>
        <v/>
      </c>
      <c r="L184" s="30">
        <v>11164128</v>
      </c>
      <c r="M184" s="12" t="s">
        <v>23</v>
      </c>
      <c r="N184" s="12" t="s">
        <v>157</v>
      </c>
      <c r="O184" s="12" t="s">
        <v>68</v>
      </c>
      <c r="P184" s="31">
        <v>420</v>
      </c>
    </row>
    <row r="185" spans="2:16" ht="28.5" x14ac:dyDescent="0.25">
      <c r="B185" s="32" t="s">
        <v>23</v>
      </c>
      <c r="C185" s="33" t="s">
        <v>138</v>
      </c>
      <c r="D185" s="18" t="s">
        <v>68</v>
      </c>
      <c r="E185" s="7" t="str">
        <f t="shared" si="8"/>
        <v>Sin stock</v>
      </c>
      <c r="F185" s="7" t="e">
        <f t="shared" si="9"/>
        <v>#VALUE!</v>
      </c>
      <c r="G185" s="27"/>
      <c r="H185" s="8"/>
      <c r="I185" s="19" t="str">
        <f t="shared" si="11"/>
        <v/>
      </c>
      <c r="K185" s="34" t="str">
        <f t="shared" si="10"/>
        <v/>
      </c>
      <c r="L185" s="30">
        <v>11191995</v>
      </c>
      <c r="M185" s="12" t="s">
        <v>23</v>
      </c>
      <c r="N185" s="12" t="s">
        <v>138</v>
      </c>
      <c r="O185" s="12" t="s">
        <v>68</v>
      </c>
      <c r="P185" s="31" t="s">
        <v>184</v>
      </c>
    </row>
    <row r="186" spans="2:16" ht="28.5" x14ac:dyDescent="0.25">
      <c r="B186" s="32" t="s">
        <v>23</v>
      </c>
      <c r="C186" s="33" t="s">
        <v>158</v>
      </c>
      <c r="D186" s="18" t="s">
        <v>137</v>
      </c>
      <c r="E186" s="7" t="str">
        <f t="shared" si="8"/>
        <v>Sin stock</v>
      </c>
      <c r="F186" s="7" t="e">
        <f t="shared" si="9"/>
        <v>#VALUE!</v>
      </c>
      <c r="G186" s="27"/>
      <c r="H186" s="8"/>
      <c r="I186" s="19" t="str">
        <f t="shared" si="11"/>
        <v/>
      </c>
      <c r="K186" s="34" t="str">
        <f t="shared" si="10"/>
        <v/>
      </c>
      <c r="L186" s="30">
        <v>11161110</v>
      </c>
      <c r="M186" s="12" t="s">
        <v>23</v>
      </c>
      <c r="N186" s="12" t="s">
        <v>158</v>
      </c>
      <c r="O186" s="12" t="s">
        <v>137</v>
      </c>
      <c r="P186" s="31" t="s">
        <v>184</v>
      </c>
    </row>
    <row r="187" spans="2:16" ht="28.5" x14ac:dyDescent="0.25">
      <c r="B187" s="32" t="s">
        <v>23</v>
      </c>
      <c r="C187" s="33" t="s">
        <v>159</v>
      </c>
      <c r="D187" s="18" t="s">
        <v>137</v>
      </c>
      <c r="E187" s="7" t="str">
        <f t="shared" si="8"/>
        <v>Sin stock</v>
      </c>
      <c r="F187" s="7" t="e">
        <f t="shared" si="9"/>
        <v>#VALUE!</v>
      </c>
      <c r="G187" s="27"/>
      <c r="H187" s="8"/>
      <c r="I187" s="19" t="str">
        <f t="shared" si="11"/>
        <v/>
      </c>
      <c r="K187" s="34" t="str">
        <f t="shared" si="10"/>
        <v/>
      </c>
      <c r="L187" s="30">
        <v>11191834</v>
      </c>
      <c r="M187" s="12" t="s">
        <v>23</v>
      </c>
      <c r="N187" s="12" t="s">
        <v>159</v>
      </c>
      <c r="O187" s="12" t="s">
        <v>137</v>
      </c>
      <c r="P187" s="31" t="s">
        <v>184</v>
      </c>
    </row>
    <row r="188" spans="2:16" ht="28.5" x14ac:dyDescent="0.25">
      <c r="B188" s="32" t="s">
        <v>23</v>
      </c>
      <c r="C188" s="33" t="s">
        <v>160</v>
      </c>
      <c r="D188" s="18" t="s">
        <v>137</v>
      </c>
      <c r="E188" s="7" t="str">
        <f t="shared" si="8"/>
        <v>Sin stock</v>
      </c>
      <c r="F188" s="7" t="e">
        <f t="shared" si="9"/>
        <v>#VALUE!</v>
      </c>
      <c r="G188" s="27"/>
      <c r="H188" s="8"/>
      <c r="I188" s="19" t="str">
        <f t="shared" si="11"/>
        <v/>
      </c>
      <c r="K188" s="34" t="str">
        <f t="shared" si="10"/>
        <v/>
      </c>
      <c r="L188" s="30">
        <v>11113218</v>
      </c>
      <c r="M188" s="12" t="s">
        <v>23</v>
      </c>
      <c r="N188" s="12" t="s">
        <v>160</v>
      </c>
      <c r="O188" s="12" t="s">
        <v>137</v>
      </c>
      <c r="P188" s="31" t="s">
        <v>184</v>
      </c>
    </row>
    <row r="189" spans="2:16" ht="28.5" x14ac:dyDescent="0.25">
      <c r="B189" s="32" t="s">
        <v>23</v>
      </c>
      <c r="C189" s="33" t="s">
        <v>161</v>
      </c>
      <c r="D189" s="18" t="s">
        <v>162</v>
      </c>
      <c r="E189" s="7">
        <f t="shared" si="8"/>
        <v>370</v>
      </c>
      <c r="F189" s="7">
        <f t="shared" si="9"/>
        <v>333</v>
      </c>
      <c r="G189" s="27"/>
      <c r="H189" s="8"/>
      <c r="I189" s="19" t="str">
        <f t="shared" si="11"/>
        <v/>
      </c>
      <c r="K189" s="34" t="str">
        <f t="shared" si="10"/>
        <v/>
      </c>
      <c r="L189" s="30">
        <v>11135142</v>
      </c>
      <c r="M189" s="12" t="s">
        <v>23</v>
      </c>
      <c r="N189" s="12" t="s">
        <v>161</v>
      </c>
      <c r="O189" s="12" t="s">
        <v>162</v>
      </c>
      <c r="P189" s="31">
        <v>370</v>
      </c>
    </row>
    <row r="190" spans="2:16" ht="28.5" x14ac:dyDescent="0.25">
      <c r="B190" s="32" t="s">
        <v>23</v>
      </c>
      <c r="C190" s="33" t="s">
        <v>163</v>
      </c>
      <c r="D190" s="18" t="s">
        <v>162</v>
      </c>
      <c r="E190" s="7">
        <f t="shared" si="8"/>
        <v>370</v>
      </c>
      <c r="F190" s="7">
        <f t="shared" si="9"/>
        <v>333</v>
      </c>
      <c r="G190" s="27"/>
      <c r="H190" s="8"/>
      <c r="I190" s="19" t="str">
        <f t="shared" si="11"/>
        <v/>
      </c>
      <c r="K190" s="34" t="str">
        <f t="shared" si="10"/>
        <v/>
      </c>
      <c r="L190" s="30">
        <v>11121220</v>
      </c>
      <c r="M190" s="12" t="s">
        <v>23</v>
      </c>
      <c r="N190" s="12" t="s">
        <v>163</v>
      </c>
      <c r="O190" s="12" t="s">
        <v>162</v>
      </c>
      <c r="P190" s="31">
        <v>370</v>
      </c>
    </row>
    <row r="191" spans="2:16" ht="28.5" x14ac:dyDescent="0.25">
      <c r="B191" s="32" t="s">
        <v>23</v>
      </c>
      <c r="C191" s="33" t="s">
        <v>164</v>
      </c>
      <c r="D191" s="18" t="s">
        <v>162</v>
      </c>
      <c r="E191" s="7">
        <f t="shared" si="8"/>
        <v>370</v>
      </c>
      <c r="F191" s="7">
        <f t="shared" si="9"/>
        <v>333</v>
      </c>
      <c r="G191" s="27"/>
      <c r="H191" s="8"/>
      <c r="I191" s="19" t="str">
        <f t="shared" si="11"/>
        <v/>
      </c>
      <c r="K191" s="34" t="str">
        <f t="shared" si="10"/>
        <v/>
      </c>
      <c r="L191" s="30">
        <v>11124115</v>
      </c>
      <c r="M191" s="12" t="s">
        <v>23</v>
      </c>
      <c r="N191" s="12" t="s">
        <v>164</v>
      </c>
      <c r="O191" s="12" t="s">
        <v>162</v>
      </c>
      <c r="P191" s="31">
        <v>370</v>
      </c>
    </row>
    <row r="192" spans="2:16" ht="28.5" x14ac:dyDescent="0.25">
      <c r="B192" s="32" t="s">
        <v>23</v>
      </c>
      <c r="C192" s="33" t="s">
        <v>165</v>
      </c>
      <c r="D192" s="18" t="s">
        <v>162</v>
      </c>
      <c r="E192" s="7">
        <f t="shared" si="8"/>
        <v>370</v>
      </c>
      <c r="F192" s="7">
        <f t="shared" si="9"/>
        <v>333</v>
      </c>
      <c r="G192" s="27"/>
      <c r="H192" s="8"/>
      <c r="I192" s="19" t="str">
        <f t="shared" si="11"/>
        <v/>
      </c>
      <c r="K192" s="34" t="str">
        <f t="shared" si="10"/>
        <v/>
      </c>
      <c r="L192" s="30">
        <v>11124139</v>
      </c>
      <c r="M192" s="12" t="s">
        <v>23</v>
      </c>
      <c r="N192" s="12" t="s">
        <v>165</v>
      </c>
      <c r="O192" s="12" t="s">
        <v>162</v>
      </c>
      <c r="P192" s="31">
        <v>370</v>
      </c>
    </row>
    <row r="193" spans="2:16" ht="28.5" x14ac:dyDescent="0.25">
      <c r="B193" s="32" t="s">
        <v>23</v>
      </c>
      <c r="C193" s="33" t="s">
        <v>166</v>
      </c>
      <c r="D193" s="18" t="s">
        <v>162</v>
      </c>
      <c r="E193" s="7">
        <f t="shared" si="8"/>
        <v>370</v>
      </c>
      <c r="F193" s="7">
        <f t="shared" si="9"/>
        <v>333</v>
      </c>
      <c r="G193" s="27"/>
      <c r="H193" s="8"/>
      <c r="I193" s="19" t="str">
        <f t="shared" si="11"/>
        <v/>
      </c>
      <c r="K193" s="34" t="str">
        <f t="shared" si="10"/>
        <v/>
      </c>
      <c r="L193" s="30">
        <v>11124122</v>
      </c>
      <c r="M193" s="12" t="s">
        <v>23</v>
      </c>
      <c r="N193" s="12" t="s">
        <v>166</v>
      </c>
      <c r="O193" s="12" t="s">
        <v>162</v>
      </c>
      <c r="P193" s="31">
        <v>370</v>
      </c>
    </row>
    <row r="194" spans="2:16" ht="28.5" x14ac:dyDescent="0.25">
      <c r="B194" s="32" t="s">
        <v>23</v>
      </c>
      <c r="C194" s="33" t="s">
        <v>167</v>
      </c>
      <c r="D194" s="18" t="s">
        <v>162</v>
      </c>
      <c r="E194" s="7">
        <f t="shared" si="8"/>
        <v>460</v>
      </c>
      <c r="F194" s="7">
        <f t="shared" si="9"/>
        <v>414</v>
      </c>
      <c r="G194" s="27"/>
      <c r="H194" s="8"/>
      <c r="I194" s="19" t="str">
        <f t="shared" si="11"/>
        <v/>
      </c>
      <c r="K194" s="34" t="str">
        <f t="shared" si="10"/>
        <v/>
      </c>
      <c r="L194" s="30">
        <v>11125136</v>
      </c>
      <c r="M194" s="12" t="s">
        <v>23</v>
      </c>
      <c r="N194" s="12" t="s">
        <v>167</v>
      </c>
      <c r="O194" s="12" t="s">
        <v>162</v>
      </c>
      <c r="P194" s="31">
        <v>460</v>
      </c>
    </row>
    <row r="195" spans="2:16" ht="28.5" x14ac:dyDescent="0.25">
      <c r="B195" s="32" t="s">
        <v>23</v>
      </c>
      <c r="C195" s="33" t="s">
        <v>168</v>
      </c>
      <c r="D195" s="18" t="s">
        <v>162</v>
      </c>
      <c r="E195" s="7">
        <f t="shared" si="8"/>
        <v>460</v>
      </c>
      <c r="F195" s="7">
        <f t="shared" si="9"/>
        <v>414</v>
      </c>
      <c r="G195" s="27"/>
      <c r="H195" s="8"/>
      <c r="I195" s="19" t="str">
        <f t="shared" si="11"/>
        <v/>
      </c>
      <c r="K195" s="34" t="str">
        <f t="shared" si="10"/>
        <v/>
      </c>
      <c r="L195" s="30">
        <v>11128212</v>
      </c>
      <c r="M195" s="12" t="s">
        <v>23</v>
      </c>
      <c r="N195" s="12" t="s">
        <v>168</v>
      </c>
      <c r="O195" s="12" t="s">
        <v>162</v>
      </c>
      <c r="P195" s="31">
        <v>460</v>
      </c>
    </row>
    <row r="196" spans="2:16" ht="28.5" x14ac:dyDescent="0.25">
      <c r="B196" s="32" t="s">
        <v>23</v>
      </c>
      <c r="C196" s="33" t="s">
        <v>169</v>
      </c>
      <c r="D196" s="18" t="s">
        <v>162</v>
      </c>
      <c r="E196" s="7">
        <f t="shared" si="8"/>
        <v>460</v>
      </c>
      <c r="F196" s="7">
        <f t="shared" si="9"/>
        <v>414</v>
      </c>
      <c r="G196" s="27"/>
      <c r="H196" s="8"/>
      <c r="I196" s="19" t="str">
        <f t="shared" si="11"/>
        <v/>
      </c>
      <c r="K196" s="34" t="str">
        <f t="shared" si="10"/>
        <v/>
      </c>
      <c r="L196" s="30">
        <v>11128236</v>
      </c>
      <c r="M196" s="12" t="s">
        <v>23</v>
      </c>
      <c r="N196" s="12" t="s">
        <v>169</v>
      </c>
      <c r="O196" s="12" t="s">
        <v>162</v>
      </c>
      <c r="P196" s="31">
        <v>460</v>
      </c>
    </row>
    <row r="197" spans="2:16" ht="28.5" x14ac:dyDescent="0.25">
      <c r="B197" s="32" t="s">
        <v>23</v>
      </c>
      <c r="C197" s="33" t="s">
        <v>170</v>
      </c>
      <c r="D197" s="18" t="s">
        <v>162</v>
      </c>
      <c r="E197" s="7">
        <f t="shared" si="8"/>
        <v>610</v>
      </c>
      <c r="F197" s="7">
        <f t="shared" si="9"/>
        <v>549</v>
      </c>
      <c r="G197" s="27"/>
      <c r="H197" s="8"/>
      <c r="I197" s="19" t="str">
        <f t="shared" si="11"/>
        <v/>
      </c>
      <c r="K197" s="34" t="str">
        <f t="shared" si="10"/>
        <v/>
      </c>
      <c r="L197" s="30">
        <v>11128229</v>
      </c>
      <c r="M197" s="12" t="s">
        <v>23</v>
      </c>
      <c r="N197" s="12" t="s">
        <v>170</v>
      </c>
      <c r="O197" s="12" t="s">
        <v>162</v>
      </c>
      <c r="P197" s="31">
        <v>610</v>
      </c>
    </row>
    <row r="198" spans="2:16" ht="28.5" x14ac:dyDescent="0.25">
      <c r="B198" s="32" t="s">
        <v>23</v>
      </c>
      <c r="C198" s="33" t="s">
        <v>171</v>
      </c>
      <c r="D198" s="18" t="s">
        <v>162</v>
      </c>
      <c r="E198" s="7">
        <f t="shared" si="8"/>
        <v>610</v>
      </c>
      <c r="F198" s="7">
        <f t="shared" si="9"/>
        <v>549</v>
      </c>
      <c r="G198" s="27"/>
      <c r="H198" s="8"/>
      <c r="I198" s="19" t="str">
        <f t="shared" si="11"/>
        <v/>
      </c>
      <c r="K198" s="34" t="str">
        <f t="shared" si="10"/>
        <v/>
      </c>
      <c r="L198" s="30">
        <v>11125235</v>
      </c>
      <c r="M198" s="12" t="s">
        <v>23</v>
      </c>
      <c r="N198" s="12" t="s">
        <v>171</v>
      </c>
      <c r="O198" s="12" t="s">
        <v>162</v>
      </c>
      <c r="P198" s="31">
        <v>610</v>
      </c>
    </row>
    <row r="199" spans="2:16" ht="28.5" x14ac:dyDescent="0.25">
      <c r="B199" s="32" t="s">
        <v>172</v>
      </c>
      <c r="C199" s="33" t="s">
        <v>173</v>
      </c>
      <c r="D199" s="18" t="s">
        <v>26</v>
      </c>
      <c r="E199" s="7">
        <f t="shared" si="8"/>
        <v>915</v>
      </c>
      <c r="F199" s="7">
        <f t="shared" si="9"/>
        <v>823.5</v>
      </c>
      <c r="G199" s="27"/>
      <c r="H199" s="8"/>
      <c r="I199" s="19" t="str">
        <f t="shared" si="11"/>
        <v/>
      </c>
      <c r="K199" s="34" t="str">
        <f t="shared" si="10"/>
        <v/>
      </c>
      <c r="L199" s="30">
        <v>11137542</v>
      </c>
      <c r="M199" s="12" t="s">
        <v>172</v>
      </c>
      <c r="N199" s="12" t="s">
        <v>173</v>
      </c>
      <c r="O199" s="12" t="s">
        <v>26</v>
      </c>
      <c r="P199" s="31">
        <v>915</v>
      </c>
    </row>
    <row r="200" spans="2:16" ht="28.5" x14ac:dyDescent="0.25">
      <c r="B200" s="32" t="s">
        <v>172</v>
      </c>
      <c r="C200" s="33" t="s">
        <v>174</v>
      </c>
      <c r="D200" s="18" t="s">
        <v>26</v>
      </c>
      <c r="E200" s="7">
        <f t="shared" si="8"/>
        <v>915</v>
      </c>
      <c r="F200" s="7">
        <f t="shared" si="9"/>
        <v>823.5</v>
      </c>
      <c r="G200" s="27"/>
      <c r="H200" s="8"/>
      <c r="I200" s="19" t="str">
        <f t="shared" si="11"/>
        <v/>
      </c>
      <c r="K200" s="34" t="str">
        <f t="shared" si="10"/>
        <v/>
      </c>
      <c r="L200" s="30">
        <v>11137511</v>
      </c>
      <c r="M200" s="12" t="s">
        <v>172</v>
      </c>
      <c r="N200" s="12" t="s">
        <v>174</v>
      </c>
      <c r="O200" s="12" t="s">
        <v>26</v>
      </c>
      <c r="P200" s="31">
        <v>915</v>
      </c>
    </row>
    <row r="201" spans="2:16" ht="28.5" x14ac:dyDescent="0.25">
      <c r="B201" s="32" t="s">
        <v>172</v>
      </c>
      <c r="C201" s="33" t="s">
        <v>175</v>
      </c>
      <c r="D201" s="18" t="s">
        <v>26</v>
      </c>
      <c r="E201" s="7">
        <f t="shared" si="8"/>
        <v>915</v>
      </c>
      <c r="F201" s="7">
        <f t="shared" si="9"/>
        <v>823.5</v>
      </c>
      <c r="G201" s="27"/>
      <c r="H201" s="8"/>
      <c r="I201" s="19" t="str">
        <f t="shared" si="11"/>
        <v/>
      </c>
      <c r="K201" s="34" t="str">
        <f t="shared" si="10"/>
        <v/>
      </c>
      <c r="L201" s="30">
        <v>11137535</v>
      </c>
      <c r="M201" s="12" t="s">
        <v>172</v>
      </c>
      <c r="N201" s="12" t="s">
        <v>175</v>
      </c>
      <c r="O201" s="12" t="s">
        <v>26</v>
      </c>
      <c r="P201" s="31">
        <v>915</v>
      </c>
    </row>
    <row r="202" spans="2:16" ht="28.5" x14ac:dyDescent="0.25">
      <c r="B202" s="32" t="s">
        <v>172</v>
      </c>
      <c r="C202" s="33" t="s">
        <v>176</v>
      </c>
      <c r="D202" s="18" t="s">
        <v>26</v>
      </c>
      <c r="E202" s="7">
        <f t="shared" si="8"/>
        <v>915</v>
      </c>
      <c r="F202" s="7">
        <f t="shared" si="9"/>
        <v>823.5</v>
      </c>
      <c r="G202" s="27"/>
      <c r="H202" s="8"/>
      <c r="I202" s="19" t="str">
        <f t="shared" si="11"/>
        <v/>
      </c>
      <c r="K202" s="34" t="str">
        <f t="shared" si="10"/>
        <v/>
      </c>
      <c r="L202" s="30">
        <v>11137528</v>
      </c>
      <c r="M202" s="12" t="s">
        <v>172</v>
      </c>
      <c r="N202" s="12" t="s">
        <v>176</v>
      </c>
      <c r="O202" s="12" t="s">
        <v>26</v>
      </c>
      <c r="P202" s="31">
        <v>915</v>
      </c>
    </row>
    <row r="203" spans="2:16" ht="28.5" x14ac:dyDescent="0.25">
      <c r="B203" s="32" t="s">
        <v>172</v>
      </c>
      <c r="C203" s="33" t="s">
        <v>177</v>
      </c>
      <c r="D203" s="18" t="s">
        <v>26</v>
      </c>
      <c r="E203" s="7">
        <f t="shared" si="8"/>
        <v>915</v>
      </c>
      <c r="F203" s="7">
        <f t="shared" si="9"/>
        <v>823.5</v>
      </c>
      <c r="G203" s="27"/>
      <c r="H203" s="8"/>
      <c r="I203" s="19" t="str">
        <f t="shared" si="11"/>
        <v/>
      </c>
      <c r="K203" s="34" t="str">
        <f t="shared" si="10"/>
        <v/>
      </c>
      <c r="L203" s="30">
        <v>11134114</v>
      </c>
      <c r="M203" s="12" t="s">
        <v>172</v>
      </c>
      <c r="N203" s="12" t="s">
        <v>177</v>
      </c>
      <c r="O203" s="12" t="s">
        <v>26</v>
      </c>
      <c r="P203" s="31">
        <v>915</v>
      </c>
    </row>
    <row r="204" spans="2:16" ht="28.5" x14ac:dyDescent="0.25">
      <c r="B204" s="32" t="s">
        <v>172</v>
      </c>
      <c r="C204" s="33" t="s">
        <v>178</v>
      </c>
      <c r="D204" s="18" t="s">
        <v>26</v>
      </c>
      <c r="E204" s="7">
        <f t="shared" si="8"/>
        <v>915</v>
      </c>
      <c r="F204" s="7">
        <f t="shared" si="9"/>
        <v>823.5</v>
      </c>
      <c r="G204" s="27"/>
      <c r="H204" s="8"/>
      <c r="I204" s="19" t="str">
        <f t="shared" si="11"/>
        <v/>
      </c>
      <c r="K204" s="34" t="str">
        <f t="shared" si="10"/>
        <v/>
      </c>
      <c r="L204" s="30">
        <v>11134138</v>
      </c>
      <c r="M204" s="12" t="s">
        <v>172</v>
      </c>
      <c r="N204" s="12" t="s">
        <v>178</v>
      </c>
      <c r="O204" s="12" t="s">
        <v>26</v>
      </c>
      <c r="P204" s="31">
        <v>915</v>
      </c>
    </row>
    <row r="205" spans="2:16" ht="28.5" x14ac:dyDescent="0.25">
      <c r="B205" s="32" t="s">
        <v>172</v>
      </c>
      <c r="C205" s="33" t="s">
        <v>179</v>
      </c>
      <c r="D205" s="18" t="s">
        <v>26</v>
      </c>
      <c r="E205" s="7">
        <f t="shared" si="8"/>
        <v>915</v>
      </c>
      <c r="F205" s="7">
        <f t="shared" si="9"/>
        <v>823.5</v>
      </c>
      <c r="G205" s="27"/>
      <c r="H205" s="8"/>
      <c r="I205" s="19" t="str">
        <f t="shared" si="11"/>
        <v/>
      </c>
      <c r="K205" s="34" t="str">
        <f t="shared" si="10"/>
        <v/>
      </c>
      <c r="L205" s="30">
        <v>11134121</v>
      </c>
      <c r="M205" s="12" t="s">
        <v>172</v>
      </c>
      <c r="N205" s="12" t="s">
        <v>179</v>
      </c>
      <c r="O205" s="12" t="s">
        <v>26</v>
      </c>
      <c r="P205" s="31">
        <v>915</v>
      </c>
    </row>
    <row r="206" spans="2:16" ht="28.5" x14ac:dyDescent="0.25">
      <c r="B206" s="32" t="s">
        <v>172</v>
      </c>
      <c r="C206" s="33" t="s">
        <v>180</v>
      </c>
      <c r="D206" s="18" t="s">
        <v>26</v>
      </c>
      <c r="E206" s="7">
        <f t="shared" si="8"/>
        <v>850</v>
      </c>
      <c r="F206" s="7">
        <f t="shared" si="9"/>
        <v>765</v>
      </c>
      <c r="G206" s="27"/>
      <c r="H206" s="8"/>
      <c r="I206" s="19" t="str">
        <f t="shared" si="11"/>
        <v/>
      </c>
      <c r="K206" s="34" t="str">
        <f t="shared" si="10"/>
        <v/>
      </c>
      <c r="L206" s="30">
        <v>11132134</v>
      </c>
      <c r="M206" s="12" t="s">
        <v>172</v>
      </c>
      <c r="N206" s="12" t="s">
        <v>180</v>
      </c>
      <c r="O206" s="12" t="s">
        <v>26</v>
      </c>
      <c r="P206" s="31">
        <v>850</v>
      </c>
    </row>
    <row r="207" spans="2:16" ht="28.5" x14ac:dyDescent="0.25">
      <c r="B207" s="32" t="s">
        <v>172</v>
      </c>
      <c r="C207" s="33" t="s">
        <v>181</v>
      </c>
      <c r="D207" s="18" t="s">
        <v>26</v>
      </c>
      <c r="E207" s="7">
        <f t="shared" si="8"/>
        <v>565</v>
      </c>
      <c r="F207" s="7">
        <f t="shared" si="9"/>
        <v>508.5</v>
      </c>
      <c r="G207" s="27"/>
      <c r="H207" s="8"/>
      <c r="I207" s="19" t="str">
        <f t="shared" si="11"/>
        <v/>
      </c>
      <c r="K207" s="34" t="str">
        <f t="shared" si="10"/>
        <v/>
      </c>
      <c r="L207" s="30">
        <v>11132233</v>
      </c>
      <c r="M207" s="12" t="s">
        <v>172</v>
      </c>
      <c r="N207" s="12" t="s">
        <v>181</v>
      </c>
      <c r="O207" s="12" t="s">
        <v>26</v>
      </c>
      <c r="P207" s="31">
        <v>565</v>
      </c>
    </row>
    <row r="209" spans="2:9" ht="23.25" x14ac:dyDescent="0.25">
      <c r="B209" s="51" t="s">
        <v>182</v>
      </c>
      <c r="C209" s="51"/>
      <c r="D209" s="51"/>
      <c r="E209" s="51"/>
      <c r="F209" s="51"/>
      <c r="G209" s="51"/>
      <c r="H209" s="51"/>
      <c r="I209" s="51"/>
    </row>
    <row r="211" spans="2:9" ht="23.25" x14ac:dyDescent="0.25">
      <c r="B211" s="51" t="s">
        <v>28</v>
      </c>
      <c r="C211" s="51"/>
      <c r="D211" s="51"/>
      <c r="E211" s="51"/>
      <c r="F211" s="51"/>
      <c r="G211" s="51"/>
      <c r="H211" s="51"/>
      <c r="I211" s="51"/>
    </row>
  </sheetData>
  <protectedRanges>
    <protectedRange sqref="B16:G16 B19:G19" name="DATOS_1"/>
  </protectedRanges>
  <autoFilter ref="A21:V21"/>
  <mergeCells count="14">
    <mergeCell ref="B10:I10"/>
    <mergeCell ref="B2:I2"/>
    <mergeCell ref="F4:I8"/>
    <mergeCell ref="B209:I209"/>
    <mergeCell ref="B211:I211"/>
    <mergeCell ref="B12:I13"/>
    <mergeCell ref="C19:E19"/>
    <mergeCell ref="C15:E15"/>
    <mergeCell ref="C16:E16"/>
    <mergeCell ref="F15:G15"/>
    <mergeCell ref="F16:G16"/>
    <mergeCell ref="F19:G19"/>
    <mergeCell ref="C18:E18"/>
    <mergeCell ref="F18:G18"/>
  </mergeCells>
  <conditionalFormatting sqref="G22:G68 G72:G207">
    <cfRule type="cellIs" dxfId="10" priority="11" operator="greaterThan">
      <formula>1</formula>
    </cfRule>
  </conditionalFormatting>
  <conditionalFormatting sqref="G120:G121">
    <cfRule type="cellIs" dxfId="9" priority="10" operator="greaterThan">
      <formula>1</formula>
    </cfRule>
  </conditionalFormatting>
  <conditionalFormatting sqref="G22:G68 G72:G207">
    <cfRule type="cellIs" dxfId="8" priority="7" operator="greaterThan">
      <formula>1</formula>
    </cfRule>
  </conditionalFormatting>
  <conditionalFormatting sqref="G162:G165">
    <cfRule type="cellIs" dxfId="7" priority="6" operator="greaterThan">
      <formula>1</formula>
    </cfRule>
  </conditionalFormatting>
  <conditionalFormatting sqref="G162:G165">
    <cfRule type="cellIs" dxfId="6" priority="5" operator="greaterThan">
      <formula>1</formula>
    </cfRule>
  </conditionalFormatting>
  <conditionalFormatting sqref="G166:G207">
    <cfRule type="cellIs" dxfId="5" priority="4" operator="greaterThan">
      <formula>1</formula>
    </cfRule>
  </conditionalFormatting>
  <conditionalFormatting sqref="G166:G207">
    <cfRule type="cellIs" dxfId="4" priority="3" operator="greaterThan">
      <formula>1</formula>
    </cfRule>
  </conditionalFormatting>
  <conditionalFormatting sqref="G134">
    <cfRule type="cellIs" dxfId="3" priority="9" operator="greaterThan">
      <formula>1</formula>
    </cfRule>
  </conditionalFormatting>
  <conditionalFormatting sqref="G135">
    <cfRule type="cellIs" dxfId="2" priority="8" operator="greaterThan">
      <formula>1</formula>
    </cfRule>
  </conditionalFormatting>
  <conditionalFormatting sqref="G69:G71">
    <cfRule type="cellIs" dxfId="1" priority="2" operator="greaterThan">
      <formula>1</formula>
    </cfRule>
  </conditionalFormatting>
  <conditionalFormatting sqref="G69:G71">
    <cfRule type="cellIs" dxfId="0" priority="1" operator="greaterThan">
      <formula>1</formula>
    </cfRule>
  </conditionalFormatting>
  <dataValidations disablePrompts="1" count="2">
    <dataValidation type="list" allowBlank="1" showInputMessage="1" showErrorMessage="1" sqref="B19">
      <formula1>$L$18:$L$19</formula1>
    </dataValidation>
    <dataValidation type="whole" allowBlank="1" showInputMessage="1" showErrorMessage="1" sqref="G22:G207">
      <formula1>1</formula1>
      <formula2>100</formula2>
    </dataValidation>
  </dataValidations>
  <pageMargins left="0.25" right="0.25" top="0.75" bottom="0.75" header="0.3" footer="0.3"/>
  <pageSetup scale="6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FC8EA2C5A4594981624BF9D2A19E38" ma:contentTypeVersion="10" ma:contentTypeDescription="Crear nuevo documento." ma:contentTypeScope="" ma:versionID="a52249c38c6cc71fb9c420f5b7c5dfef">
  <xsd:schema xmlns:xsd="http://www.w3.org/2001/XMLSchema" xmlns:xs="http://www.w3.org/2001/XMLSchema" xmlns:p="http://schemas.microsoft.com/office/2006/metadata/properties" xmlns:ns2="1fdbcfb4-37cb-47b6-a8f2-e5c19b116f99" xmlns:ns3="ba8d7355-d8ff-49a0-801d-ad8cccb72d89" targetNamespace="http://schemas.microsoft.com/office/2006/metadata/properties" ma:root="true" ma:fieldsID="f1fc7e36967c518320a4d274a371a58b" ns2:_="" ns3:_="">
    <xsd:import namespace="1fdbcfb4-37cb-47b6-a8f2-e5c19b116f99"/>
    <xsd:import namespace="ba8d7355-d8ff-49a0-801d-ad8cccb72d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bcfb4-37cb-47b6-a8f2-e5c19b116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d7355-d8ff-49a0-801d-ad8cccb72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B880C-948B-4473-964C-D420AEB4BA05}"/>
</file>

<file path=customXml/itemProps2.xml><?xml version="1.0" encoding="utf-8"?>
<ds:datastoreItem xmlns:ds="http://schemas.openxmlformats.org/officeDocument/2006/customXml" ds:itemID="{7E8730ED-5D8A-4171-9726-F84DFC29ACEB}"/>
</file>

<file path=customXml/itemProps3.xml><?xml version="1.0" encoding="utf-8"?>
<ds:datastoreItem xmlns:ds="http://schemas.openxmlformats.org/officeDocument/2006/customXml" ds:itemID="{6600C2DC-58E8-4338-B171-157BB0A62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Pedido La Abuela Emma</vt:lpstr>
      <vt:lpstr>'Pedido La Abuela Emma'!Área_de_impresión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2020-07-18T14:08:55Z</cp:lastPrinted>
  <dcterms:created xsi:type="dcterms:W3CDTF">2020-07-16T17:36:44Z</dcterms:created>
  <dcterms:modified xsi:type="dcterms:W3CDTF">2021-08-05T21:38:29Z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0x010100F7FC8EA2C5A4594981624BF9D2A19E38</vt:lpwstr>
  </property>
</Properties>
</file>