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ABUELA\PLANILLAS EXCEL\"/>
    </mc:Choice>
  </mc:AlternateContent>
  <xr:revisionPtr revIDLastSave="0" documentId="13_ncr:1_{47F6E69E-8848-43F5-A8C5-9D6E7B59D4E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edido La Abuela Emma" sheetId="1" r:id="rId1"/>
  </sheets>
  <definedNames>
    <definedName name="_xlnm._FilterDatabase" localSheetId="0" hidden="1">'Pedido La Abuela Emma'!$A$21:$V$133</definedName>
    <definedName name="_xlnm.Print_Area" localSheetId="0">'Pedido La Abuela Emma'!$A$15:$I$141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7" i="1" l="1"/>
  <c r="E137" i="1"/>
  <c r="F137" i="1" s="1"/>
  <c r="D137" i="1"/>
  <c r="C137" i="1"/>
  <c r="B137" i="1"/>
  <c r="I136" i="1"/>
  <c r="F136" i="1"/>
  <c r="E136" i="1"/>
  <c r="D136" i="1"/>
  <c r="C136" i="1"/>
  <c r="B136" i="1"/>
  <c r="I135" i="1"/>
  <c r="E135" i="1"/>
  <c r="F135" i="1" s="1"/>
  <c r="D135" i="1"/>
  <c r="C135" i="1"/>
  <c r="B135" i="1"/>
  <c r="I134" i="1"/>
  <c r="F134" i="1"/>
  <c r="E134" i="1"/>
  <c r="D134" i="1"/>
  <c r="C134" i="1"/>
  <c r="B134" i="1"/>
  <c r="I133" i="1"/>
  <c r="E133" i="1"/>
  <c r="F133" i="1" s="1"/>
  <c r="D133" i="1"/>
  <c r="C133" i="1"/>
  <c r="B133" i="1"/>
  <c r="I132" i="1"/>
  <c r="F132" i="1"/>
  <c r="E132" i="1"/>
  <c r="D132" i="1"/>
  <c r="C132" i="1"/>
  <c r="B132" i="1"/>
  <c r="I131" i="1"/>
  <c r="E131" i="1"/>
  <c r="F131" i="1" s="1"/>
  <c r="D131" i="1"/>
  <c r="C131" i="1"/>
  <c r="B131" i="1"/>
  <c r="I130" i="1"/>
  <c r="F130" i="1"/>
  <c r="E130" i="1"/>
  <c r="D130" i="1"/>
  <c r="C130" i="1"/>
  <c r="B130" i="1"/>
  <c r="I129" i="1"/>
  <c r="E129" i="1"/>
  <c r="F129" i="1" s="1"/>
  <c r="D129" i="1"/>
  <c r="C129" i="1"/>
  <c r="B129" i="1"/>
  <c r="I128" i="1"/>
  <c r="F128" i="1"/>
  <c r="E128" i="1"/>
  <c r="D128" i="1"/>
  <c r="C128" i="1"/>
  <c r="B128" i="1"/>
  <c r="I127" i="1"/>
  <c r="E127" i="1"/>
  <c r="F127" i="1" s="1"/>
  <c r="D127" i="1"/>
  <c r="C127" i="1"/>
  <c r="B127" i="1"/>
  <c r="I126" i="1"/>
  <c r="F126" i="1"/>
  <c r="E126" i="1"/>
  <c r="D126" i="1"/>
  <c r="C126" i="1"/>
  <c r="B126" i="1"/>
  <c r="I125" i="1"/>
  <c r="E125" i="1"/>
  <c r="F125" i="1" s="1"/>
  <c r="D125" i="1"/>
  <c r="C125" i="1"/>
  <c r="B125" i="1"/>
  <c r="I124" i="1"/>
  <c r="F124" i="1"/>
  <c r="E124" i="1"/>
  <c r="D124" i="1"/>
  <c r="C124" i="1"/>
  <c r="B124" i="1"/>
  <c r="I123" i="1"/>
  <c r="E123" i="1"/>
  <c r="F123" i="1" s="1"/>
  <c r="D123" i="1"/>
  <c r="C123" i="1"/>
  <c r="B123" i="1"/>
  <c r="I122" i="1"/>
  <c r="F122" i="1"/>
  <c r="E122" i="1"/>
  <c r="D122" i="1"/>
  <c r="C122" i="1"/>
  <c r="B122" i="1"/>
  <c r="I121" i="1"/>
  <c r="E121" i="1"/>
  <c r="F121" i="1" s="1"/>
  <c r="D121" i="1"/>
  <c r="C121" i="1"/>
  <c r="B121" i="1"/>
  <c r="I120" i="1"/>
  <c r="F120" i="1"/>
  <c r="E120" i="1"/>
  <c r="D120" i="1"/>
  <c r="C120" i="1"/>
  <c r="B120" i="1"/>
  <c r="I119" i="1"/>
  <c r="E119" i="1"/>
  <c r="F119" i="1" s="1"/>
  <c r="D119" i="1"/>
  <c r="C119" i="1"/>
  <c r="B119" i="1"/>
  <c r="I118" i="1"/>
  <c r="F118" i="1"/>
  <c r="E118" i="1"/>
  <c r="D118" i="1"/>
  <c r="C118" i="1"/>
  <c r="B118" i="1"/>
  <c r="I117" i="1"/>
  <c r="E117" i="1"/>
  <c r="F117" i="1" s="1"/>
  <c r="D117" i="1"/>
  <c r="C117" i="1"/>
  <c r="B117" i="1"/>
  <c r="I116" i="1"/>
  <c r="F116" i="1"/>
  <c r="E116" i="1"/>
  <c r="D116" i="1"/>
  <c r="C116" i="1"/>
  <c r="B116" i="1"/>
  <c r="I115" i="1"/>
  <c r="E115" i="1"/>
  <c r="F115" i="1" s="1"/>
  <c r="D115" i="1"/>
  <c r="C115" i="1"/>
  <c r="B115" i="1"/>
  <c r="I114" i="1"/>
  <c r="F114" i="1"/>
  <c r="E114" i="1"/>
  <c r="D114" i="1"/>
  <c r="C114" i="1"/>
  <c r="B114" i="1"/>
  <c r="I113" i="1"/>
  <c r="E113" i="1"/>
  <c r="F113" i="1" s="1"/>
  <c r="D113" i="1"/>
  <c r="C113" i="1"/>
  <c r="B113" i="1"/>
  <c r="I112" i="1"/>
  <c r="F112" i="1"/>
  <c r="E112" i="1"/>
  <c r="D112" i="1"/>
  <c r="C112" i="1"/>
  <c r="B112" i="1"/>
  <c r="I111" i="1"/>
  <c r="E111" i="1"/>
  <c r="F111" i="1" s="1"/>
  <c r="D111" i="1"/>
  <c r="C111" i="1"/>
  <c r="B111" i="1"/>
  <c r="I110" i="1"/>
  <c r="F110" i="1"/>
  <c r="E110" i="1"/>
  <c r="D110" i="1"/>
  <c r="C110" i="1"/>
  <c r="B110" i="1"/>
  <c r="I109" i="1"/>
  <c r="E109" i="1"/>
  <c r="F109" i="1" s="1"/>
  <c r="D109" i="1"/>
  <c r="C109" i="1"/>
  <c r="B109" i="1"/>
  <c r="I108" i="1"/>
  <c r="F108" i="1"/>
  <c r="E108" i="1"/>
  <c r="D108" i="1"/>
  <c r="C108" i="1"/>
  <c r="B108" i="1"/>
  <c r="I107" i="1"/>
  <c r="E107" i="1"/>
  <c r="F107" i="1" s="1"/>
  <c r="D107" i="1"/>
  <c r="C107" i="1"/>
  <c r="B107" i="1"/>
  <c r="I106" i="1"/>
  <c r="F106" i="1"/>
  <c r="E106" i="1"/>
  <c r="D106" i="1"/>
  <c r="C106" i="1"/>
  <c r="B106" i="1"/>
  <c r="I105" i="1"/>
  <c r="E105" i="1"/>
  <c r="F105" i="1" s="1"/>
  <c r="D105" i="1"/>
  <c r="C105" i="1"/>
  <c r="B105" i="1"/>
  <c r="I104" i="1"/>
  <c r="F104" i="1"/>
  <c r="E104" i="1"/>
  <c r="D104" i="1"/>
  <c r="C104" i="1"/>
  <c r="B104" i="1"/>
  <c r="I103" i="1"/>
  <c r="E103" i="1"/>
  <c r="F103" i="1" s="1"/>
  <c r="D103" i="1"/>
  <c r="C103" i="1"/>
  <c r="B103" i="1"/>
  <c r="I102" i="1"/>
  <c r="F102" i="1"/>
  <c r="E102" i="1"/>
  <c r="D102" i="1"/>
  <c r="C102" i="1"/>
  <c r="B102" i="1"/>
  <c r="I101" i="1"/>
  <c r="E101" i="1"/>
  <c r="F101" i="1" s="1"/>
  <c r="D101" i="1"/>
  <c r="C101" i="1"/>
  <c r="B101" i="1"/>
  <c r="I100" i="1"/>
  <c r="F100" i="1"/>
  <c r="E100" i="1"/>
  <c r="D100" i="1"/>
  <c r="C100" i="1"/>
  <c r="B100" i="1"/>
  <c r="I99" i="1"/>
  <c r="E99" i="1"/>
  <c r="F99" i="1" s="1"/>
  <c r="D99" i="1"/>
  <c r="C99" i="1"/>
  <c r="B99" i="1"/>
  <c r="I98" i="1"/>
  <c r="F98" i="1"/>
  <c r="E98" i="1"/>
  <c r="D98" i="1"/>
  <c r="C98" i="1"/>
  <c r="B98" i="1"/>
  <c r="I97" i="1"/>
  <c r="E97" i="1"/>
  <c r="F97" i="1" s="1"/>
  <c r="D97" i="1"/>
  <c r="C97" i="1"/>
  <c r="B97" i="1"/>
  <c r="I96" i="1"/>
  <c r="F96" i="1"/>
  <c r="E96" i="1"/>
  <c r="D96" i="1"/>
  <c r="C96" i="1"/>
  <c r="B96" i="1"/>
  <c r="I95" i="1"/>
  <c r="E95" i="1"/>
  <c r="F95" i="1" s="1"/>
  <c r="D95" i="1"/>
  <c r="C95" i="1"/>
  <c r="B95" i="1"/>
  <c r="I94" i="1"/>
  <c r="F94" i="1"/>
  <c r="E94" i="1"/>
  <c r="D94" i="1"/>
  <c r="C94" i="1"/>
  <c r="B94" i="1"/>
  <c r="I93" i="1"/>
  <c r="E93" i="1"/>
  <c r="F93" i="1" s="1"/>
  <c r="D93" i="1"/>
  <c r="C93" i="1"/>
  <c r="B93" i="1"/>
  <c r="I92" i="1"/>
  <c r="F92" i="1"/>
  <c r="E92" i="1"/>
  <c r="D92" i="1"/>
  <c r="C92" i="1"/>
  <c r="B92" i="1"/>
  <c r="I91" i="1"/>
  <c r="E91" i="1"/>
  <c r="F91" i="1" s="1"/>
  <c r="D91" i="1"/>
  <c r="C91" i="1"/>
  <c r="B91" i="1"/>
  <c r="I90" i="1"/>
  <c r="F90" i="1"/>
  <c r="E90" i="1"/>
  <c r="D90" i="1"/>
  <c r="C90" i="1"/>
  <c r="B90" i="1"/>
  <c r="I89" i="1"/>
  <c r="E89" i="1"/>
  <c r="F89" i="1" s="1"/>
  <c r="D89" i="1"/>
  <c r="C89" i="1"/>
  <c r="B89" i="1"/>
  <c r="I88" i="1"/>
  <c r="F88" i="1"/>
  <c r="E88" i="1"/>
  <c r="D88" i="1"/>
  <c r="C88" i="1"/>
  <c r="B88" i="1"/>
  <c r="I87" i="1"/>
  <c r="E87" i="1"/>
  <c r="F87" i="1" s="1"/>
  <c r="D87" i="1"/>
  <c r="C87" i="1"/>
  <c r="B87" i="1"/>
  <c r="I86" i="1"/>
  <c r="F86" i="1"/>
  <c r="E86" i="1"/>
  <c r="D86" i="1"/>
  <c r="C86" i="1"/>
  <c r="B86" i="1"/>
  <c r="I85" i="1"/>
  <c r="E85" i="1"/>
  <c r="F85" i="1" s="1"/>
  <c r="D85" i="1"/>
  <c r="C85" i="1"/>
  <c r="B85" i="1"/>
  <c r="I84" i="1"/>
  <c r="F84" i="1"/>
  <c r="E84" i="1"/>
  <c r="D84" i="1"/>
  <c r="C84" i="1"/>
  <c r="B84" i="1"/>
  <c r="I83" i="1"/>
  <c r="E83" i="1"/>
  <c r="F83" i="1" s="1"/>
  <c r="D83" i="1"/>
  <c r="C83" i="1"/>
  <c r="B83" i="1"/>
  <c r="I82" i="1"/>
  <c r="F82" i="1"/>
  <c r="E82" i="1"/>
  <c r="D82" i="1"/>
  <c r="C82" i="1"/>
  <c r="B82" i="1"/>
  <c r="I81" i="1"/>
  <c r="E81" i="1"/>
  <c r="F81" i="1" s="1"/>
  <c r="D81" i="1"/>
  <c r="C81" i="1"/>
  <c r="B81" i="1"/>
  <c r="I80" i="1"/>
  <c r="F80" i="1"/>
  <c r="E80" i="1"/>
  <c r="D80" i="1"/>
  <c r="C80" i="1"/>
  <c r="B80" i="1"/>
  <c r="I79" i="1"/>
  <c r="E79" i="1"/>
  <c r="F79" i="1" s="1"/>
  <c r="D79" i="1"/>
  <c r="C79" i="1"/>
  <c r="B79" i="1"/>
  <c r="I78" i="1"/>
  <c r="F78" i="1"/>
  <c r="E78" i="1"/>
  <c r="D78" i="1"/>
  <c r="C78" i="1"/>
  <c r="B78" i="1"/>
  <c r="I77" i="1"/>
  <c r="E77" i="1"/>
  <c r="F77" i="1" s="1"/>
  <c r="D77" i="1"/>
  <c r="C77" i="1"/>
  <c r="B77" i="1"/>
  <c r="I76" i="1"/>
  <c r="F76" i="1"/>
  <c r="E76" i="1"/>
  <c r="D76" i="1"/>
  <c r="C76" i="1"/>
  <c r="B76" i="1"/>
  <c r="I75" i="1"/>
  <c r="E75" i="1"/>
  <c r="F75" i="1" s="1"/>
  <c r="D75" i="1"/>
  <c r="C75" i="1"/>
  <c r="B75" i="1"/>
  <c r="I74" i="1"/>
  <c r="F74" i="1"/>
  <c r="E74" i="1"/>
  <c r="D74" i="1"/>
  <c r="C74" i="1"/>
  <c r="B74" i="1"/>
  <c r="I73" i="1"/>
  <c r="E73" i="1"/>
  <c r="F73" i="1" s="1"/>
  <c r="D73" i="1"/>
  <c r="C73" i="1"/>
  <c r="B73" i="1"/>
  <c r="I72" i="1"/>
  <c r="F72" i="1"/>
  <c r="E72" i="1"/>
  <c r="D72" i="1"/>
  <c r="C72" i="1"/>
  <c r="B72" i="1"/>
  <c r="I71" i="1"/>
  <c r="E71" i="1"/>
  <c r="F71" i="1" s="1"/>
  <c r="D71" i="1"/>
  <c r="C71" i="1"/>
  <c r="B71" i="1"/>
  <c r="I70" i="1"/>
  <c r="F70" i="1"/>
  <c r="E70" i="1"/>
  <c r="D70" i="1"/>
  <c r="C70" i="1"/>
  <c r="B70" i="1"/>
  <c r="I69" i="1"/>
  <c r="E69" i="1"/>
  <c r="F69" i="1" s="1"/>
  <c r="D69" i="1"/>
  <c r="C69" i="1"/>
  <c r="B69" i="1"/>
  <c r="I68" i="1"/>
  <c r="F68" i="1"/>
  <c r="E68" i="1"/>
  <c r="D68" i="1"/>
  <c r="C68" i="1"/>
  <c r="B68" i="1"/>
  <c r="I67" i="1"/>
  <c r="E67" i="1"/>
  <c r="F67" i="1" s="1"/>
  <c r="D67" i="1"/>
  <c r="C67" i="1"/>
  <c r="B67" i="1"/>
  <c r="I66" i="1"/>
  <c r="F66" i="1"/>
  <c r="E66" i="1"/>
  <c r="D66" i="1"/>
  <c r="C66" i="1"/>
  <c r="B66" i="1"/>
  <c r="I65" i="1"/>
  <c r="E65" i="1"/>
  <c r="F65" i="1" s="1"/>
  <c r="D65" i="1"/>
  <c r="C65" i="1"/>
  <c r="B65" i="1"/>
  <c r="I64" i="1"/>
  <c r="F64" i="1"/>
  <c r="E64" i="1"/>
  <c r="D64" i="1"/>
  <c r="C64" i="1"/>
  <c r="B64" i="1"/>
  <c r="I63" i="1"/>
  <c r="E63" i="1"/>
  <c r="F63" i="1" s="1"/>
  <c r="D63" i="1"/>
  <c r="C63" i="1"/>
  <c r="B63" i="1"/>
  <c r="I62" i="1"/>
  <c r="F62" i="1"/>
  <c r="E62" i="1"/>
  <c r="D62" i="1"/>
  <c r="C62" i="1"/>
  <c r="B62" i="1"/>
  <c r="I61" i="1"/>
  <c r="E61" i="1"/>
  <c r="F61" i="1" s="1"/>
  <c r="D61" i="1"/>
  <c r="C61" i="1"/>
  <c r="B61" i="1"/>
  <c r="I60" i="1"/>
  <c r="F60" i="1"/>
  <c r="E60" i="1"/>
  <c r="D60" i="1"/>
  <c r="C60" i="1"/>
  <c r="B60" i="1"/>
  <c r="I59" i="1"/>
  <c r="E59" i="1"/>
  <c r="F59" i="1" s="1"/>
  <c r="D59" i="1"/>
  <c r="C59" i="1"/>
  <c r="B59" i="1"/>
  <c r="I58" i="1"/>
  <c r="F58" i="1"/>
  <c r="E58" i="1"/>
  <c r="D58" i="1"/>
  <c r="C58" i="1"/>
  <c r="B58" i="1"/>
  <c r="I57" i="1"/>
  <c r="E57" i="1"/>
  <c r="F57" i="1" s="1"/>
  <c r="D57" i="1"/>
  <c r="C57" i="1"/>
  <c r="B57" i="1"/>
  <c r="I56" i="1"/>
  <c r="F56" i="1"/>
  <c r="E56" i="1"/>
  <c r="D56" i="1"/>
  <c r="C56" i="1"/>
  <c r="B56" i="1"/>
  <c r="I55" i="1"/>
  <c r="E55" i="1"/>
  <c r="F55" i="1" s="1"/>
  <c r="D55" i="1"/>
  <c r="C55" i="1"/>
  <c r="B55" i="1"/>
  <c r="I54" i="1"/>
  <c r="F54" i="1"/>
  <c r="E54" i="1"/>
  <c r="D54" i="1"/>
  <c r="C54" i="1"/>
  <c r="B54" i="1"/>
  <c r="I53" i="1"/>
  <c r="E53" i="1"/>
  <c r="F53" i="1" s="1"/>
  <c r="D53" i="1"/>
  <c r="C53" i="1"/>
  <c r="B53" i="1"/>
  <c r="I52" i="1"/>
  <c r="F52" i="1"/>
  <c r="E52" i="1"/>
  <c r="D52" i="1"/>
  <c r="C52" i="1"/>
  <c r="B52" i="1"/>
  <c r="I51" i="1"/>
  <c r="E51" i="1"/>
  <c r="F51" i="1" s="1"/>
  <c r="D51" i="1"/>
  <c r="C51" i="1"/>
  <c r="B51" i="1"/>
  <c r="I50" i="1"/>
  <c r="F50" i="1"/>
  <c r="E50" i="1"/>
  <c r="D50" i="1"/>
  <c r="C50" i="1"/>
  <c r="B50" i="1"/>
  <c r="I49" i="1"/>
  <c r="E49" i="1"/>
  <c r="F49" i="1" s="1"/>
  <c r="D49" i="1"/>
  <c r="C49" i="1"/>
  <c r="B49" i="1"/>
  <c r="I48" i="1"/>
  <c r="F48" i="1"/>
  <c r="E48" i="1"/>
  <c r="D48" i="1"/>
  <c r="C48" i="1"/>
  <c r="B48" i="1"/>
  <c r="I47" i="1"/>
  <c r="E47" i="1"/>
  <c r="F47" i="1" s="1"/>
  <c r="D47" i="1"/>
  <c r="C47" i="1"/>
  <c r="B47" i="1"/>
  <c r="I46" i="1"/>
  <c r="F46" i="1"/>
  <c r="E46" i="1"/>
  <c r="D46" i="1"/>
  <c r="C46" i="1"/>
  <c r="B46" i="1"/>
  <c r="I45" i="1"/>
  <c r="E45" i="1"/>
  <c r="F45" i="1" s="1"/>
  <c r="D45" i="1"/>
  <c r="C45" i="1"/>
  <c r="B45" i="1"/>
  <c r="I44" i="1"/>
  <c r="F44" i="1"/>
  <c r="E44" i="1"/>
  <c r="D44" i="1"/>
  <c r="C44" i="1"/>
  <c r="B44" i="1"/>
  <c r="I43" i="1"/>
  <c r="E43" i="1"/>
  <c r="F43" i="1" s="1"/>
  <c r="D43" i="1"/>
  <c r="C43" i="1"/>
  <c r="B43" i="1"/>
  <c r="I42" i="1"/>
  <c r="F42" i="1"/>
  <c r="E42" i="1"/>
  <c r="D42" i="1"/>
  <c r="C42" i="1"/>
  <c r="B42" i="1"/>
  <c r="I41" i="1"/>
  <c r="E41" i="1"/>
  <c r="F41" i="1" s="1"/>
  <c r="D41" i="1"/>
  <c r="C41" i="1"/>
  <c r="B41" i="1"/>
  <c r="I40" i="1"/>
  <c r="F40" i="1"/>
  <c r="E40" i="1"/>
  <c r="D40" i="1"/>
  <c r="C40" i="1"/>
  <c r="B40" i="1"/>
  <c r="I39" i="1"/>
  <c r="E39" i="1"/>
  <c r="F39" i="1" s="1"/>
  <c r="D39" i="1"/>
  <c r="C39" i="1"/>
  <c r="B39" i="1"/>
  <c r="I38" i="1"/>
  <c r="F38" i="1"/>
  <c r="E38" i="1"/>
  <c r="D38" i="1"/>
  <c r="C38" i="1"/>
  <c r="B38" i="1"/>
  <c r="I37" i="1"/>
  <c r="E37" i="1"/>
  <c r="F37" i="1" s="1"/>
  <c r="D37" i="1"/>
  <c r="C37" i="1"/>
  <c r="B37" i="1"/>
  <c r="I36" i="1"/>
  <c r="F36" i="1"/>
  <c r="E36" i="1"/>
  <c r="D36" i="1"/>
  <c r="C36" i="1"/>
  <c r="B36" i="1"/>
  <c r="I35" i="1"/>
  <c r="E35" i="1"/>
  <c r="F35" i="1" s="1"/>
  <c r="D35" i="1"/>
  <c r="C35" i="1"/>
  <c r="B35" i="1"/>
  <c r="I34" i="1"/>
  <c r="F34" i="1"/>
  <c r="E34" i="1"/>
  <c r="D34" i="1"/>
  <c r="C34" i="1"/>
  <c r="B34" i="1"/>
  <c r="I33" i="1"/>
  <c r="E33" i="1"/>
  <c r="F33" i="1" s="1"/>
  <c r="D33" i="1"/>
  <c r="C33" i="1"/>
  <c r="B33" i="1"/>
  <c r="I32" i="1"/>
  <c r="F32" i="1"/>
  <c r="E32" i="1"/>
  <c r="D32" i="1"/>
  <c r="C32" i="1"/>
  <c r="B32" i="1"/>
  <c r="I31" i="1"/>
  <c r="E31" i="1"/>
  <c r="F31" i="1" s="1"/>
  <c r="D31" i="1"/>
  <c r="C31" i="1"/>
  <c r="B31" i="1"/>
  <c r="I30" i="1"/>
  <c r="F30" i="1"/>
  <c r="E30" i="1"/>
  <c r="D30" i="1"/>
  <c r="C30" i="1"/>
  <c r="B30" i="1"/>
  <c r="I29" i="1"/>
  <c r="E29" i="1"/>
  <c r="F29" i="1" s="1"/>
  <c r="D29" i="1"/>
  <c r="C29" i="1"/>
  <c r="B29" i="1"/>
  <c r="I28" i="1"/>
  <c r="F28" i="1"/>
  <c r="E28" i="1"/>
  <c r="D28" i="1"/>
  <c r="C28" i="1"/>
  <c r="B28" i="1"/>
  <c r="I27" i="1"/>
  <c r="E27" i="1"/>
  <c r="F27" i="1" s="1"/>
  <c r="D27" i="1"/>
  <c r="C27" i="1"/>
  <c r="B27" i="1"/>
  <c r="I26" i="1"/>
  <c r="F26" i="1"/>
  <c r="E26" i="1"/>
  <c r="D26" i="1"/>
  <c r="C26" i="1"/>
  <c r="B26" i="1"/>
  <c r="I25" i="1"/>
  <c r="E25" i="1"/>
  <c r="F25" i="1" s="1"/>
  <c r="D25" i="1"/>
  <c r="C25" i="1"/>
  <c r="B25" i="1"/>
  <c r="I24" i="1"/>
  <c r="F24" i="1"/>
  <c r="E24" i="1"/>
  <c r="D24" i="1"/>
  <c r="C24" i="1"/>
  <c r="B24" i="1"/>
  <c r="I23" i="1"/>
  <c r="E23" i="1"/>
  <c r="F23" i="1" s="1"/>
  <c r="D23" i="1"/>
  <c r="C23" i="1"/>
  <c r="B23" i="1"/>
  <c r="I22" i="1"/>
  <c r="F22" i="1"/>
  <c r="E22" i="1"/>
  <c r="D22" i="1"/>
  <c r="C22" i="1"/>
  <c r="B22" i="1"/>
  <c r="I16" i="1" l="1"/>
  <c r="I19" i="1" l="1"/>
</calcChain>
</file>

<file path=xl/sharedStrings.xml><?xml version="1.0" encoding="utf-8"?>
<sst xmlns="http://schemas.openxmlformats.org/spreadsheetml/2006/main" count="464" uniqueCount="130">
  <si>
    <r>
      <rPr>
        <b/>
        <sz val="16"/>
        <color rgb="FFFF0000"/>
        <rFont val="Calibri"/>
        <family val="2"/>
        <scheme val="minor"/>
      </rPr>
      <t>Enviar</t>
    </r>
    <r>
      <rPr>
        <sz val="16"/>
        <color theme="1"/>
        <rFont val="Calibri"/>
        <family val="2"/>
        <scheme val="minor"/>
      </rPr>
      <t xml:space="preserve"> la planilla con las cantidades de los productos que queres comprar a</t>
    </r>
    <r>
      <rPr>
        <b/>
        <sz val="16"/>
        <color rgb="FFFF0000"/>
        <rFont val="Calibri"/>
        <family val="2"/>
        <scheme val="minor"/>
      </rPr>
      <t xml:space="preserve"> laabuelaemmaok@gmail.com</t>
    </r>
    <r>
      <rPr>
        <sz val="16"/>
        <color theme="1"/>
        <rFont val="Calibri"/>
        <family val="2"/>
        <scheme val="minor"/>
      </rPr>
      <t xml:space="preserve">, incluir tus datos de empleado, nombre y apellido, telefono y direccion para poder realizar la entrega sin inconvenientes. Usa como titulo del email </t>
    </r>
    <r>
      <rPr>
        <b/>
        <sz val="16"/>
        <color rgb="FF00B050"/>
        <rFont val="Calibri"/>
        <family val="2"/>
        <scheme val="minor"/>
      </rPr>
      <t>"Compra La Abuela Emma"</t>
    </r>
    <r>
      <rPr>
        <sz val="16"/>
        <color theme="1"/>
        <rFont val="Calibri"/>
        <family val="2"/>
        <scheme val="minor"/>
      </rPr>
      <t>.</t>
    </r>
  </si>
  <si>
    <t>Nombre y apellido</t>
  </si>
  <si>
    <t>Telefono</t>
  </si>
  <si>
    <t>Categoria</t>
  </si>
  <si>
    <t>Producto</t>
  </si>
  <si>
    <t>Gramaje</t>
  </si>
  <si>
    <t>Precio 
de lista</t>
  </si>
  <si>
    <t>Cantidad</t>
  </si>
  <si>
    <t>Total</t>
  </si>
  <si>
    <t>1kg</t>
  </si>
  <si>
    <t>500grs</t>
  </si>
  <si>
    <t>Mix de frutas secas "ABUELA EMMA" x1kg (Almendras, castañas, nueces, avellanas, nuez pecan y Arándanos rojos)</t>
  </si>
  <si>
    <t>GRANOLA x1kg  (Avena arrollada tradicional y gruesa, pasas de uva, castañas de caju, almendras, avellanas peladas, semillas de girasol y miel)</t>
  </si>
  <si>
    <t>Nuez Pecan enteras peladas x1kg</t>
  </si>
  <si>
    <t>Mani repelado con sal 1kg</t>
  </si>
  <si>
    <t>Mani repelado sin sal 1kg</t>
  </si>
  <si>
    <t>Confitura</t>
  </si>
  <si>
    <t>Cereales</t>
  </si>
  <si>
    <t>Almacen</t>
  </si>
  <si>
    <t>500ml</t>
  </si>
  <si>
    <t>Dulce de leche sin azucar agregada endulzado con stevia</t>
  </si>
  <si>
    <t>Cualquier consulta estamos a disposición.</t>
  </si>
  <si>
    <t>EAN8</t>
  </si>
  <si>
    <t>Almohadita Avellana</t>
  </si>
  <si>
    <t>Almohadita Chocolate</t>
  </si>
  <si>
    <t>Almohadita Frutilla</t>
  </si>
  <si>
    <t>Avena</t>
  </si>
  <si>
    <t>Copos de maiz con azucar</t>
  </si>
  <si>
    <t>Copos de maiz sin azucar</t>
  </si>
  <si>
    <t>Fibras</t>
  </si>
  <si>
    <t>Mix Semillas</t>
  </si>
  <si>
    <t>Cereal con chocolate</t>
  </si>
  <si>
    <t>Chips de chocolate semi amargo</t>
  </si>
  <si>
    <t>N* Asociado</t>
  </si>
  <si>
    <t>GBA</t>
  </si>
  <si>
    <t>Zonas</t>
  </si>
  <si>
    <t>Costo de envio</t>
  </si>
  <si>
    <t>A Convenir</t>
  </si>
  <si>
    <t>Precio Real10</t>
  </si>
  <si>
    <t>450g</t>
  </si>
  <si>
    <t>420g</t>
  </si>
  <si>
    <t>500g</t>
  </si>
  <si>
    <t>Aceitunas Verdes Organicas San Nicolas</t>
  </si>
  <si>
    <t>250g</t>
  </si>
  <si>
    <t>400g</t>
  </si>
  <si>
    <t>600g</t>
  </si>
  <si>
    <t>700g</t>
  </si>
  <si>
    <t>Elegi tu zona</t>
  </si>
  <si>
    <t>Direccion</t>
  </si>
  <si>
    <t>Barrio</t>
  </si>
  <si>
    <t>CABA</t>
  </si>
  <si>
    <t>Mix Premium x1kg (almendras, avellanas, caju, nueces)</t>
  </si>
  <si>
    <t>Mix Premium x500g (almendras, avellanas, caju, nueces)</t>
  </si>
  <si>
    <t>Mix de frutas secas "ABUELA EMMA" x500g (Almendras, castañas, nueces, avellanas, nuez pecan y Arándanos rojos)</t>
  </si>
  <si>
    <t>Mix de frutas secas CLASICO SIN MANI x1kg (almendras, castañas, nueces, avellanas, pasas de uva)</t>
  </si>
  <si>
    <t>Mix de frutas secas CLASICO SIN MANI x500g (almendras, castañas, nueces, avellanas, pasas de uva)</t>
  </si>
  <si>
    <t>Mix de frutos secos CLASICO SIN PASAS (almendras, castañas, nueces, avellanas y mani sin sal) x1kg</t>
  </si>
  <si>
    <t>Mix de frutos secos CLASICO SIN PASAS  (almendras, castañas, nueces, avellanas y mani sin sal) x500g</t>
  </si>
  <si>
    <t>Mix de frutas secas CLASICO  x1kg (almendras, castañas, nueces, avellanas, pasas de uva y mani)</t>
  </si>
  <si>
    <t>Mix de frutas secas CLASICO  x500g (almendras, castañas, nueces, avellanas, pasas de uva y mani)</t>
  </si>
  <si>
    <t>Mix Tropical (Almendras, nueces, castañas, avellanas, chips de bananas deshidratadas ,Arándanos rojos y pasas de uva rubias) x1kg</t>
  </si>
  <si>
    <t>Mix Tropical (Almendras, nueces, castañas, avellanas, chips de bananas deshidratadas , Arándanos rojos y pasas de uva rubias) x500g</t>
  </si>
  <si>
    <t>GRANOLA x500g  (Avena arrollada tradicional y gruesa, pasas de uva, castañas de caju, almendras, avellanas peladas, semillas de girasol y miel)</t>
  </si>
  <si>
    <t>Almendras Non Pareil  1kg</t>
  </si>
  <si>
    <t>Almendras Non Pareil  250g</t>
  </si>
  <si>
    <t>Almendras Non Pareil  500g</t>
  </si>
  <si>
    <t>Castañas de Caju naturales x1kg</t>
  </si>
  <si>
    <t>Castañas de Caju naturales x250g</t>
  </si>
  <si>
    <t>Castañas de Caju naturales x500g</t>
  </si>
  <si>
    <t>Nueces Mariposa Extra Light 1kg</t>
  </si>
  <si>
    <t>Nueces Mariposa Extra Light 250g</t>
  </si>
  <si>
    <t>Nueces Mariposa Extra Light 500g</t>
  </si>
  <si>
    <t>Nuez Pecan enteras peladas x250g</t>
  </si>
  <si>
    <t>Nuez Pecan enteras peladas x500g</t>
  </si>
  <si>
    <t>Mani repelado sin sal 500g</t>
  </si>
  <si>
    <t>Mani repelado con sal 500g</t>
  </si>
  <si>
    <t>Arándanos Rojos deshidratados</t>
  </si>
  <si>
    <t>Banana deshidratada en chips</t>
  </si>
  <si>
    <t>Pasas de uva rubias</t>
  </si>
  <si>
    <t>320g</t>
  </si>
  <si>
    <t xml:space="preserve">Mermelada Las Quinas sin azucar agregada de arandanos </t>
  </si>
  <si>
    <t xml:space="preserve">Mermelada Las Quinas sin azucar agregada de duraznos </t>
  </si>
  <si>
    <t xml:space="preserve">Mermelada Las Quinas sin azucar agregada de Frutos rojos </t>
  </si>
  <si>
    <t xml:space="preserve">Mermelada Las Quinas sin azucar agregada de Frutilla </t>
  </si>
  <si>
    <t>Miel cremosa Las Quinas Organica</t>
  </si>
  <si>
    <t>Stevia liquida TREVER clasica</t>
  </si>
  <si>
    <t/>
  </si>
  <si>
    <t>Combo</t>
  </si>
  <si>
    <t>Frutos_Secos</t>
  </si>
  <si>
    <t>Fruta_deshidratada</t>
  </si>
  <si>
    <t>800g</t>
  </si>
  <si>
    <t>Lentejas de chocolate</t>
  </si>
  <si>
    <t>Pistachos con cascara,tostados,salados x 1 kilo</t>
  </si>
  <si>
    <t>Pistachos con cascara,tostados,salados x 250g</t>
  </si>
  <si>
    <t>Pistachos con cascara,tostados,salados x 500g</t>
  </si>
  <si>
    <t>Ciruela</t>
  </si>
  <si>
    <t>350g</t>
  </si>
  <si>
    <t>Despolvillador de yerba Pura Cepa</t>
  </si>
  <si>
    <t>1 un.</t>
  </si>
  <si>
    <t>GRANOLA Granix Crocante x1kg (Avena arrollada, azucar, crispines de arroz, copos de maiz, coco rallado, miel)</t>
  </si>
  <si>
    <t>GRANOLA Granix Crocante x500g (Avena arrollada, azucar, crispines de arroz, copos de maiz, coco rallado, miel)</t>
  </si>
  <si>
    <r>
      <t xml:space="preserve">Pasta de mani </t>
    </r>
    <r>
      <rPr>
        <sz val="13"/>
        <color rgb="FF1D2129"/>
        <rFont val="Tahoma"/>
        <family val="2"/>
      </rPr>
      <t>Oddis, puro maní</t>
    </r>
  </si>
  <si>
    <t>Pasas de uva sin semilla</t>
  </si>
  <si>
    <t>Almendras con chocolate con leche sin TACC</t>
  </si>
  <si>
    <t>Bananita de cereal con chocolate con leche</t>
  </si>
  <si>
    <t>Almendras garrapiñadas</t>
  </si>
  <si>
    <t>Mani con chocolate semi amargo sin TACC</t>
  </si>
  <si>
    <t>Pasas de uva con chocolate con leche sin TACC</t>
  </si>
  <si>
    <t>Chocolate tableta semi amargo Aguila sin TACC</t>
  </si>
  <si>
    <t>Stevia liquida TREVER sin sucralosa</t>
  </si>
  <si>
    <t>Botoncitos con dulce de leche sin TACC</t>
  </si>
  <si>
    <t>Sin stock</t>
  </si>
  <si>
    <t>Arandano con chocolate semi amargo sin TACC</t>
  </si>
  <si>
    <t>Maiz frito salado queso x1kg</t>
  </si>
  <si>
    <t>Maiz frito salado queso x250g</t>
  </si>
  <si>
    <t>Maiz frito salado queso x500g</t>
  </si>
  <si>
    <t>Maiz frito sabor barbacoa x1kg</t>
  </si>
  <si>
    <t>Maiz frito sabor barbacoa x250g</t>
  </si>
  <si>
    <t>Maiz frito sabor barbacoa x500g</t>
  </si>
  <si>
    <t>Con 10% Descuento</t>
  </si>
  <si>
    <t>Legumbres</t>
  </si>
  <si>
    <t>Lentejon  x1kg</t>
  </si>
  <si>
    <t>Semillas</t>
  </si>
  <si>
    <t>Semillas de quinoa boliviana 1kg</t>
  </si>
  <si>
    <t>Semillas de quinoa boliviana 500g</t>
  </si>
  <si>
    <t>TELECOM</t>
  </si>
  <si>
    <t xml:space="preserve">Vigencia de la Lista de precios: Abril 2024    PRECIOS SUJETOS A POSIBLES AUMENTOS </t>
  </si>
  <si>
    <t>Azucar mascabo Integral de caña BALAJU x500 grs</t>
  </si>
  <si>
    <t>Pedido Mínimo $15.000 - Costo de envío en CABA $3.000-  ENVIO BONIFICADO EN CABA A PARTIR DE $ 30.000 . Consultar otras zonas</t>
  </si>
  <si>
    <t>PRECIOS 23 de Abril 2024 .  SUJETOS A CAMBIOS POR CONTEXTO ECONOMICO DEL PAIS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</si>
</sst>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\ * #,##0.00_ ;_ &quot;$&quot;\ * \-#,##0.00_ ;_ &quot;$&quot;\ * &quot;-&quot;??_ ;_ @_ "/>
    <numFmt numFmtId="165" formatCode="_ &quot;$&quot;\ * #,##0_ ;_ &quot;$&quot;\ * \-#,##0_ ;_ &quot;$&quot;\ * &quot;-&quot;??_ ;_ @_ "/>
    <numFmt numFmtId="166" formatCode="_ &quot;$&quot;\ * #,##0.0_ ;_ &quot;$&quot;\ * \-#,##0.0_ ;_ &quot;$&quot;\ * &quot;-&quot;??_ ;_ @_ "/>
    <numFmt numFmtId="167" formatCode="[$$-2C0A]\ #,##0"/>
    <numFmt numFmtId="168" formatCode="&quot;$&quot;\ #,##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3"/>
      <color rgb="FF1D2129"/>
      <name val="Tahoma"/>
      <family val="2"/>
    </font>
    <font>
      <sz val="18"/>
      <color rgb="FF000000"/>
      <name val="Calibri"/>
      <family val="2"/>
    </font>
    <font>
      <sz val="2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auto="1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164" fontId="5" fillId="0" borderId="0" xfId="1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164" fontId="6" fillId="0" borderId="2" xfId="1" applyFont="1" applyBorder="1" applyAlignment="1">
      <alignment horizontal="center" vertical="center" wrapText="1"/>
    </xf>
    <xf numFmtId="165" fontId="9" fillId="0" borderId="1" xfId="1" applyNumberFormat="1" applyFont="1" applyBorder="1" applyAlignment="1">
      <alignment horizontal="center" vertical="center"/>
    </xf>
    <xf numFmtId="166" fontId="9" fillId="0" borderId="1" xfId="1" applyNumberFormat="1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0" fontId="0" fillId="0" borderId="1" xfId="0" applyBorder="1"/>
    <xf numFmtId="167" fontId="7" fillId="0" borderId="1" xfId="1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0" fontId="0" fillId="3" borderId="6" xfId="0" applyFill="1" applyBorder="1" applyAlignment="1">
      <alignment vertical="center" wrapText="1"/>
    </xf>
    <xf numFmtId="0" fontId="0" fillId="7" borderId="12" xfId="0" applyFill="1" applyBorder="1" applyAlignment="1">
      <alignment horizontal="center" vertical="center" wrapText="1"/>
    </xf>
    <xf numFmtId="167" fontId="0" fillId="0" borderId="0" xfId="0" applyNumberFormat="1"/>
    <xf numFmtId="0" fontId="7" fillId="9" borderId="1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14" fillId="10" borderId="14" xfId="0" applyNumberFormat="1" applyFont="1" applyFill="1" applyBorder="1" applyAlignment="1">
      <alignment horizontal="center" vertical="center"/>
    </xf>
    <xf numFmtId="0" fontId="14" fillId="10" borderId="14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24"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395323</xdr:colOff>
      <xdr:row>15</xdr:row>
      <xdr:rowOff>223818</xdr:rowOff>
    </xdr:from>
    <xdr:to>
      <xdr:col>14</xdr:col>
      <xdr:colOff>551446</xdr:colOff>
      <xdr:row>19</xdr:row>
      <xdr:rowOff>41321</xdr:rowOff>
    </xdr:to>
    <xdr:grpSp>
      <xdr:nvGrpSpPr>
        <xdr:cNvPr id="12" name="Grup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14763750" y="4006604"/>
          <a:ext cx="0" cy="878860"/>
          <a:chOff x="7021285" y="11469693"/>
          <a:chExt cx="2166397" cy="803950"/>
        </a:xfrm>
      </xdr:grpSpPr>
      <xdr:pic>
        <xdr:nvPicPr>
          <xdr:cNvPr id="13" name="Imagen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021285" y="11469693"/>
            <a:ext cx="820043" cy="803950"/>
          </a:xfrm>
          <a:prstGeom prst="rect">
            <a:avLst/>
          </a:prstGeom>
        </xdr:spPr>
      </xdr:pic>
      <xdr:sp macro="" textlink="">
        <xdr:nvSpPr>
          <xdr:cNvPr id="14" name="CuadroTexto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 txBox="1"/>
        </xdr:nvSpPr>
        <xdr:spPr>
          <a:xfrm>
            <a:off x="7769676" y="11552465"/>
            <a:ext cx="1418006" cy="59231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800">
                <a:solidFill>
                  <a:schemeClr val="accent2">
                    <a:lumMod val="50000"/>
                  </a:schemeClr>
                </a:solidFill>
              </a:rPr>
              <a:t>Nuevo producto</a:t>
            </a:r>
          </a:p>
        </xdr:txBody>
      </xdr:sp>
    </xdr:grpSp>
    <xdr:clientData/>
  </xdr:twoCellAnchor>
  <xdr:twoCellAnchor>
    <xdr:from>
      <xdr:col>10</xdr:col>
      <xdr:colOff>0</xdr:colOff>
      <xdr:row>15</xdr:row>
      <xdr:rowOff>223818</xdr:rowOff>
    </xdr:from>
    <xdr:to>
      <xdr:col>10</xdr:col>
      <xdr:colOff>0</xdr:colOff>
      <xdr:row>19</xdr:row>
      <xdr:rowOff>41321</xdr:rowOff>
    </xdr:to>
    <xdr:grpSp>
      <xdr:nvGrpSpPr>
        <xdr:cNvPr id="173" name="Grupo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GrpSpPr/>
      </xdr:nvGrpSpPr>
      <xdr:grpSpPr>
        <a:xfrm>
          <a:off x="14763750" y="4006604"/>
          <a:ext cx="0" cy="878860"/>
          <a:chOff x="7021285" y="11469693"/>
          <a:chExt cx="2166397" cy="803950"/>
        </a:xfrm>
      </xdr:grpSpPr>
      <xdr:pic>
        <xdr:nvPicPr>
          <xdr:cNvPr id="174" name="Imagen 173">
            <a:extLst>
              <a:ext uri="{FF2B5EF4-FFF2-40B4-BE49-F238E27FC236}">
                <a16:creationId xmlns:a16="http://schemas.microsoft.com/office/drawing/2014/main" id="{00000000-0008-0000-0000-0000A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021285" y="11469693"/>
            <a:ext cx="820043" cy="803950"/>
          </a:xfrm>
          <a:prstGeom prst="rect">
            <a:avLst/>
          </a:prstGeom>
        </xdr:spPr>
      </xdr:pic>
      <xdr:sp macro="" textlink="">
        <xdr:nvSpPr>
          <xdr:cNvPr id="175" name="CuadroTexto 174">
            <a:extLst>
              <a:ext uri="{FF2B5EF4-FFF2-40B4-BE49-F238E27FC236}">
                <a16:creationId xmlns:a16="http://schemas.microsoft.com/office/drawing/2014/main" id="{00000000-0008-0000-0000-0000AF000000}"/>
              </a:ext>
            </a:extLst>
          </xdr:cNvPr>
          <xdr:cNvSpPr txBox="1"/>
        </xdr:nvSpPr>
        <xdr:spPr>
          <a:xfrm>
            <a:off x="7769676" y="11552465"/>
            <a:ext cx="1418006" cy="59231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800">
                <a:solidFill>
                  <a:schemeClr val="accent2">
                    <a:lumMod val="50000"/>
                  </a:schemeClr>
                </a:solidFill>
              </a:rPr>
              <a:t>Nuevo producto</a:t>
            </a:r>
          </a:p>
        </xdr:txBody>
      </xdr:sp>
    </xdr:grpSp>
    <xdr:clientData/>
  </xdr:twoCellAnchor>
  <xdr:twoCellAnchor>
    <xdr:from>
      <xdr:col>10</xdr:col>
      <xdr:colOff>0</xdr:colOff>
      <xdr:row>15</xdr:row>
      <xdr:rowOff>223818</xdr:rowOff>
    </xdr:from>
    <xdr:to>
      <xdr:col>10</xdr:col>
      <xdr:colOff>0</xdr:colOff>
      <xdr:row>19</xdr:row>
      <xdr:rowOff>41321</xdr:rowOff>
    </xdr:to>
    <xdr:grpSp>
      <xdr:nvGrpSpPr>
        <xdr:cNvPr id="212" name="Grupo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GrpSpPr/>
      </xdr:nvGrpSpPr>
      <xdr:grpSpPr>
        <a:xfrm>
          <a:off x="14763750" y="4006604"/>
          <a:ext cx="0" cy="878860"/>
          <a:chOff x="7021285" y="11469693"/>
          <a:chExt cx="2166397" cy="803950"/>
        </a:xfrm>
      </xdr:grpSpPr>
      <xdr:pic>
        <xdr:nvPicPr>
          <xdr:cNvPr id="213" name="Imagen 212">
            <a:extLst>
              <a:ext uri="{FF2B5EF4-FFF2-40B4-BE49-F238E27FC236}">
                <a16:creationId xmlns:a16="http://schemas.microsoft.com/office/drawing/2014/main" id="{00000000-0008-0000-0000-0000D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021285" y="11469693"/>
            <a:ext cx="820043" cy="803950"/>
          </a:xfrm>
          <a:prstGeom prst="rect">
            <a:avLst/>
          </a:prstGeom>
        </xdr:spPr>
      </xdr:pic>
      <xdr:sp macro="" textlink="">
        <xdr:nvSpPr>
          <xdr:cNvPr id="214" name="CuadroTexto 213">
            <a:extLst>
              <a:ext uri="{FF2B5EF4-FFF2-40B4-BE49-F238E27FC236}">
                <a16:creationId xmlns:a16="http://schemas.microsoft.com/office/drawing/2014/main" id="{00000000-0008-0000-0000-0000D6000000}"/>
              </a:ext>
            </a:extLst>
          </xdr:cNvPr>
          <xdr:cNvSpPr txBox="1"/>
        </xdr:nvSpPr>
        <xdr:spPr>
          <a:xfrm>
            <a:off x="7769676" y="11552465"/>
            <a:ext cx="1418006" cy="59231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800">
                <a:solidFill>
                  <a:schemeClr val="accent2">
                    <a:lumMod val="50000"/>
                  </a:schemeClr>
                </a:solidFill>
              </a:rPr>
              <a:t>Nuevo producto</a:t>
            </a:r>
          </a:p>
        </xdr:txBody>
      </xdr:sp>
    </xdr:grpSp>
    <xdr:clientData/>
  </xdr:twoCellAnchor>
  <xdr:twoCellAnchor>
    <xdr:from>
      <xdr:col>10</xdr:col>
      <xdr:colOff>0</xdr:colOff>
      <xdr:row>15</xdr:row>
      <xdr:rowOff>223818</xdr:rowOff>
    </xdr:from>
    <xdr:to>
      <xdr:col>10</xdr:col>
      <xdr:colOff>0</xdr:colOff>
      <xdr:row>19</xdr:row>
      <xdr:rowOff>41321</xdr:rowOff>
    </xdr:to>
    <xdr:grpSp>
      <xdr:nvGrpSpPr>
        <xdr:cNvPr id="228" name="Grupo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GrpSpPr/>
      </xdr:nvGrpSpPr>
      <xdr:grpSpPr>
        <a:xfrm>
          <a:off x="14763750" y="4006604"/>
          <a:ext cx="0" cy="878860"/>
          <a:chOff x="7021285" y="11469693"/>
          <a:chExt cx="2166397" cy="803950"/>
        </a:xfrm>
      </xdr:grpSpPr>
      <xdr:pic>
        <xdr:nvPicPr>
          <xdr:cNvPr id="229" name="Imagen 228">
            <a:extLst>
              <a:ext uri="{FF2B5EF4-FFF2-40B4-BE49-F238E27FC236}">
                <a16:creationId xmlns:a16="http://schemas.microsoft.com/office/drawing/2014/main" id="{00000000-0008-0000-0000-0000E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021285" y="11469693"/>
            <a:ext cx="820043" cy="803950"/>
          </a:xfrm>
          <a:prstGeom prst="rect">
            <a:avLst/>
          </a:prstGeom>
        </xdr:spPr>
      </xdr:pic>
      <xdr:sp macro="" textlink="">
        <xdr:nvSpPr>
          <xdr:cNvPr id="230" name="CuadroTexto 229">
            <a:extLst>
              <a:ext uri="{FF2B5EF4-FFF2-40B4-BE49-F238E27FC236}">
                <a16:creationId xmlns:a16="http://schemas.microsoft.com/office/drawing/2014/main" id="{00000000-0008-0000-0000-0000E6000000}"/>
              </a:ext>
            </a:extLst>
          </xdr:cNvPr>
          <xdr:cNvSpPr txBox="1"/>
        </xdr:nvSpPr>
        <xdr:spPr>
          <a:xfrm>
            <a:off x="7769676" y="11552465"/>
            <a:ext cx="1418006" cy="59231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800">
                <a:solidFill>
                  <a:schemeClr val="accent2">
                    <a:lumMod val="50000"/>
                  </a:schemeClr>
                </a:solidFill>
              </a:rPr>
              <a:t>Nuevo producto</a:t>
            </a:r>
          </a:p>
        </xdr:txBody>
      </xdr:sp>
    </xdr:grpSp>
    <xdr:clientData/>
  </xdr:twoCellAnchor>
  <xdr:twoCellAnchor>
    <xdr:from>
      <xdr:col>1</xdr:col>
      <xdr:colOff>204107</xdr:colOff>
      <xdr:row>2</xdr:row>
      <xdr:rowOff>68036</xdr:rowOff>
    </xdr:from>
    <xdr:to>
      <xdr:col>4</xdr:col>
      <xdr:colOff>952499</xdr:colOff>
      <xdr:row>8</xdr:row>
      <xdr:rowOff>317494</xdr:rowOff>
    </xdr:to>
    <xdr:grpSp>
      <xdr:nvGrpSpPr>
        <xdr:cNvPr id="231" name="Grupo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GrpSpPr/>
      </xdr:nvGrpSpPr>
      <xdr:grpSpPr>
        <a:xfrm>
          <a:off x="312964" y="816429"/>
          <a:ext cx="10804071" cy="1392458"/>
          <a:chOff x="740231" y="1001272"/>
          <a:chExt cx="11690631" cy="1392458"/>
        </a:xfrm>
      </xdr:grpSpPr>
      <xdr:pic>
        <xdr:nvPicPr>
          <xdr:cNvPr id="232" name="11 Imagen">
            <a:extLst>
              <a:ext uri="{FF2B5EF4-FFF2-40B4-BE49-F238E27FC236}">
                <a16:creationId xmlns:a16="http://schemas.microsoft.com/office/drawing/2014/main" id="{00000000-0008-0000-0000-0000E8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38991" y="1692961"/>
            <a:ext cx="653186" cy="6844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33" name="CuadroTexto 232">
            <a:extLst>
              <a:ext uri="{FF2B5EF4-FFF2-40B4-BE49-F238E27FC236}">
                <a16:creationId xmlns:a16="http://schemas.microsoft.com/office/drawing/2014/main" id="{00000000-0008-0000-0000-0000E9000000}"/>
              </a:ext>
            </a:extLst>
          </xdr:cNvPr>
          <xdr:cNvSpPr txBox="1"/>
        </xdr:nvSpPr>
        <xdr:spPr>
          <a:xfrm>
            <a:off x="1558926" y="1107874"/>
            <a:ext cx="10739423" cy="556488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s-A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AR" sz="2500" b="1">
                <a:solidFill>
                  <a:schemeClr val="accent4">
                    <a:lumMod val="75000"/>
                  </a:schemeClr>
                </a:solidFill>
                <a:latin typeface="Arial Rounded MT Bold" panose="020F0704030504030204" pitchFamily="34" charset="0"/>
              </a:rPr>
              <a:t>Frutos secos, cereales, fruta desecada…y mucho más!</a:t>
            </a:r>
          </a:p>
        </xdr:txBody>
      </xdr:sp>
      <xdr:pic>
        <xdr:nvPicPr>
          <xdr:cNvPr id="234" name="Picture 12" descr="Imagen relacionada">
            <a:extLst>
              <a:ext uri="{FF2B5EF4-FFF2-40B4-BE49-F238E27FC236}">
                <a16:creationId xmlns:a16="http://schemas.microsoft.com/office/drawing/2014/main" id="{00000000-0008-0000-0000-0000EA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53543" y="1769240"/>
            <a:ext cx="542336" cy="51842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35" name="Picture 6" descr="Resultado de imagen para logo email fondo transparente">
            <a:extLst>
              <a:ext uri="{FF2B5EF4-FFF2-40B4-BE49-F238E27FC236}">
                <a16:creationId xmlns:a16="http://schemas.microsoft.com/office/drawing/2014/main" id="{00000000-0008-0000-0000-0000EB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048612" y="1766927"/>
            <a:ext cx="534120" cy="55749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36" name="Picture 22" descr="Imagen relacionada">
            <a:extLst>
              <a:ext uri="{FF2B5EF4-FFF2-40B4-BE49-F238E27FC236}">
                <a16:creationId xmlns:a16="http://schemas.microsoft.com/office/drawing/2014/main" id="{00000000-0008-0000-0000-0000EC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19478" y="1815357"/>
            <a:ext cx="425115" cy="4209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37" name="Rectángulo 236">
            <a:extLst>
              <a:ext uri="{FF2B5EF4-FFF2-40B4-BE49-F238E27FC236}">
                <a16:creationId xmlns:a16="http://schemas.microsoft.com/office/drawing/2014/main" id="{00000000-0008-0000-0000-0000ED000000}"/>
              </a:ext>
            </a:extLst>
          </xdr:cNvPr>
          <xdr:cNvSpPr/>
        </xdr:nvSpPr>
        <xdr:spPr>
          <a:xfrm>
            <a:off x="5450485" y="1737781"/>
            <a:ext cx="2174327" cy="655949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s-A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s-AR" sz="1800" b="1"/>
              <a:t>laabuelaemmaok@gmail.com</a:t>
            </a:r>
          </a:p>
        </xdr:txBody>
      </xdr:sp>
      <xdr:sp macro="" textlink="">
        <xdr:nvSpPr>
          <xdr:cNvPr id="238" name="Rectángulo 237">
            <a:extLst>
              <a:ext uri="{FF2B5EF4-FFF2-40B4-BE49-F238E27FC236}">
                <a16:creationId xmlns:a16="http://schemas.microsoft.com/office/drawing/2014/main" id="{00000000-0008-0000-0000-0000EE000000}"/>
              </a:ext>
            </a:extLst>
          </xdr:cNvPr>
          <xdr:cNvSpPr/>
        </xdr:nvSpPr>
        <xdr:spPr>
          <a:xfrm>
            <a:off x="2765531" y="1833262"/>
            <a:ext cx="2124412" cy="374141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s-A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s-AR" sz="1800" b="1"/>
              <a:t>laabuelaemmaok</a:t>
            </a:r>
          </a:p>
        </xdr:txBody>
      </xdr:sp>
      <xdr:sp macro="" textlink="">
        <xdr:nvSpPr>
          <xdr:cNvPr id="239" name="Rectángulo 238">
            <a:extLst>
              <a:ext uri="{FF2B5EF4-FFF2-40B4-BE49-F238E27FC236}">
                <a16:creationId xmlns:a16="http://schemas.microsoft.com/office/drawing/2014/main" id="{00000000-0008-0000-0000-0000EF000000}"/>
              </a:ext>
            </a:extLst>
          </xdr:cNvPr>
          <xdr:cNvSpPr/>
        </xdr:nvSpPr>
        <xdr:spPr>
          <a:xfrm>
            <a:off x="8047122" y="1845989"/>
            <a:ext cx="2359941" cy="374141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s-A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s-AR" sz="1800" b="1"/>
              <a:t>+5491151470144</a:t>
            </a:r>
          </a:p>
        </xdr:txBody>
      </xdr:sp>
      <xdr:sp macro="" textlink="">
        <xdr:nvSpPr>
          <xdr:cNvPr id="240" name="Rectángulo 239">
            <a:extLst>
              <a:ext uri="{FF2B5EF4-FFF2-40B4-BE49-F238E27FC236}">
                <a16:creationId xmlns:a16="http://schemas.microsoft.com/office/drawing/2014/main" id="{00000000-0008-0000-0000-0000F0000000}"/>
              </a:ext>
            </a:extLst>
          </xdr:cNvPr>
          <xdr:cNvSpPr/>
        </xdr:nvSpPr>
        <xdr:spPr>
          <a:xfrm>
            <a:off x="10509607" y="1838993"/>
            <a:ext cx="1921255" cy="374141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s-A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s-AR" sz="1800" b="1"/>
              <a:t>abuelaemmaok</a:t>
            </a:r>
          </a:p>
        </xdr:txBody>
      </xdr:sp>
      <xdr:pic>
        <xdr:nvPicPr>
          <xdr:cNvPr id="241" name="Imagen 240">
            <a:extLst>
              <a:ext uri="{FF2B5EF4-FFF2-40B4-BE49-F238E27FC236}">
                <a16:creationId xmlns:a16="http://schemas.microsoft.com/office/drawing/2014/main" id="{00000000-0008-0000-0000-0000F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40231" y="1001272"/>
            <a:ext cx="1246412" cy="1221954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0</xdr:colOff>
      <xdr:row>15</xdr:row>
      <xdr:rowOff>223818</xdr:rowOff>
    </xdr:from>
    <xdr:to>
      <xdr:col>10</xdr:col>
      <xdr:colOff>0</xdr:colOff>
      <xdr:row>19</xdr:row>
      <xdr:rowOff>41321</xdr:rowOff>
    </xdr:to>
    <xdr:grpSp>
      <xdr:nvGrpSpPr>
        <xdr:cNvPr id="25" name="Grupo 24">
          <a:extLst>
            <a:ext uri="{FF2B5EF4-FFF2-40B4-BE49-F238E27FC236}">
              <a16:creationId xmlns:a16="http://schemas.microsoft.com/office/drawing/2014/main" id="{9D7BC93E-A506-440A-9911-9C44E8ED79FE}"/>
            </a:ext>
          </a:extLst>
        </xdr:cNvPr>
        <xdr:cNvGrpSpPr/>
      </xdr:nvGrpSpPr>
      <xdr:grpSpPr>
        <a:xfrm>
          <a:off x="14763750" y="4006604"/>
          <a:ext cx="0" cy="878860"/>
          <a:chOff x="7021285" y="11469693"/>
          <a:chExt cx="2166397" cy="803950"/>
        </a:xfrm>
      </xdr:grpSpPr>
      <xdr:pic>
        <xdr:nvPicPr>
          <xdr:cNvPr id="26" name="Imagen 25">
            <a:extLst>
              <a:ext uri="{FF2B5EF4-FFF2-40B4-BE49-F238E27FC236}">
                <a16:creationId xmlns:a16="http://schemas.microsoft.com/office/drawing/2014/main" id="{775CC7C7-4373-4861-ABBD-93BC52DEAF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021285" y="11469693"/>
            <a:ext cx="820043" cy="803950"/>
          </a:xfrm>
          <a:prstGeom prst="rect">
            <a:avLst/>
          </a:prstGeom>
        </xdr:spPr>
      </xdr:pic>
      <xdr:sp macro="" textlink="">
        <xdr:nvSpPr>
          <xdr:cNvPr id="27" name="CuadroTexto 26">
            <a:extLst>
              <a:ext uri="{FF2B5EF4-FFF2-40B4-BE49-F238E27FC236}">
                <a16:creationId xmlns:a16="http://schemas.microsoft.com/office/drawing/2014/main" id="{3AF33512-E275-4E63-ABDF-8BFF1786A464}"/>
              </a:ext>
            </a:extLst>
          </xdr:cNvPr>
          <xdr:cNvSpPr txBox="1"/>
        </xdr:nvSpPr>
        <xdr:spPr>
          <a:xfrm>
            <a:off x="7769676" y="11552465"/>
            <a:ext cx="1418006" cy="59231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800">
                <a:solidFill>
                  <a:schemeClr val="accent2">
                    <a:lumMod val="50000"/>
                  </a:schemeClr>
                </a:solidFill>
              </a:rPr>
              <a:t>Nuevo producto</a:t>
            </a:r>
          </a:p>
        </xdr:txBody>
      </xdr:sp>
    </xdr:grpSp>
    <xdr:clientData/>
  </xdr:twoCellAnchor>
  <xdr:twoCellAnchor>
    <xdr:from>
      <xdr:col>10</xdr:col>
      <xdr:colOff>0</xdr:colOff>
      <xdr:row>15</xdr:row>
      <xdr:rowOff>223818</xdr:rowOff>
    </xdr:from>
    <xdr:to>
      <xdr:col>10</xdr:col>
      <xdr:colOff>0</xdr:colOff>
      <xdr:row>19</xdr:row>
      <xdr:rowOff>41321</xdr:rowOff>
    </xdr:to>
    <xdr:grpSp>
      <xdr:nvGrpSpPr>
        <xdr:cNvPr id="28" name="Grupo 27">
          <a:extLst>
            <a:ext uri="{FF2B5EF4-FFF2-40B4-BE49-F238E27FC236}">
              <a16:creationId xmlns:a16="http://schemas.microsoft.com/office/drawing/2014/main" id="{A33171BA-DC91-400D-9C78-29810732D34B}"/>
            </a:ext>
          </a:extLst>
        </xdr:cNvPr>
        <xdr:cNvGrpSpPr/>
      </xdr:nvGrpSpPr>
      <xdr:grpSpPr>
        <a:xfrm>
          <a:off x="14763750" y="4006604"/>
          <a:ext cx="0" cy="878860"/>
          <a:chOff x="7021285" y="11469693"/>
          <a:chExt cx="2166397" cy="803950"/>
        </a:xfrm>
      </xdr:grpSpPr>
      <xdr:pic>
        <xdr:nvPicPr>
          <xdr:cNvPr id="29" name="Imagen 28">
            <a:extLst>
              <a:ext uri="{FF2B5EF4-FFF2-40B4-BE49-F238E27FC236}">
                <a16:creationId xmlns:a16="http://schemas.microsoft.com/office/drawing/2014/main" id="{7EB70825-6293-40CB-9C74-25C5548F90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021285" y="11469693"/>
            <a:ext cx="820043" cy="803950"/>
          </a:xfrm>
          <a:prstGeom prst="rect">
            <a:avLst/>
          </a:prstGeom>
        </xdr:spPr>
      </xdr:pic>
      <xdr:sp macro="" textlink="">
        <xdr:nvSpPr>
          <xdr:cNvPr id="30" name="CuadroTexto 29">
            <a:extLst>
              <a:ext uri="{FF2B5EF4-FFF2-40B4-BE49-F238E27FC236}">
                <a16:creationId xmlns:a16="http://schemas.microsoft.com/office/drawing/2014/main" id="{E8B6F10C-B05A-4BA6-86FF-0FFBAC178E55}"/>
              </a:ext>
            </a:extLst>
          </xdr:cNvPr>
          <xdr:cNvSpPr txBox="1"/>
        </xdr:nvSpPr>
        <xdr:spPr>
          <a:xfrm>
            <a:off x="7769676" y="11552465"/>
            <a:ext cx="1418006" cy="59231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800">
                <a:solidFill>
                  <a:schemeClr val="accent2">
                    <a:lumMod val="50000"/>
                  </a:schemeClr>
                </a:solidFill>
              </a:rPr>
              <a:t>Nuevo producto</a:t>
            </a:r>
          </a:p>
        </xdr:txBody>
      </xdr:sp>
    </xdr:grpSp>
    <xdr:clientData/>
  </xdr:twoCellAnchor>
  <xdr:twoCellAnchor>
    <xdr:from>
      <xdr:col>10</xdr:col>
      <xdr:colOff>0</xdr:colOff>
      <xdr:row>15</xdr:row>
      <xdr:rowOff>223818</xdr:rowOff>
    </xdr:from>
    <xdr:to>
      <xdr:col>10</xdr:col>
      <xdr:colOff>0</xdr:colOff>
      <xdr:row>19</xdr:row>
      <xdr:rowOff>41321</xdr:rowOff>
    </xdr:to>
    <xdr:grpSp>
      <xdr:nvGrpSpPr>
        <xdr:cNvPr id="42" name="Grupo 41">
          <a:extLst>
            <a:ext uri="{FF2B5EF4-FFF2-40B4-BE49-F238E27FC236}">
              <a16:creationId xmlns:a16="http://schemas.microsoft.com/office/drawing/2014/main" id="{FA025FC2-A16B-4153-973A-4ACED4E97DCB}"/>
            </a:ext>
          </a:extLst>
        </xdr:cNvPr>
        <xdr:cNvGrpSpPr/>
      </xdr:nvGrpSpPr>
      <xdr:grpSpPr>
        <a:xfrm>
          <a:off x="14763750" y="4006604"/>
          <a:ext cx="0" cy="878860"/>
          <a:chOff x="7021285" y="11469693"/>
          <a:chExt cx="2166397" cy="803950"/>
        </a:xfrm>
      </xdr:grpSpPr>
      <xdr:pic>
        <xdr:nvPicPr>
          <xdr:cNvPr id="43" name="Imagen 42">
            <a:extLst>
              <a:ext uri="{FF2B5EF4-FFF2-40B4-BE49-F238E27FC236}">
                <a16:creationId xmlns:a16="http://schemas.microsoft.com/office/drawing/2014/main" id="{1B43D659-1B2E-4289-9EB4-E982BB70D1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021285" y="11469693"/>
            <a:ext cx="820043" cy="803950"/>
          </a:xfrm>
          <a:prstGeom prst="rect">
            <a:avLst/>
          </a:prstGeom>
        </xdr:spPr>
      </xdr:pic>
      <xdr:sp macro="" textlink="">
        <xdr:nvSpPr>
          <xdr:cNvPr id="44" name="CuadroTexto 43">
            <a:extLst>
              <a:ext uri="{FF2B5EF4-FFF2-40B4-BE49-F238E27FC236}">
                <a16:creationId xmlns:a16="http://schemas.microsoft.com/office/drawing/2014/main" id="{EC4EC442-25E9-4955-BE97-DFBE65B14D22}"/>
              </a:ext>
            </a:extLst>
          </xdr:cNvPr>
          <xdr:cNvSpPr txBox="1"/>
        </xdr:nvSpPr>
        <xdr:spPr>
          <a:xfrm>
            <a:off x="7769676" y="11552465"/>
            <a:ext cx="1418006" cy="59231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800">
                <a:solidFill>
                  <a:schemeClr val="accent2">
                    <a:lumMod val="50000"/>
                  </a:schemeClr>
                </a:solidFill>
              </a:rPr>
              <a:t>Nuevo producto</a:t>
            </a:r>
          </a:p>
        </xdr:txBody>
      </xdr:sp>
    </xdr:grpSp>
    <xdr:clientData/>
  </xdr:twoCellAnchor>
  <xdr:twoCellAnchor>
    <xdr:from>
      <xdr:col>10</xdr:col>
      <xdr:colOff>0</xdr:colOff>
      <xdr:row>15</xdr:row>
      <xdr:rowOff>223818</xdr:rowOff>
    </xdr:from>
    <xdr:to>
      <xdr:col>10</xdr:col>
      <xdr:colOff>0</xdr:colOff>
      <xdr:row>19</xdr:row>
      <xdr:rowOff>41321</xdr:rowOff>
    </xdr:to>
    <xdr:grpSp>
      <xdr:nvGrpSpPr>
        <xdr:cNvPr id="45" name="Grupo 44">
          <a:extLst>
            <a:ext uri="{FF2B5EF4-FFF2-40B4-BE49-F238E27FC236}">
              <a16:creationId xmlns:a16="http://schemas.microsoft.com/office/drawing/2014/main" id="{A39A59B1-D8E8-4CF3-87A6-B2FAFE5E7776}"/>
            </a:ext>
          </a:extLst>
        </xdr:cNvPr>
        <xdr:cNvGrpSpPr/>
      </xdr:nvGrpSpPr>
      <xdr:grpSpPr>
        <a:xfrm>
          <a:off x="14763750" y="4006604"/>
          <a:ext cx="0" cy="878860"/>
          <a:chOff x="7021285" y="11469693"/>
          <a:chExt cx="2166397" cy="803950"/>
        </a:xfrm>
      </xdr:grpSpPr>
      <xdr:pic>
        <xdr:nvPicPr>
          <xdr:cNvPr id="46" name="Imagen 45">
            <a:extLst>
              <a:ext uri="{FF2B5EF4-FFF2-40B4-BE49-F238E27FC236}">
                <a16:creationId xmlns:a16="http://schemas.microsoft.com/office/drawing/2014/main" id="{885DF9AD-5EF8-4671-826E-FCFBA292EAB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021285" y="11469693"/>
            <a:ext cx="820043" cy="803950"/>
          </a:xfrm>
          <a:prstGeom prst="rect">
            <a:avLst/>
          </a:prstGeom>
        </xdr:spPr>
      </xdr:pic>
      <xdr:sp macro="" textlink="">
        <xdr:nvSpPr>
          <xdr:cNvPr id="47" name="CuadroTexto 46">
            <a:extLst>
              <a:ext uri="{FF2B5EF4-FFF2-40B4-BE49-F238E27FC236}">
                <a16:creationId xmlns:a16="http://schemas.microsoft.com/office/drawing/2014/main" id="{262DA432-3D92-4881-A332-CF98CF8C36DA}"/>
              </a:ext>
            </a:extLst>
          </xdr:cNvPr>
          <xdr:cNvSpPr txBox="1"/>
        </xdr:nvSpPr>
        <xdr:spPr>
          <a:xfrm>
            <a:off x="7769676" y="11552465"/>
            <a:ext cx="1418006" cy="59231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800">
                <a:solidFill>
                  <a:schemeClr val="accent2">
                    <a:lumMod val="50000"/>
                  </a:schemeClr>
                </a:solidFill>
              </a:rPr>
              <a:t>Nuevo producto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41"/>
  <sheetViews>
    <sheetView showGridLines="0" tabSelected="1" zoomScale="70" zoomScaleNormal="70" zoomScaleSheetLayoutView="40" workbookViewId="0">
      <selection activeCell="B11" sqref="B11"/>
    </sheetView>
  </sheetViews>
  <sheetFormatPr baseColWidth="10" defaultRowHeight="15" x14ac:dyDescent="0.25"/>
  <cols>
    <col min="1" max="1" width="1.7109375" customWidth="1"/>
    <col min="2" max="2" width="17.7109375" style="1" customWidth="1"/>
    <col min="3" max="3" width="116.140625" style="2" customWidth="1"/>
    <col min="4" max="4" width="17" style="1" customWidth="1"/>
    <col min="5" max="6" width="14.42578125" style="1" customWidth="1"/>
    <col min="7" max="7" width="11.7109375" style="1" customWidth="1"/>
    <col min="8" max="8" width="5" style="1" bestFit="1" customWidth="1"/>
    <col min="9" max="9" width="20.140625" style="1" customWidth="1"/>
    <col min="10" max="10" width="3" customWidth="1"/>
    <col min="11" max="11" width="9" hidden="1" customWidth="1"/>
    <col min="12" max="12" width="9.42578125" hidden="1" customWidth="1"/>
    <col min="13" max="13" width="18" hidden="1" customWidth="1"/>
    <col min="14" max="14" width="38.85546875" hidden="1" customWidth="1"/>
    <col min="15" max="15" width="8.42578125" hidden="1" customWidth="1"/>
    <col min="16" max="16" width="13.42578125" hidden="1" customWidth="1"/>
    <col min="17" max="26" width="11.42578125" customWidth="1"/>
  </cols>
  <sheetData>
    <row r="2" spans="1:9" ht="43.5" customHeight="1" x14ac:dyDescent="0.25">
      <c r="B2" s="41" t="s">
        <v>0</v>
      </c>
      <c r="C2" s="42"/>
      <c r="D2" s="42"/>
      <c r="E2" s="42"/>
      <c r="F2" s="42"/>
      <c r="G2" s="42"/>
      <c r="H2" s="42"/>
      <c r="I2" s="43"/>
    </row>
    <row r="4" spans="1:9" ht="15" customHeight="1" x14ac:dyDescent="0.25">
      <c r="F4" s="44" t="s">
        <v>125</v>
      </c>
      <c r="G4" s="45"/>
      <c r="H4" s="45"/>
      <c r="I4" s="45"/>
    </row>
    <row r="5" spans="1:9" ht="15" customHeight="1" x14ac:dyDescent="0.25">
      <c r="F5" s="45"/>
      <c r="G5" s="45"/>
      <c r="H5" s="45"/>
      <c r="I5" s="45"/>
    </row>
    <row r="6" spans="1:9" ht="15" customHeight="1" x14ac:dyDescent="0.25">
      <c r="F6" s="45"/>
      <c r="G6" s="45"/>
      <c r="H6" s="45"/>
      <c r="I6" s="45"/>
    </row>
    <row r="7" spans="1:9" ht="15" customHeight="1" x14ac:dyDescent="0.25">
      <c r="F7" s="45"/>
      <c r="G7" s="45"/>
      <c r="H7" s="45"/>
      <c r="I7" s="45"/>
    </row>
    <row r="8" spans="1:9" ht="15" customHeight="1" x14ac:dyDescent="0.25">
      <c r="F8" s="45"/>
      <c r="G8" s="45"/>
      <c r="H8" s="45"/>
      <c r="I8" s="45"/>
    </row>
    <row r="9" spans="1:9" ht="25.5" customHeight="1" x14ac:dyDescent="0.25">
      <c r="I9" s="3"/>
    </row>
    <row r="10" spans="1:9" ht="36" customHeight="1" x14ac:dyDescent="0.25">
      <c r="B10" s="38" t="s">
        <v>129</v>
      </c>
      <c r="C10" s="39"/>
      <c r="D10" s="39"/>
      <c r="E10" s="39"/>
      <c r="F10" s="39"/>
      <c r="G10" s="39"/>
      <c r="H10" s="39"/>
      <c r="I10" s="40"/>
    </row>
    <row r="11" spans="1:9" ht="12" customHeight="1" x14ac:dyDescent="0.25">
      <c r="I11" s="3"/>
    </row>
    <row r="12" spans="1:9" ht="12" customHeight="1" x14ac:dyDescent="0.25">
      <c r="B12" s="46" t="s">
        <v>128</v>
      </c>
      <c r="C12" s="47"/>
      <c r="D12" s="47"/>
      <c r="E12" s="47"/>
      <c r="F12" s="47"/>
      <c r="G12" s="47"/>
      <c r="H12" s="47"/>
      <c r="I12" s="48"/>
    </row>
    <row r="13" spans="1:9" ht="33.75" customHeight="1" x14ac:dyDescent="0.25">
      <c r="B13" s="49"/>
      <c r="C13" s="50"/>
      <c r="D13" s="50"/>
      <c r="E13" s="50"/>
      <c r="F13" s="50"/>
      <c r="G13" s="50"/>
      <c r="H13" s="50"/>
      <c r="I13" s="51"/>
    </row>
    <row r="14" spans="1:9" ht="12" customHeight="1" x14ac:dyDescent="0.25">
      <c r="I14" s="3"/>
    </row>
    <row r="15" spans="1:9" s="13" customFormat="1" ht="17.25" x14ac:dyDescent="0.3">
      <c r="A15"/>
      <c r="B15" s="14" t="s">
        <v>33</v>
      </c>
      <c r="C15" s="55" t="s">
        <v>1</v>
      </c>
      <c r="D15" s="56"/>
      <c r="E15" s="57"/>
      <c r="F15" s="55" t="s">
        <v>2</v>
      </c>
      <c r="G15" s="57"/>
      <c r="H15" s="1"/>
      <c r="I15" s="12" t="s">
        <v>36</v>
      </c>
    </row>
    <row r="16" spans="1:9" ht="28.5" customHeight="1" x14ac:dyDescent="0.25">
      <c r="B16" s="15"/>
      <c r="C16" s="52"/>
      <c r="D16" s="53"/>
      <c r="E16" s="54"/>
      <c r="F16" s="52"/>
      <c r="G16" s="54"/>
      <c r="I16" s="10" t="str">
        <f>+IF(B19="CABA",M18,M19)</f>
        <v>A Convenir</v>
      </c>
    </row>
    <row r="17" spans="2:17" ht="10.5" customHeight="1" x14ac:dyDescent="0.3">
      <c r="L17" s="13" t="s">
        <v>35</v>
      </c>
    </row>
    <row r="18" spans="2:17" ht="15" customHeight="1" x14ac:dyDescent="0.3">
      <c r="B18" s="17" t="s">
        <v>47</v>
      </c>
      <c r="C18" s="55" t="s">
        <v>48</v>
      </c>
      <c r="D18" s="56"/>
      <c r="E18" s="57"/>
      <c r="F18" s="55" t="s">
        <v>49</v>
      </c>
      <c r="G18" s="57"/>
      <c r="L18" s="13" t="s">
        <v>50</v>
      </c>
      <c r="M18">
        <v>3000</v>
      </c>
    </row>
    <row r="19" spans="2:17" ht="28.5" customHeight="1" x14ac:dyDescent="0.25">
      <c r="B19" s="15"/>
      <c r="C19" s="52"/>
      <c r="D19" s="53"/>
      <c r="E19" s="54"/>
      <c r="F19" s="52"/>
      <c r="G19" s="54"/>
      <c r="I19" s="11">
        <f>+SUM($I$22:$I$134)</f>
        <v>0</v>
      </c>
      <c r="L19" s="1" t="s">
        <v>34</v>
      </c>
      <c r="M19" s="1" t="s">
        <v>37</v>
      </c>
    </row>
    <row r="20" spans="2:17" x14ac:dyDescent="0.25">
      <c r="P20" s="32" t="e">
        <v>#N/A</v>
      </c>
    </row>
    <row r="21" spans="2:17" ht="30" x14ac:dyDescent="0.25">
      <c r="B21" s="27" t="s">
        <v>3</v>
      </c>
      <c r="C21" s="33" t="s">
        <v>4</v>
      </c>
      <c r="D21" s="28" t="s">
        <v>5</v>
      </c>
      <c r="E21" s="29" t="s">
        <v>6</v>
      </c>
      <c r="F21" s="34" t="s">
        <v>119</v>
      </c>
      <c r="G21" s="30" t="s">
        <v>7</v>
      </c>
      <c r="H21" s="5"/>
      <c r="I21" s="6" t="s">
        <v>8</v>
      </c>
      <c r="K21" s="7" t="s">
        <v>7</v>
      </c>
      <c r="L21" s="7" t="s">
        <v>22</v>
      </c>
      <c r="M21" s="8" t="s">
        <v>3</v>
      </c>
      <c r="N21" s="8" t="s">
        <v>4</v>
      </c>
      <c r="O21" s="8" t="s">
        <v>5</v>
      </c>
      <c r="P21" s="8" t="s">
        <v>38</v>
      </c>
    </row>
    <row r="22" spans="2:17" ht="28.5" x14ac:dyDescent="0.25">
      <c r="B22" s="20" t="str">
        <f>+M22</f>
        <v>Combo</v>
      </c>
      <c r="C22" s="31" t="str">
        <f>+N22</f>
        <v>Mix Premium x1kg (almendras, avellanas, caju, nueces)</v>
      </c>
      <c r="D22" s="21" t="str">
        <f>+O22</f>
        <v>1kg</v>
      </c>
      <c r="E22" s="4">
        <f>+P22</f>
        <v>17600</v>
      </c>
      <c r="F22" s="4">
        <f>IF(E22="Sin stock","Sin stock",E22-(E22*0.1))</f>
        <v>15840</v>
      </c>
      <c r="G22" s="16"/>
      <c r="I22" s="9" t="str">
        <f>+IF(G22="","",(IF(F22="Sin stock","Sin stock",(F22*G22))))</f>
        <v/>
      </c>
      <c r="K22" s="22" t="s">
        <v>86</v>
      </c>
      <c r="L22" s="18">
        <v>11111412</v>
      </c>
      <c r="M22" s="7" t="s">
        <v>87</v>
      </c>
      <c r="N22" s="23" t="s">
        <v>51</v>
      </c>
      <c r="O22" s="23" t="s">
        <v>9</v>
      </c>
      <c r="P22" s="19">
        <v>17600</v>
      </c>
      <c r="Q22" s="35"/>
    </row>
    <row r="23" spans="2:17" ht="28.5" x14ac:dyDescent="0.25">
      <c r="B23" s="20" t="str">
        <f t="shared" ref="B23:E86" si="0">+M23</f>
        <v>Combo</v>
      </c>
      <c r="C23" s="31" t="str">
        <f t="shared" si="0"/>
        <v>Mix Premium x500g (almendras, avellanas, caju, nueces)</v>
      </c>
      <c r="D23" s="21" t="str">
        <f t="shared" si="0"/>
        <v>500g</v>
      </c>
      <c r="E23" s="4">
        <f t="shared" si="0"/>
        <v>9350</v>
      </c>
      <c r="F23" s="4">
        <f t="shared" ref="F23:F86" si="1">IF(E23="Sin stock","Sin stock",E23-(E23*0.1))</f>
        <v>8415</v>
      </c>
      <c r="G23" s="16"/>
      <c r="I23" s="9" t="str">
        <f t="shared" ref="I23:I86" si="2">+IF(G23="","",(IF(F23="Sin stock","Sin stock",(F23*G23))))</f>
        <v/>
      </c>
      <c r="K23" s="22" t="s">
        <v>86</v>
      </c>
      <c r="L23" s="18">
        <v>11111429</v>
      </c>
      <c r="M23" s="7" t="s">
        <v>87</v>
      </c>
      <c r="N23" s="23" t="s">
        <v>52</v>
      </c>
      <c r="O23" s="23" t="s">
        <v>41</v>
      </c>
      <c r="P23" s="19">
        <v>9350</v>
      </c>
      <c r="Q23" s="35"/>
    </row>
    <row r="24" spans="2:17" ht="38.25" x14ac:dyDescent="0.25">
      <c r="B24" s="20" t="str">
        <f t="shared" si="0"/>
        <v>Combo</v>
      </c>
      <c r="C24" s="31" t="str">
        <f t="shared" si="0"/>
        <v>Mix de frutas secas "ABUELA EMMA" x1kg (Almendras, castañas, nueces, avellanas, nuez pecan y Arándanos rojos)</v>
      </c>
      <c r="D24" s="21" t="str">
        <f t="shared" si="0"/>
        <v>1kg</v>
      </c>
      <c r="E24" s="4">
        <f t="shared" si="0"/>
        <v>17200</v>
      </c>
      <c r="F24" s="4">
        <f t="shared" si="1"/>
        <v>15480</v>
      </c>
      <c r="G24" s="16"/>
      <c r="I24" s="9" t="str">
        <f t="shared" si="2"/>
        <v/>
      </c>
      <c r="K24" s="22" t="s">
        <v>86</v>
      </c>
      <c r="L24" s="18">
        <v>11111511</v>
      </c>
      <c r="M24" s="7" t="s">
        <v>87</v>
      </c>
      <c r="N24" s="23" t="s">
        <v>11</v>
      </c>
      <c r="O24" s="23" t="s">
        <v>9</v>
      </c>
      <c r="P24" s="19">
        <v>17200</v>
      </c>
      <c r="Q24" s="35"/>
    </row>
    <row r="25" spans="2:17" ht="38.25" x14ac:dyDescent="0.25">
      <c r="B25" s="20" t="str">
        <f t="shared" si="0"/>
        <v>Combo</v>
      </c>
      <c r="C25" s="31" t="str">
        <f t="shared" si="0"/>
        <v>Mix de frutas secas "ABUELA EMMA" x500g (Almendras, castañas, nueces, avellanas, nuez pecan y Arándanos rojos)</v>
      </c>
      <c r="D25" s="21" t="str">
        <f t="shared" si="0"/>
        <v>500g</v>
      </c>
      <c r="E25" s="4">
        <f t="shared" si="0"/>
        <v>9100</v>
      </c>
      <c r="F25" s="4">
        <f t="shared" si="1"/>
        <v>8190</v>
      </c>
      <c r="G25" s="16"/>
      <c r="I25" s="9" t="str">
        <f t="shared" si="2"/>
        <v/>
      </c>
      <c r="K25" s="22" t="s">
        <v>86</v>
      </c>
      <c r="L25" s="18">
        <v>11111528</v>
      </c>
      <c r="M25" s="7" t="s">
        <v>87</v>
      </c>
      <c r="N25" s="23" t="s">
        <v>53</v>
      </c>
      <c r="O25" s="23" t="s">
        <v>41</v>
      </c>
      <c r="P25" s="19">
        <v>9100</v>
      </c>
      <c r="Q25" s="35"/>
    </row>
    <row r="26" spans="2:17" ht="38.25" x14ac:dyDescent="0.25">
      <c r="B26" s="20" t="str">
        <f t="shared" si="0"/>
        <v>Combo</v>
      </c>
      <c r="C26" s="31" t="str">
        <f t="shared" si="0"/>
        <v>Mix de frutas secas CLASICO SIN MANI x1kg (almendras, castañas, nueces, avellanas, pasas de uva)</v>
      </c>
      <c r="D26" s="21" t="str">
        <f t="shared" si="0"/>
        <v>1kg</v>
      </c>
      <c r="E26" s="4">
        <f t="shared" si="0"/>
        <v>12150</v>
      </c>
      <c r="F26" s="4">
        <f t="shared" si="1"/>
        <v>10935</v>
      </c>
      <c r="G26" s="16"/>
      <c r="I26" s="9" t="str">
        <f t="shared" si="2"/>
        <v/>
      </c>
      <c r="K26" s="22"/>
      <c r="L26" s="18">
        <v>11111610</v>
      </c>
      <c r="M26" s="7" t="s">
        <v>87</v>
      </c>
      <c r="N26" s="23" t="s">
        <v>54</v>
      </c>
      <c r="O26" s="23" t="s">
        <v>9</v>
      </c>
      <c r="P26" s="19">
        <v>12150</v>
      </c>
      <c r="Q26" s="35"/>
    </row>
    <row r="27" spans="2:17" ht="38.25" x14ac:dyDescent="0.25">
      <c r="B27" s="20" t="str">
        <f t="shared" si="0"/>
        <v>Combo</v>
      </c>
      <c r="C27" s="31" t="str">
        <f t="shared" si="0"/>
        <v>Mix de frutas secas CLASICO SIN MANI x500g (almendras, castañas, nueces, avellanas, pasas de uva)</v>
      </c>
      <c r="D27" s="21" t="str">
        <f t="shared" si="0"/>
        <v>500g</v>
      </c>
      <c r="E27" s="4">
        <f t="shared" si="0"/>
        <v>6450</v>
      </c>
      <c r="F27" s="4">
        <f t="shared" si="1"/>
        <v>5805</v>
      </c>
      <c r="G27" s="16"/>
      <c r="I27" s="9" t="str">
        <f t="shared" si="2"/>
        <v/>
      </c>
      <c r="K27" s="22"/>
      <c r="L27" s="18">
        <v>11111627</v>
      </c>
      <c r="M27" s="7" t="s">
        <v>87</v>
      </c>
      <c r="N27" s="23" t="s">
        <v>55</v>
      </c>
      <c r="O27" s="23" t="s">
        <v>41</v>
      </c>
      <c r="P27" s="19">
        <v>6450</v>
      </c>
      <c r="Q27" s="35"/>
    </row>
    <row r="28" spans="2:17" ht="38.25" x14ac:dyDescent="0.25">
      <c r="B28" s="20" t="str">
        <f t="shared" si="0"/>
        <v>Combo</v>
      </c>
      <c r="C28" s="31" t="str">
        <f t="shared" si="0"/>
        <v>Mix de frutos secos CLASICO SIN PASAS (almendras, castañas, nueces, avellanas y mani sin sal) x1kg</v>
      </c>
      <c r="D28" s="21" t="str">
        <f t="shared" si="0"/>
        <v>1kg</v>
      </c>
      <c r="E28" s="4">
        <f t="shared" si="0"/>
        <v>12350</v>
      </c>
      <c r="F28" s="4">
        <f t="shared" si="1"/>
        <v>11115</v>
      </c>
      <c r="G28" s="16"/>
      <c r="I28" s="9" t="str">
        <f t="shared" si="2"/>
        <v/>
      </c>
      <c r="K28" s="22"/>
      <c r="L28" s="18">
        <v>11111214</v>
      </c>
      <c r="M28" s="7" t="s">
        <v>87</v>
      </c>
      <c r="N28" s="23" t="s">
        <v>56</v>
      </c>
      <c r="O28" s="23" t="s">
        <v>9</v>
      </c>
      <c r="P28" s="19">
        <v>12350</v>
      </c>
      <c r="Q28" s="35"/>
    </row>
    <row r="29" spans="2:17" ht="38.25" x14ac:dyDescent="0.25">
      <c r="B29" s="20" t="str">
        <f t="shared" si="0"/>
        <v>Combo</v>
      </c>
      <c r="C29" s="31" t="str">
        <f t="shared" si="0"/>
        <v>Mix de frutos secos CLASICO SIN PASAS  (almendras, castañas, nueces, avellanas y mani sin sal) x500g</v>
      </c>
      <c r="D29" s="21" t="str">
        <f t="shared" si="0"/>
        <v>500g</v>
      </c>
      <c r="E29" s="4">
        <f t="shared" si="0"/>
        <v>6550</v>
      </c>
      <c r="F29" s="4">
        <f t="shared" si="1"/>
        <v>5895</v>
      </c>
      <c r="G29" s="16"/>
      <c r="I29" s="9" t="str">
        <f t="shared" si="2"/>
        <v/>
      </c>
      <c r="K29" s="22"/>
      <c r="L29" s="18">
        <v>11111221</v>
      </c>
      <c r="M29" s="7" t="s">
        <v>87</v>
      </c>
      <c r="N29" s="23" t="s">
        <v>57</v>
      </c>
      <c r="O29" s="23" t="s">
        <v>41</v>
      </c>
      <c r="P29" s="19">
        <v>6550</v>
      </c>
      <c r="Q29" s="35"/>
    </row>
    <row r="30" spans="2:17" ht="38.25" x14ac:dyDescent="0.25">
      <c r="B30" s="20" t="str">
        <f t="shared" si="0"/>
        <v>Combo</v>
      </c>
      <c r="C30" s="31" t="str">
        <f t="shared" si="0"/>
        <v>Mix de frutas secas CLASICO  x1kg (almendras, castañas, nueces, avellanas, pasas de uva y mani)</v>
      </c>
      <c r="D30" s="21" t="str">
        <f t="shared" si="0"/>
        <v>1kg</v>
      </c>
      <c r="E30" s="4">
        <f t="shared" si="0"/>
        <v>10000</v>
      </c>
      <c r="F30" s="4">
        <f t="shared" si="1"/>
        <v>9000</v>
      </c>
      <c r="G30" s="16"/>
      <c r="I30" s="9" t="str">
        <f t="shared" si="2"/>
        <v/>
      </c>
      <c r="K30" s="22"/>
      <c r="L30" s="18">
        <v>11111115</v>
      </c>
      <c r="M30" s="7" t="s">
        <v>87</v>
      </c>
      <c r="N30" s="23" t="s">
        <v>58</v>
      </c>
      <c r="O30" s="23" t="s">
        <v>9</v>
      </c>
      <c r="P30" s="19">
        <v>10000</v>
      </c>
      <c r="Q30" s="35"/>
    </row>
    <row r="31" spans="2:17" ht="38.25" x14ac:dyDescent="0.25">
      <c r="B31" s="20" t="str">
        <f t="shared" si="0"/>
        <v>Combo</v>
      </c>
      <c r="C31" s="31" t="str">
        <f t="shared" si="0"/>
        <v>Mix de frutas secas CLASICO  x500g (almendras, castañas, nueces, avellanas, pasas de uva y mani)</v>
      </c>
      <c r="D31" s="21" t="str">
        <f t="shared" si="0"/>
        <v>500g</v>
      </c>
      <c r="E31" s="4">
        <f t="shared" si="0"/>
        <v>5300</v>
      </c>
      <c r="F31" s="4">
        <f t="shared" si="1"/>
        <v>4770</v>
      </c>
      <c r="G31" s="16"/>
      <c r="I31" s="9" t="str">
        <f t="shared" si="2"/>
        <v/>
      </c>
      <c r="K31" s="22"/>
      <c r="L31" s="18">
        <v>11111122</v>
      </c>
      <c r="M31" s="7" t="s">
        <v>87</v>
      </c>
      <c r="N31" s="23" t="s">
        <v>59</v>
      </c>
      <c r="O31" s="23" t="s">
        <v>41</v>
      </c>
      <c r="P31" s="19">
        <v>5300</v>
      </c>
      <c r="Q31" s="35"/>
    </row>
    <row r="32" spans="2:17" ht="38.25" x14ac:dyDescent="0.25">
      <c r="B32" s="20" t="str">
        <f t="shared" si="0"/>
        <v>Combo</v>
      </c>
      <c r="C32" s="31" t="str">
        <f t="shared" si="0"/>
        <v>Mix Tropical (Almendras, nueces, castañas, avellanas, chips de bananas deshidratadas ,Arándanos rojos y pasas de uva rubias) x1kg</v>
      </c>
      <c r="D32" s="21" t="str">
        <f t="shared" si="0"/>
        <v>1kg</v>
      </c>
      <c r="E32" s="4">
        <f t="shared" si="0"/>
        <v>14350</v>
      </c>
      <c r="F32" s="4">
        <f t="shared" si="1"/>
        <v>12915</v>
      </c>
      <c r="G32" s="16"/>
      <c r="I32" s="9" t="str">
        <f t="shared" si="2"/>
        <v/>
      </c>
      <c r="K32" s="22" t="s">
        <v>86</v>
      </c>
      <c r="L32" s="18">
        <v>11111313</v>
      </c>
      <c r="M32" s="7" t="s">
        <v>87</v>
      </c>
      <c r="N32" s="23" t="s">
        <v>60</v>
      </c>
      <c r="O32" s="23" t="s">
        <v>9</v>
      </c>
      <c r="P32" s="19">
        <v>14350</v>
      </c>
      <c r="Q32" s="35"/>
    </row>
    <row r="33" spans="2:17" ht="38.25" x14ac:dyDescent="0.25">
      <c r="B33" s="20" t="str">
        <f t="shared" si="0"/>
        <v>Combo</v>
      </c>
      <c r="C33" s="31" t="str">
        <f t="shared" si="0"/>
        <v>Mix Tropical (Almendras, nueces, castañas, avellanas, chips de bananas deshidratadas , Arándanos rojos y pasas de uva rubias) x500g</v>
      </c>
      <c r="D33" s="21" t="str">
        <f t="shared" si="0"/>
        <v>500g</v>
      </c>
      <c r="E33" s="4">
        <f t="shared" si="0"/>
        <v>7600</v>
      </c>
      <c r="F33" s="4">
        <f t="shared" si="1"/>
        <v>6840</v>
      </c>
      <c r="G33" s="16"/>
      <c r="I33" s="9" t="str">
        <f t="shared" si="2"/>
        <v/>
      </c>
      <c r="K33" s="22" t="s">
        <v>86</v>
      </c>
      <c r="L33" s="18">
        <v>11111320</v>
      </c>
      <c r="M33" s="7" t="s">
        <v>87</v>
      </c>
      <c r="N33" s="23" t="s">
        <v>61</v>
      </c>
      <c r="O33" s="23" t="s">
        <v>41</v>
      </c>
      <c r="P33" s="19">
        <v>7600</v>
      </c>
      <c r="Q33" s="35"/>
    </row>
    <row r="34" spans="2:17" ht="51" x14ac:dyDescent="0.25">
      <c r="B34" s="20" t="str">
        <f t="shared" si="0"/>
        <v>Combo</v>
      </c>
      <c r="C34" s="31" t="str">
        <f t="shared" si="0"/>
        <v>GRANOLA x1kg  (Avena arrollada tradicional y gruesa, pasas de uva, castañas de caju, almendras, avellanas peladas, semillas de girasol y miel)</v>
      </c>
      <c r="D34" s="21" t="str">
        <f t="shared" si="0"/>
        <v>1kg</v>
      </c>
      <c r="E34" s="4">
        <f t="shared" si="0"/>
        <v>15300</v>
      </c>
      <c r="F34" s="4">
        <f t="shared" si="1"/>
        <v>13770</v>
      </c>
      <c r="G34" s="16"/>
      <c r="I34" s="9" t="str">
        <f t="shared" si="2"/>
        <v/>
      </c>
      <c r="K34" s="22" t="s">
        <v>86</v>
      </c>
      <c r="L34" s="18">
        <v>11113119</v>
      </c>
      <c r="M34" s="7" t="s">
        <v>87</v>
      </c>
      <c r="N34" s="23" t="s">
        <v>12</v>
      </c>
      <c r="O34" s="23" t="s">
        <v>9</v>
      </c>
      <c r="P34" s="19">
        <v>15300</v>
      </c>
      <c r="Q34" s="35"/>
    </row>
    <row r="35" spans="2:17" ht="51" x14ac:dyDescent="0.25">
      <c r="B35" s="20" t="str">
        <f t="shared" si="0"/>
        <v>Combo</v>
      </c>
      <c r="C35" s="31" t="str">
        <f t="shared" si="0"/>
        <v>GRANOLA x500g  (Avena arrollada tradicional y gruesa, pasas de uva, castañas de caju, almendras, avellanas peladas, semillas de girasol y miel)</v>
      </c>
      <c r="D35" s="21" t="str">
        <f t="shared" si="0"/>
        <v>500g</v>
      </c>
      <c r="E35" s="4">
        <f t="shared" si="0"/>
        <v>8150</v>
      </c>
      <c r="F35" s="4">
        <f t="shared" si="1"/>
        <v>7335</v>
      </c>
      <c r="G35" s="16"/>
      <c r="I35" s="9" t="str">
        <f t="shared" si="2"/>
        <v/>
      </c>
      <c r="K35" s="22" t="s">
        <v>86</v>
      </c>
      <c r="L35" s="18">
        <v>11113126</v>
      </c>
      <c r="M35" s="7" t="s">
        <v>87</v>
      </c>
      <c r="N35" s="23" t="s">
        <v>62</v>
      </c>
      <c r="O35" s="23" t="s">
        <v>41</v>
      </c>
      <c r="P35" s="19">
        <v>8150</v>
      </c>
      <c r="Q35" s="35"/>
    </row>
    <row r="36" spans="2:17" ht="38.25" x14ac:dyDescent="0.25">
      <c r="B36" s="20" t="str">
        <f t="shared" si="0"/>
        <v>Combo</v>
      </c>
      <c r="C36" s="31" t="str">
        <f t="shared" si="0"/>
        <v>GRANOLA Granix Crocante x1kg (Avena arrollada, azucar, crispines de arroz, copos de maiz, coco rallado, miel)</v>
      </c>
      <c r="D36" s="21" t="str">
        <f t="shared" si="0"/>
        <v>1kg</v>
      </c>
      <c r="E36" s="4">
        <f t="shared" si="0"/>
        <v>8200</v>
      </c>
      <c r="F36" s="4">
        <f t="shared" si="1"/>
        <v>7380</v>
      </c>
      <c r="G36" s="16"/>
      <c r="I36" s="9" t="str">
        <f t="shared" si="2"/>
        <v/>
      </c>
      <c r="K36" s="22" t="s">
        <v>86</v>
      </c>
      <c r="L36" s="24">
        <v>11137320</v>
      </c>
      <c r="M36" s="7" t="s">
        <v>87</v>
      </c>
      <c r="N36" s="23" t="s">
        <v>99</v>
      </c>
      <c r="O36" s="23" t="s">
        <v>9</v>
      </c>
      <c r="P36" s="19">
        <v>8200</v>
      </c>
      <c r="Q36" s="35"/>
    </row>
    <row r="37" spans="2:17" ht="38.25" x14ac:dyDescent="0.25">
      <c r="B37" s="20" t="str">
        <f t="shared" si="0"/>
        <v>Combo</v>
      </c>
      <c r="C37" s="31" t="str">
        <f t="shared" si="0"/>
        <v>GRANOLA Granix Crocante x500g (Avena arrollada, azucar, crispines de arroz, copos de maiz, coco rallado, miel)</v>
      </c>
      <c r="D37" s="21" t="str">
        <f t="shared" si="0"/>
        <v>500g</v>
      </c>
      <c r="E37" s="4">
        <f t="shared" si="0"/>
        <v>4350</v>
      </c>
      <c r="F37" s="4">
        <f t="shared" si="1"/>
        <v>3915</v>
      </c>
      <c r="G37" s="16"/>
      <c r="I37" s="9" t="str">
        <f t="shared" si="2"/>
        <v/>
      </c>
      <c r="K37" s="22" t="s">
        <v>86</v>
      </c>
      <c r="L37" s="25">
        <v>11137412</v>
      </c>
      <c r="M37" s="7" t="s">
        <v>87</v>
      </c>
      <c r="N37" s="23" t="s">
        <v>100</v>
      </c>
      <c r="O37" s="23" t="s">
        <v>41</v>
      </c>
      <c r="P37" s="19">
        <v>4350</v>
      </c>
      <c r="Q37" s="35"/>
    </row>
    <row r="38" spans="2:17" ht="28.5" x14ac:dyDescent="0.25">
      <c r="B38" s="20" t="str">
        <f t="shared" si="0"/>
        <v>Frutos_Secos</v>
      </c>
      <c r="C38" s="31" t="str">
        <f t="shared" si="0"/>
        <v>Almendras Non Pareil  1kg</v>
      </c>
      <c r="D38" s="21" t="str">
        <f t="shared" si="0"/>
        <v>1kg</v>
      </c>
      <c r="E38" s="4">
        <f t="shared" si="0"/>
        <v>19600</v>
      </c>
      <c r="F38" s="4">
        <f t="shared" si="1"/>
        <v>17640</v>
      </c>
      <c r="G38" s="16"/>
      <c r="I38" s="9" t="str">
        <f t="shared" si="2"/>
        <v/>
      </c>
      <c r="K38" s="22" t="s">
        <v>86</v>
      </c>
      <c r="L38" s="18">
        <v>11121114</v>
      </c>
      <c r="M38" s="7" t="s">
        <v>88</v>
      </c>
      <c r="N38" s="24" t="s">
        <v>63</v>
      </c>
      <c r="O38" s="24" t="s">
        <v>9</v>
      </c>
      <c r="P38" s="19">
        <v>19600</v>
      </c>
      <c r="Q38" s="35"/>
    </row>
    <row r="39" spans="2:17" ht="28.5" x14ac:dyDescent="0.25">
      <c r="B39" s="20" t="str">
        <f t="shared" si="0"/>
        <v>Frutos_Secos</v>
      </c>
      <c r="C39" s="31" t="str">
        <f t="shared" si="0"/>
        <v>Almendras Non Pareil  250g</v>
      </c>
      <c r="D39" s="21" t="str">
        <f t="shared" si="0"/>
        <v>250g</v>
      </c>
      <c r="E39" s="4">
        <f t="shared" si="0"/>
        <v>5500</v>
      </c>
      <c r="F39" s="4">
        <f t="shared" si="1"/>
        <v>4950</v>
      </c>
      <c r="G39" s="16"/>
      <c r="I39" s="9" t="str">
        <f t="shared" si="2"/>
        <v/>
      </c>
      <c r="K39" s="22" t="s">
        <v>86</v>
      </c>
      <c r="L39" s="18">
        <v>11121138</v>
      </c>
      <c r="M39" s="7" t="s">
        <v>88</v>
      </c>
      <c r="N39" s="24" t="s">
        <v>64</v>
      </c>
      <c r="O39" s="24" t="s">
        <v>43</v>
      </c>
      <c r="P39" s="19">
        <v>5500</v>
      </c>
      <c r="Q39" s="35"/>
    </row>
    <row r="40" spans="2:17" ht="28.5" x14ac:dyDescent="0.25">
      <c r="B40" s="20" t="str">
        <f t="shared" si="0"/>
        <v>Frutos_Secos</v>
      </c>
      <c r="C40" s="31" t="str">
        <f t="shared" si="0"/>
        <v>Almendras Non Pareil  500g</v>
      </c>
      <c r="D40" s="21" t="str">
        <f t="shared" si="0"/>
        <v>500g</v>
      </c>
      <c r="E40" s="4">
        <f t="shared" si="0"/>
        <v>10400</v>
      </c>
      <c r="F40" s="4">
        <f t="shared" si="1"/>
        <v>9360</v>
      </c>
      <c r="G40" s="16"/>
      <c r="I40" s="9" t="str">
        <f t="shared" si="2"/>
        <v/>
      </c>
      <c r="K40" s="22" t="s">
        <v>86</v>
      </c>
      <c r="L40" s="18">
        <v>11121121</v>
      </c>
      <c r="M40" s="7" t="s">
        <v>88</v>
      </c>
      <c r="N40" s="24" t="s">
        <v>65</v>
      </c>
      <c r="O40" s="24" t="s">
        <v>41</v>
      </c>
      <c r="P40" s="19">
        <v>10400</v>
      </c>
      <c r="Q40" s="35"/>
    </row>
    <row r="41" spans="2:17" ht="28.5" x14ac:dyDescent="0.25">
      <c r="B41" s="20" t="str">
        <f t="shared" si="0"/>
        <v>Frutos_Secos</v>
      </c>
      <c r="C41" s="31" t="str">
        <f t="shared" si="0"/>
        <v>Castañas de Caju naturales x1kg</v>
      </c>
      <c r="D41" s="21" t="str">
        <f t="shared" si="0"/>
        <v>1kg</v>
      </c>
      <c r="E41" s="4">
        <f t="shared" si="0"/>
        <v>20900</v>
      </c>
      <c r="F41" s="4">
        <f t="shared" si="1"/>
        <v>18810</v>
      </c>
      <c r="G41" s="16"/>
      <c r="I41" s="9" t="str">
        <f t="shared" si="2"/>
        <v/>
      </c>
      <c r="K41" s="22" t="s">
        <v>86</v>
      </c>
      <c r="L41" s="18">
        <v>11124214</v>
      </c>
      <c r="M41" s="7" t="s">
        <v>88</v>
      </c>
      <c r="N41" s="24" t="s">
        <v>66</v>
      </c>
      <c r="O41" s="24" t="s">
        <v>9</v>
      </c>
      <c r="P41" s="19">
        <v>20900</v>
      </c>
      <c r="Q41" s="35"/>
    </row>
    <row r="42" spans="2:17" ht="28.5" x14ac:dyDescent="0.25">
      <c r="B42" s="20" t="str">
        <f t="shared" si="0"/>
        <v>Frutos_Secos</v>
      </c>
      <c r="C42" s="31" t="str">
        <f t="shared" si="0"/>
        <v>Castañas de Caju naturales x250g</v>
      </c>
      <c r="D42" s="21" t="str">
        <f t="shared" si="0"/>
        <v>250g</v>
      </c>
      <c r="E42" s="4">
        <f t="shared" si="0"/>
        <v>5900</v>
      </c>
      <c r="F42" s="4">
        <f t="shared" si="1"/>
        <v>5310</v>
      </c>
      <c r="G42" s="16"/>
      <c r="I42" s="9" t="str">
        <f t="shared" si="2"/>
        <v/>
      </c>
      <c r="K42" s="22" t="s">
        <v>86</v>
      </c>
      <c r="L42" s="18">
        <v>11124238</v>
      </c>
      <c r="M42" s="7" t="s">
        <v>88</v>
      </c>
      <c r="N42" s="24" t="s">
        <v>67</v>
      </c>
      <c r="O42" s="24" t="s">
        <v>43</v>
      </c>
      <c r="P42" s="19">
        <v>5900</v>
      </c>
      <c r="Q42" s="35"/>
    </row>
    <row r="43" spans="2:17" ht="28.5" x14ac:dyDescent="0.25">
      <c r="B43" s="20" t="str">
        <f t="shared" si="0"/>
        <v>Frutos_Secos</v>
      </c>
      <c r="C43" s="31" t="str">
        <f t="shared" si="0"/>
        <v>Castañas de Caju naturales x500g</v>
      </c>
      <c r="D43" s="21" t="str">
        <f t="shared" si="0"/>
        <v>500g</v>
      </c>
      <c r="E43" s="4">
        <f t="shared" si="0"/>
        <v>11100</v>
      </c>
      <c r="F43" s="4">
        <f t="shared" si="1"/>
        <v>9990</v>
      </c>
      <c r="G43" s="16"/>
      <c r="I43" s="9" t="str">
        <f t="shared" si="2"/>
        <v/>
      </c>
      <c r="K43" s="22" t="s">
        <v>86</v>
      </c>
      <c r="L43" s="18">
        <v>11124221</v>
      </c>
      <c r="M43" s="7" t="s">
        <v>88</v>
      </c>
      <c r="N43" s="24" t="s">
        <v>68</v>
      </c>
      <c r="O43" s="24" t="s">
        <v>41</v>
      </c>
      <c r="P43" s="19">
        <v>11100</v>
      </c>
      <c r="Q43" s="35"/>
    </row>
    <row r="44" spans="2:17" ht="28.5" x14ac:dyDescent="0.25">
      <c r="B44" s="20" t="str">
        <f t="shared" si="0"/>
        <v>Frutos_Secos</v>
      </c>
      <c r="C44" s="31" t="str">
        <f t="shared" si="0"/>
        <v>Nueces Mariposa Extra Light 1kg</v>
      </c>
      <c r="D44" s="21" t="str">
        <f t="shared" si="0"/>
        <v>1kg</v>
      </c>
      <c r="E44" s="4">
        <f t="shared" si="0"/>
        <v>9950</v>
      </c>
      <c r="F44" s="4">
        <f t="shared" si="1"/>
        <v>8955</v>
      </c>
      <c r="G44" s="16"/>
      <c r="I44" s="9" t="str">
        <f t="shared" si="2"/>
        <v/>
      </c>
      <c r="K44" s="22" t="s">
        <v>86</v>
      </c>
      <c r="L44" s="18">
        <v>11122111</v>
      </c>
      <c r="M44" s="7" t="s">
        <v>88</v>
      </c>
      <c r="N44" s="24" t="s">
        <v>69</v>
      </c>
      <c r="O44" s="24" t="s">
        <v>9</v>
      </c>
      <c r="P44" s="19">
        <v>9950</v>
      </c>
      <c r="Q44" s="35"/>
    </row>
    <row r="45" spans="2:17" ht="28.5" x14ac:dyDescent="0.25">
      <c r="B45" s="20" t="str">
        <f t="shared" si="0"/>
        <v>Frutos_Secos</v>
      </c>
      <c r="C45" s="31" t="str">
        <f t="shared" si="0"/>
        <v>Nueces Mariposa Extra Light 250g</v>
      </c>
      <c r="D45" s="21" t="str">
        <f t="shared" si="0"/>
        <v>250g</v>
      </c>
      <c r="E45" s="4">
        <f t="shared" si="0"/>
        <v>2800</v>
      </c>
      <c r="F45" s="4">
        <f t="shared" si="1"/>
        <v>2520</v>
      </c>
      <c r="G45" s="16"/>
      <c r="I45" s="9" t="str">
        <f t="shared" si="2"/>
        <v/>
      </c>
      <c r="K45" s="22" t="s">
        <v>86</v>
      </c>
      <c r="L45" s="18">
        <v>11122135</v>
      </c>
      <c r="M45" s="7" t="s">
        <v>88</v>
      </c>
      <c r="N45" s="24" t="s">
        <v>70</v>
      </c>
      <c r="O45" s="24" t="s">
        <v>43</v>
      </c>
      <c r="P45" s="19">
        <v>2800</v>
      </c>
      <c r="Q45" s="35"/>
    </row>
    <row r="46" spans="2:17" ht="28.5" x14ac:dyDescent="0.25">
      <c r="B46" s="20" t="str">
        <f t="shared" si="0"/>
        <v>Frutos_Secos</v>
      </c>
      <c r="C46" s="31" t="str">
        <f t="shared" si="0"/>
        <v>Nueces Mariposa Extra Light 500g</v>
      </c>
      <c r="D46" s="21" t="str">
        <f t="shared" si="0"/>
        <v>500g</v>
      </c>
      <c r="E46" s="4">
        <f t="shared" si="0"/>
        <v>5300</v>
      </c>
      <c r="F46" s="4">
        <f t="shared" si="1"/>
        <v>4770</v>
      </c>
      <c r="G46" s="16"/>
      <c r="I46" s="9" t="str">
        <f t="shared" si="2"/>
        <v/>
      </c>
      <c r="K46" s="22" t="s">
        <v>86</v>
      </c>
      <c r="L46" s="18">
        <v>11122128</v>
      </c>
      <c r="M46" s="7" t="s">
        <v>88</v>
      </c>
      <c r="N46" s="24" t="s">
        <v>71</v>
      </c>
      <c r="O46" s="24" t="s">
        <v>41</v>
      </c>
      <c r="P46" s="19">
        <v>5300</v>
      </c>
      <c r="Q46" s="35"/>
    </row>
    <row r="47" spans="2:17" ht="28.5" x14ac:dyDescent="0.25">
      <c r="B47" s="20" t="str">
        <f t="shared" si="0"/>
        <v>Frutos_Secos</v>
      </c>
      <c r="C47" s="31" t="str">
        <f t="shared" si="0"/>
        <v>Nuez Pecan enteras peladas x1kg</v>
      </c>
      <c r="D47" s="21" t="str">
        <f t="shared" si="0"/>
        <v>1kg</v>
      </c>
      <c r="E47" s="4" t="e">
        <f t="shared" si="0"/>
        <v>#N/A</v>
      </c>
      <c r="F47" s="4" t="e">
        <f t="shared" si="1"/>
        <v>#N/A</v>
      </c>
      <c r="G47" s="16"/>
      <c r="I47" s="9" t="str">
        <f t="shared" si="2"/>
        <v/>
      </c>
      <c r="K47" s="22" t="s">
        <v>86</v>
      </c>
      <c r="L47" s="18">
        <v>11122210</v>
      </c>
      <c r="M47" s="7" t="s">
        <v>88</v>
      </c>
      <c r="N47" s="24" t="s">
        <v>13</v>
      </c>
      <c r="O47" s="24" t="s">
        <v>9</v>
      </c>
      <c r="P47" s="19" t="e">
        <v>#N/A</v>
      </c>
      <c r="Q47" s="35"/>
    </row>
    <row r="48" spans="2:17" ht="28.5" x14ac:dyDescent="0.25">
      <c r="B48" s="20" t="str">
        <f t="shared" si="0"/>
        <v>Frutos_Secos</v>
      </c>
      <c r="C48" s="31" t="str">
        <f t="shared" si="0"/>
        <v>Nuez Pecan enteras peladas x250g</v>
      </c>
      <c r="D48" s="21" t="str">
        <f t="shared" si="0"/>
        <v>250g</v>
      </c>
      <c r="E48" s="4">
        <f t="shared" si="0"/>
        <v>5000</v>
      </c>
      <c r="F48" s="4">
        <f t="shared" si="1"/>
        <v>4500</v>
      </c>
      <c r="G48" s="16"/>
      <c r="I48" s="9" t="str">
        <f t="shared" si="2"/>
        <v/>
      </c>
      <c r="K48" s="22" t="s">
        <v>86</v>
      </c>
      <c r="L48" s="18">
        <v>11122234</v>
      </c>
      <c r="M48" s="7" t="s">
        <v>88</v>
      </c>
      <c r="N48" s="24" t="s">
        <v>72</v>
      </c>
      <c r="O48" s="24" t="s">
        <v>43</v>
      </c>
      <c r="P48" s="19">
        <v>5000</v>
      </c>
      <c r="Q48" s="35"/>
    </row>
    <row r="49" spans="2:17" ht="28.5" x14ac:dyDescent="0.25">
      <c r="B49" s="20" t="str">
        <f t="shared" si="0"/>
        <v>Frutos_Secos</v>
      </c>
      <c r="C49" s="31" t="str">
        <f t="shared" si="0"/>
        <v>Nuez Pecan enteras peladas x500g</v>
      </c>
      <c r="D49" s="21" t="str">
        <f t="shared" si="0"/>
        <v>500g</v>
      </c>
      <c r="E49" s="4">
        <f t="shared" si="0"/>
        <v>9400</v>
      </c>
      <c r="F49" s="4">
        <f t="shared" si="1"/>
        <v>8460</v>
      </c>
      <c r="G49" s="16"/>
      <c r="I49" s="9" t="str">
        <f t="shared" si="2"/>
        <v/>
      </c>
      <c r="K49" s="22" t="s">
        <v>86</v>
      </c>
      <c r="L49" s="18">
        <v>11122227</v>
      </c>
      <c r="M49" s="7" t="s">
        <v>88</v>
      </c>
      <c r="N49" s="24" t="s">
        <v>73</v>
      </c>
      <c r="O49" s="24" t="s">
        <v>41</v>
      </c>
      <c r="P49" s="19">
        <v>9400</v>
      </c>
      <c r="Q49" s="35"/>
    </row>
    <row r="50" spans="2:17" ht="28.5" x14ac:dyDescent="0.25">
      <c r="B50" s="20" t="str">
        <f t="shared" si="0"/>
        <v>Frutos_Secos</v>
      </c>
      <c r="C50" s="31" t="str">
        <f t="shared" si="0"/>
        <v>Maiz frito salado queso x1kg</v>
      </c>
      <c r="D50" s="21" t="str">
        <f t="shared" si="0"/>
        <v>1kg</v>
      </c>
      <c r="E50" s="4">
        <f t="shared" si="0"/>
        <v>12950</v>
      </c>
      <c r="F50" s="4">
        <f t="shared" si="1"/>
        <v>11655</v>
      </c>
      <c r="G50" s="16"/>
      <c r="I50" s="9" t="str">
        <f t="shared" si="2"/>
        <v/>
      </c>
      <c r="K50" s="22"/>
      <c r="L50" s="18">
        <v>11128311</v>
      </c>
      <c r="M50" s="7" t="s">
        <v>88</v>
      </c>
      <c r="N50" s="24" t="s">
        <v>113</v>
      </c>
      <c r="O50" s="24" t="s">
        <v>9</v>
      </c>
      <c r="P50" s="19">
        <v>12950</v>
      </c>
      <c r="Q50" s="35"/>
    </row>
    <row r="51" spans="2:17" ht="28.5" x14ac:dyDescent="0.25">
      <c r="B51" s="20" t="str">
        <f t="shared" si="0"/>
        <v>Frutos_Secos</v>
      </c>
      <c r="C51" s="31" t="str">
        <f t="shared" si="0"/>
        <v>Maiz frito salado queso x250g</v>
      </c>
      <c r="D51" s="21" t="str">
        <f t="shared" si="0"/>
        <v>250g</v>
      </c>
      <c r="E51" s="4">
        <f t="shared" si="0"/>
        <v>3500</v>
      </c>
      <c r="F51" s="4">
        <f t="shared" si="1"/>
        <v>3150</v>
      </c>
      <c r="G51" s="16"/>
      <c r="I51" s="9" t="str">
        <f t="shared" si="2"/>
        <v/>
      </c>
      <c r="K51" s="22"/>
      <c r="L51" s="18">
        <v>11128335</v>
      </c>
      <c r="M51" s="7" t="s">
        <v>88</v>
      </c>
      <c r="N51" s="24" t="s">
        <v>114</v>
      </c>
      <c r="O51" s="24" t="s">
        <v>43</v>
      </c>
      <c r="P51" s="19">
        <v>3500</v>
      </c>
      <c r="Q51" s="35"/>
    </row>
    <row r="52" spans="2:17" ht="28.5" x14ac:dyDescent="0.25">
      <c r="B52" s="20" t="str">
        <f t="shared" si="0"/>
        <v>Frutos_Secos</v>
      </c>
      <c r="C52" s="31" t="str">
        <f t="shared" si="0"/>
        <v>Maiz frito salado queso x500g</v>
      </c>
      <c r="D52" s="21" t="str">
        <f t="shared" si="0"/>
        <v>500g</v>
      </c>
      <c r="E52" s="4">
        <f t="shared" si="0"/>
        <v>6600</v>
      </c>
      <c r="F52" s="4">
        <f t="shared" si="1"/>
        <v>5940</v>
      </c>
      <c r="G52" s="16"/>
      <c r="I52" s="9" t="str">
        <f t="shared" si="2"/>
        <v/>
      </c>
      <c r="K52" s="22"/>
      <c r="L52" s="18">
        <v>11128328</v>
      </c>
      <c r="M52" s="7" t="s">
        <v>88</v>
      </c>
      <c r="N52" s="24" t="s">
        <v>115</v>
      </c>
      <c r="O52" s="24" t="s">
        <v>41</v>
      </c>
      <c r="P52" s="19">
        <v>6600</v>
      </c>
      <c r="Q52" s="35"/>
    </row>
    <row r="53" spans="2:17" ht="28.5" x14ac:dyDescent="0.25">
      <c r="B53" s="20" t="str">
        <f t="shared" si="0"/>
        <v>Frutos_Secos</v>
      </c>
      <c r="C53" s="31" t="str">
        <f t="shared" si="0"/>
        <v>Maiz frito sabor barbacoa x1kg</v>
      </c>
      <c r="D53" s="21" t="str">
        <f t="shared" si="0"/>
        <v>1kg</v>
      </c>
      <c r="E53" s="4" t="str">
        <f t="shared" si="0"/>
        <v>Sin stock</v>
      </c>
      <c r="F53" s="4" t="str">
        <f t="shared" si="1"/>
        <v>Sin stock</v>
      </c>
      <c r="G53" s="16"/>
      <c r="I53" s="9" t="str">
        <f t="shared" si="2"/>
        <v/>
      </c>
      <c r="K53" s="22"/>
      <c r="L53" s="18">
        <v>11137627</v>
      </c>
      <c r="M53" s="7" t="s">
        <v>88</v>
      </c>
      <c r="N53" s="24" t="s">
        <v>116</v>
      </c>
      <c r="O53" s="24" t="s">
        <v>9</v>
      </c>
      <c r="P53" s="19" t="s">
        <v>111</v>
      </c>
      <c r="Q53" s="35"/>
    </row>
    <row r="54" spans="2:17" ht="28.5" x14ac:dyDescent="0.25">
      <c r="B54" s="20" t="str">
        <f t="shared" si="0"/>
        <v>Frutos_Secos</v>
      </c>
      <c r="C54" s="31" t="str">
        <f t="shared" si="0"/>
        <v>Maiz frito sabor barbacoa x250g</v>
      </c>
      <c r="D54" s="21" t="str">
        <f t="shared" si="0"/>
        <v>250g</v>
      </c>
      <c r="E54" s="4" t="str">
        <f t="shared" si="0"/>
        <v>Sin stock</v>
      </c>
      <c r="F54" s="4" t="str">
        <f t="shared" si="1"/>
        <v>Sin stock</v>
      </c>
      <c r="G54" s="16"/>
      <c r="I54" s="9" t="str">
        <f t="shared" si="2"/>
        <v/>
      </c>
      <c r="K54" s="22"/>
      <c r="L54" s="18">
        <v>11111719</v>
      </c>
      <c r="M54" s="7" t="s">
        <v>88</v>
      </c>
      <c r="N54" s="24" t="s">
        <v>117</v>
      </c>
      <c r="O54" s="24" t="s">
        <v>43</v>
      </c>
      <c r="P54" s="19" t="s">
        <v>111</v>
      </c>
      <c r="Q54" s="35"/>
    </row>
    <row r="55" spans="2:17" ht="28.5" x14ac:dyDescent="0.25">
      <c r="B55" s="20" t="str">
        <f t="shared" si="0"/>
        <v>Frutos_Secos</v>
      </c>
      <c r="C55" s="31" t="str">
        <f t="shared" si="0"/>
        <v>Maiz frito sabor barbacoa x500g</v>
      </c>
      <c r="D55" s="21" t="str">
        <f t="shared" si="0"/>
        <v>500g</v>
      </c>
      <c r="E55" s="4" t="str">
        <f t="shared" si="0"/>
        <v>Sin stock</v>
      </c>
      <c r="F55" s="4" t="str">
        <f t="shared" si="1"/>
        <v>Sin stock</v>
      </c>
      <c r="G55" s="16"/>
      <c r="I55" s="9" t="str">
        <f t="shared" si="2"/>
        <v/>
      </c>
      <c r="K55" s="22"/>
      <c r="L55" s="18">
        <v>11158110</v>
      </c>
      <c r="M55" s="7" t="s">
        <v>88</v>
      </c>
      <c r="N55" s="24" t="s">
        <v>118</v>
      </c>
      <c r="O55" s="24" t="s">
        <v>41</v>
      </c>
      <c r="P55" s="19" t="s">
        <v>111</v>
      </c>
      <c r="Q55" s="35"/>
    </row>
    <row r="56" spans="2:17" ht="28.5" x14ac:dyDescent="0.25">
      <c r="B56" s="20" t="str">
        <f t="shared" si="0"/>
        <v>Frutos_Secos</v>
      </c>
      <c r="C56" s="31" t="str">
        <f t="shared" si="0"/>
        <v>Mani repelado sin sal 1kg</v>
      </c>
      <c r="D56" s="21" t="str">
        <f t="shared" si="0"/>
        <v>1kg</v>
      </c>
      <c r="E56" s="4">
        <f t="shared" si="0"/>
        <v>4050</v>
      </c>
      <c r="F56" s="4">
        <f t="shared" si="1"/>
        <v>3645</v>
      </c>
      <c r="G56" s="16"/>
      <c r="I56" s="9" t="str">
        <f t="shared" si="2"/>
        <v/>
      </c>
      <c r="K56" s="22" t="s">
        <v>86</v>
      </c>
      <c r="L56" s="18">
        <v>11125211</v>
      </c>
      <c r="M56" s="7" t="s">
        <v>88</v>
      </c>
      <c r="N56" s="24" t="s">
        <v>15</v>
      </c>
      <c r="O56" s="24" t="s">
        <v>9</v>
      </c>
      <c r="P56" s="19">
        <v>4050</v>
      </c>
      <c r="Q56" s="35"/>
    </row>
    <row r="57" spans="2:17" ht="28.5" x14ac:dyDescent="0.25">
      <c r="B57" s="20" t="str">
        <f t="shared" si="0"/>
        <v>Frutos_Secos</v>
      </c>
      <c r="C57" s="31" t="str">
        <f t="shared" si="0"/>
        <v>Mani repelado sin sal 500g</v>
      </c>
      <c r="D57" s="21" t="str">
        <f t="shared" si="0"/>
        <v>500g</v>
      </c>
      <c r="E57" s="4">
        <f t="shared" si="0"/>
        <v>2150</v>
      </c>
      <c r="F57" s="4">
        <f t="shared" si="1"/>
        <v>1935</v>
      </c>
      <c r="G57" s="16"/>
      <c r="I57" s="9" t="str">
        <f t="shared" si="2"/>
        <v/>
      </c>
      <c r="K57" s="22" t="s">
        <v>86</v>
      </c>
      <c r="L57" s="18">
        <v>11125228</v>
      </c>
      <c r="M57" s="7" t="s">
        <v>88</v>
      </c>
      <c r="N57" s="24" t="s">
        <v>74</v>
      </c>
      <c r="O57" s="24" t="s">
        <v>41</v>
      </c>
      <c r="P57" s="19">
        <v>2150</v>
      </c>
      <c r="Q57" s="35"/>
    </row>
    <row r="58" spans="2:17" ht="28.5" x14ac:dyDescent="0.25">
      <c r="B58" s="20" t="str">
        <f t="shared" si="0"/>
        <v>Frutos_Secos</v>
      </c>
      <c r="C58" s="31" t="str">
        <f t="shared" si="0"/>
        <v>Mani repelado con sal 1kg</v>
      </c>
      <c r="D58" s="21" t="str">
        <f t="shared" si="0"/>
        <v>1kg</v>
      </c>
      <c r="E58" s="4">
        <f t="shared" si="0"/>
        <v>4050</v>
      </c>
      <c r="F58" s="4">
        <f t="shared" si="1"/>
        <v>3645</v>
      </c>
      <c r="G58" s="16"/>
      <c r="I58" s="9" t="str">
        <f t="shared" si="2"/>
        <v/>
      </c>
      <c r="K58" s="22" t="s">
        <v>86</v>
      </c>
      <c r="L58" s="18">
        <v>11125112</v>
      </c>
      <c r="M58" s="7" t="s">
        <v>88</v>
      </c>
      <c r="N58" s="24" t="s">
        <v>14</v>
      </c>
      <c r="O58" s="24" t="s">
        <v>9</v>
      </c>
      <c r="P58" s="19">
        <v>4050</v>
      </c>
      <c r="Q58" s="35"/>
    </row>
    <row r="59" spans="2:17" ht="28.5" x14ac:dyDescent="0.25">
      <c r="B59" s="20" t="str">
        <f t="shared" si="0"/>
        <v>Frutos_Secos</v>
      </c>
      <c r="C59" s="31" t="str">
        <f t="shared" si="0"/>
        <v>Mani repelado con sal 500g</v>
      </c>
      <c r="D59" s="21" t="str">
        <f t="shared" si="0"/>
        <v>500g</v>
      </c>
      <c r="E59" s="4">
        <f t="shared" si="0"/>
        <v>2150</v>
      </c>
      <c r="F59" s="4">
        <f t="shared" si="1"/>
        <v>1935</v>
      </c>
      <c r="G59" s="16"/>
      <c r="I59" s="9" t="str">
        <f t="shared" si="2"/>
        <v/>
      </c>
      <c r="K59" s="22" t="s">
        <v>86</v>
      </c>
      <c r="L59" s="18">
        <v>11125129</v>
      </c>
      <c r="M59" s="7" t="s">
        <v>88</v>
      </c>
      <c r="N59" s="24" t="s">
        <v>75</v>
      </c>
      <c r="O59" s="24" t="s">
        <v>41</v>
      </c>
      <c r="P59" s="19">
        <v>2150</v>
      </c>
      <c r="Q59" s="35"/>
    </row>
    <row r="60" spans="2:17" ht="28.5" x14ac:dyDescent="0.25">
      <c r="B60" s="20" t="str">
        <f t="shared" si="0"/>
        <v>Frutos_Secos</v>
      </c>
      <c r="C60" s="31" t="str">
        <f t="shared" si="0"/>
        <v>Pistachos con cascara,tostados,salados x 1 kilo</v>
      </c>
      <c r="D60" s="21" t="str">
        <f t="shared" si="0"/>
        <v>1kg</v>
      </c>
      <c r="E60" s="4">
        <f t="shared" si="0"/>
        <v>24450</v>
      </c>
      <c r="F60" s="4">
        <f t="shared" si="1"/>
        <v>22005</v>
      </c>
      <c r="G60" s="16"/>
      <c r="I60" s="9" t="str">
        <f t="shared" si="2"/>
        <v/>
      </c>
      <c r="K60" s="22"/>
      <c r="L60" s="18">
        <v>11123316</v>
      </c>
      <c r="M60" s="7" t="s">
        <v>88</v>
      </c>
      <c r="N60" s="24" t="s">
        <v>92</v>
      </c>
      <c r="O60" s="24" t="s">
        <v>9</v>
      </c>
      <c r="P60" s="19">
        <v>24450</v>
      </c>
      <c r="Q60" s="35"/>
    </row>
    <row r="61" spans="2:17" ht="28.5" x14ac:dyDescent="0.25">
      <c r="B61" s="20" t="str">
        <f t="shared" si="0"/>
        <v>Frutos_Secos</v>
      </c>
      <c r="C61" s="31" t="str">
        <f t="shared" si="0"/>
        <v>Pistachos con cascara,tostados,salados x 250g</v>
      </c>
      <c r="D61" s="21" t="str">
        <f t="shared" si="0"/>
        <v>250g</v>
      </c>
      <c r="E61" s="4">
        <f t="shared" si="0"/>
        <v>6900</v>
      </c>
      <c r="F61" s="4">
        <f t="shared" si="1"/>
        <v>6210</v>
      </c>
      <c r="G61" s="16"/>
      <c r="I61" s="9" t="str">
        <f t="shared" si="2"/>
        <v/>
      </c>
      <c r="K61" s="22" t="s">
        <v>86</v>
      </c>
      <c r="L61" s="18">
        <v>11123330</v>
      </c>
      <c r="M61" s="7" t="s">
        <v>88</v>
      </c>
      <c r="N61" s="24" t="s">
        <v>93</v>
      </c>
      <c r="O61" s="24" t="s">
        <v>43</v>
      </c>
      <c r="P61" s="19">
        <v>6900</v>
      </c>
      <c r="Q61" s="35"/>
    </row>
    <row r="62" spans="2:17" ht="28.5" x14ac:dyDescent="0.25">
      <c r="B62" s="20" t="str">
        <f t="shared" si="0"/>
        <v>Frutos_Secos</v>
      </c>
      <c r="C62" s="31" t="str">
        <f t="shared" si="0"/>
        <v>Pistachos con cascara,tostados,salados x 500g</v>
      </c>
      <c r="D62" s="21" t="str">
        <f t="shared" si="0"/>
        <v>500g</v>
      </c>
      <c r="E62" s="4">
        <f t="shared" si="0"/>
        <v>13000</v>
      </c>
      <c r="F62" s="4">
        <f t="shared" si="1"/>
        <v>11700</v>
      </c>
      <c r="G62" s="16"/>
      <c r="I62" s="9" t="str">
        <f t="shared" si="2"/>
        <v/>
      </c>
      <c r="K62" s="22" t="s">
        <v>86</v>
      </c>
      <c r="L62" s="18">
        <v>11123323</v>
      </c>
      <c r="M62" s="7" t="s">
        <v>88</v>
      </c>
      <c r="N62" s="24" t="s">
        <v>94</v>
      </c>
      <c r="O62" s="24" t="s">
        <v>41</v>
      </c>
      <c r="P62" s="19">
        <v>13000</v>
      </c>
      <c r="Q62" s="35"/>
    </row>
    <row r="63" spans="2:17" ht="28.5" x14ac:dyDescent="0.25">
      <c r="B63" s="20" t="str">
        <f t="shared" si="0"/>
        <v>Fruta_deshidratada</v>
      </c>
      <c r="C63" s="31" t="str">
        <f t="shared" si="0"/>
        <v>Arándanos Rojos deshidratados</v>
      </c>
      <c r="D63" s="21" t="str">
        <f t="shared" si="0"/>
        <v>1kg</v>
      </c>
      <c r="E63" s="4">
        <f t="shared" si="0"/>
        <v>18000</v>
      </c>
      <c r="F63" s="4">
        <f t="shared" si="1"/>
        <v>16200</v>
      </c>
      <c r="G63" s="16"/>
      <c r="I63" s="9" t="str">
        <f t="shared" si="2"/>
        <v/>
      </c>
      <c r="K63" s="22" t="s">
        <v>86</v>
      </c>
      <c r="L63" s="18">
        <v>11131113</v>
      </c>
      <c r="M63" s="7" t="s">
        <v>89</v>
      </c>
      <c r="N63" s="24" t="s">
        <v>76</v>
      </c>
      <c r="O63" s="24" t="s">
        <v>9</v>
      </c>
      <c r="P63" s="19">
        <v>18000</v>
      </c>
      <c r="Q63" s="35"/>
    </row>
    <row r="64" spans="2:17" ht="28.5" x14ac:dyDescent="0.25">
      <c r="B64" s="20" t="str">
        <f t="shared" si="0"/>
        <v>Fruta_deshidratada</v>
      </c>
      <c r="C64" s="31" t="str">
        <f t="shared" si="0"/>
        <v>Arándanos Rojos deshidratados</v>
      </c>
      <c r="D64" s="21" t="str">
        <f t="shared" si="0"/>
        <v>250g</v>
      </c>
      <c r="E64" s="4">
        <f t="shared" si="0"/>
        <v>5050</v>
      </c>
      <c r="F64" s="4">
        <f t="shared" si="1"/>
        <v>4545</v>
      </c>
      <c r="G64" s="16"/>
      <c r="I64" s="9" t="str">
        <f t="shared" si="2"/>
        <v/>
      </c>
      <c r="K64" s="22" t="s">
        <v>86</v>
      </c>
      <c r="L64" s="18">
        <v>11131137</v>
      </c>
      <c r="M64" s="7" t="s">
        <v>89</v>
      </c>
      <c r="N64" s="24" t="s">
        <v>76</v>
      </c>
      <c r="O64" s="24" t="s">
        <v>43</v>
      </c>
      <c r="P64" s="19">
        <v>5050</v>
      </c>
      <c r="Q64" s="35"/>
    </row>
    <row r="65" spans="2:17" ht="28.5" x14ac:dyDescent="0.25">
      <c r="B65" s="20" t="str">
        <f t="shared" si="0"/>
        <v>Fruta_deshidratada</v>
      </c>
      <c r="C65" s="31" t="str">
        <f t="shared" si="0"/>
        <v>Arándanos Rojos deshidratados</v>
      </c>
      <c r="D65" s="21" t="str">
        <f t="shared" si="0"/>
        <v>500g</v>
      </c>
      <c r="E65" s="4">
        <f t="shared" si="0"/>
        <v>9550</v>
      </c>
      <c r="F65" s="4">
        <f t="shared" si="1"/>
        <v>8595</v>
      </c>
      <c r="G65" s="16"/>
      <c r="I65" s="9" t="str">
        <f t="shared" si="2"/>
        <v/>
      </c>
      <c r="K65" s="22" t="s">
        <v>86</v>
      </c>
      <c r="L65" s="18">
        <v>11131120</v>
      </c>
      <c r="M65" s="7" t="s">
        <v>89</v>
      </c>
      <c r="N65" s="24" t="s">
        <v>76</v>
      </c>
      <c r="O65" s="24" t="s">
        <v>41</v>
      </c>
      <c r="P65" s="19">
        <v>9550</v>
      </c>
      <c r="Q65" s="35"/>
    </row>
    <row r="66" spans="2:17" ht="28.5" x14ac:dyDescent="0.25">
      <c r="B66" s="20" t="str">
        <f t="shared" si="0"/>
        <v>Fruta_deshidratada</v>
      </c>
      <c r="C66" s="31" t="str">
        <f t="shared" si="0"/>
        <v>Banana deshidratada en chips</v>
      </c>
      <c r="D66" s="21" t="str">
        <f t="shared" si="0"/>
        <v>1kg</v>
      </c>
      <c r="E66" s="4">
        <f t="shared" si="0"/>
        <v>10300</v>
      </c>
      <c r="F66" s="4">
        <f t="shared" si="1"/>
        <v>9270</v>
      </c>
      <c r="G66" s="16"/>
      <c r="I66" s="9" t="str">
        <f t="shared" si="2"/>
        <v/>
      </c>
      <c r="K66" s="22" t="s">
        <v>86</v>
      </c>
      <c r="L66" s="18">
        <v>11133315</v>
      </c>
      <c r="M66" s="7" t="s">
        <v>89</v>
      </c>
      <c r="N66" s="24" t="s">
        <v>77</v>
      </c>
      <c r="O66" s="24" t="s">
        <v>9</v>
      </c>
      <c r="P66" s="19">
        <v>10300</v>
      </c>
      <c r="Q66" s="35"/>
    </row>
    <row r="67" spans="2:17" ht="28.5" x14ac:dyDescent="0.25">
      <c r="B67" s="20" t="str">
        <f t="shared" si="0"/>
        <v>Fruta_deshidratada</v>
      </c>
      <c r="C67" s="31" t="str">
        <f t="shared" si="0"/>
        <v>Banana deshidratada en chips</v>
      </c>
      <c r="D67" s="21" t="str">
        <f t="shared" si="0"/>
        <v>250g</v>
      </c>
      <c r="E67" s="4">
        <f t="shared" si="0"/>
        <v>2900</v>
      </c>
      <c r="F67" s="4">
        <f t="shared" si="1"/>
        <v>2610</v>
      </c>
      <c r="G67" s="16"/>
      <c r="I67" s="9" t="str">
        <f t="shared" si="2"/>
        <v/>
      </c>
      <c r="K67" s="22" t="s">
        <v>86</v>
      </c>
      <c r="L67" s="18">
        <v>11133339</v>
      </c>
      <c r="M67" s="7" t="s">
        <v>89</v>
      </c>
      <c r="N67" s="24" t="s">
        <v>77</v>
      </c>
      <c r="O67" s="24" t="s">
        <v>43</v>
      </c>
      <c r="P67" s="19">
        <v>2900</v>
      </c>
      <c r="Q67" s="35"/>
    </row>
    <row r="68" spans="2:17" ht="28.5" x14ac:dyDescent="0.25">
      <c r="B68" s="20" t="str">
        <f t="shared" si="0"/>
        <v>Fruta_deshidratada</v>
      </c>
      <c r="C68" s="31" t="str">
        <f t="shared" si="0"/>
        <v>Banana deshidratada en chips</v>
      </c>
      <c r="D68" s="21" t="str">
        <f t="shared" si="0"/>
        <v>500g</v>
      </c>
      <c r="E68" s="4">
        <f t="shared" si="0"/>
        <v>5450</v>
      </c>
      <c r="F68" s="4">
        <f t="shared" si="1"/>
        <v>4905</v>
      </c>
      <c r="G68" s="16"/>
      <c r="I68" s="9" t="str">
        <f t="shared" si="2"/>
        <v/>
      </c>
      <c r="K68" s="22" t="s">
        <v>86</v>
      </c>
      <c r="L68" s="18">
        <v>11133322</v>
      </c>
      <c r="M68" s="7" t="s">
        <v>89</v>
      </c>
      <c r="N68" s="24" t="s">
        <v>77</v>
      </c>
      <c r="O68" s="24" t="s">
        <v>41</v>
      </c>
      <c r="P68" s="19">
        <v>5450</v>
      </c>
      <c r="Q68" s="35"/>
    </row>
    <row r="69" spans="2:17" ht="28.5" x14ac:dyDescent="0.25">
      <c r="B69" s="20" t="str">
        <f t="shared" si="0"/>
        <v>Fruta_deshidratada</v>
      </c>
      <c r="C69" s="31" t="str">
        <f t="shared" si="0"/>
        <v>Pasas de uva sin semilla</v>
      </c>
      <c r="D69" s="21" t="str">
        <f t="shared" si="0"/>
        <v>1kg</v>
      </c>
      <c r="E69" s="4">
        <f t="shared" si="0"/>
        <v>3300</v>
      </c>
      <c r="F69" s="4">
        <f t="shared" si="1"/>
        <v>2970</v>
      </c>
      <c r="G69" s="16"/>
      <c r="I69" s="9" t="str">
        <f t="shared" si="2"/>
        <v/>
      </c>
      <c r="K69" s="22" t="s">
        <v>86</v>
      </c>
      <c r="L69" s="18">
        <v>11132110</v>
      </c>
      <c r="M69" s="7" t="s">
        <v>89</v>
      </c>
      <c r="N69" s="24" t="s">
        <v>102</v>
      </c>
      <c r="O69" s="24" t="s">
        <v>9</v>
      </c>
      <c r="P69" s="19">
        <v>3300</v>
      </c>
      <c r="Q69" s="35"/>
    </row>
    <row r="70" spans="2:17" ht="28.5" x14ac:dyDescent="0.25">
      <c r="B70" s="20" t="str">
        <f t="shared" si="0"/>
        <v>Fruta_deshidratada</v>
      </c>
      <c r="C70" s="31" t="str">
        <f t="shared" si="0"/>
        <v>Pasas de uva sin semilla</v>
      </c>
      <c r="D70" s="21" t="str">
        <f t="shared" si="0"/>
        <v>500g</v>
      </c>
      <c r="E70" s="4">
        <f t="shared" si="0"/>
        <v>1750</v>
      </c>
      <c r="F70" s="4">
        <f t="shared" si="1"/>
        <v>1575</v>
      </c>
      <c r="G70" s="16"/>
      <c r="I70" s="9" t="str">
        <f t="shared" si="2"/>
        <v/>
      </c>
      <c r="K70" s="22" t="s">
        <v>86</v>
      </c>
      <c r="L70" s="18">
        <v>11132127</v>
      </c>
      <c r="M70" s="7" t="s">
        <v>89</v>
      </c>
      <c r="N70" s="24" t="s">
        <v>102</v>
      </c>
      <c r="O70" s="24" t="s">
        <v>41</v>
      </c>
      <c r="P70" s="19">
        <v>1750</v>
      </c>
      <c r="Q70" s="35"/>
    </row>
    <row r="71" spans="2:17" ht="28.5" x14ac:dyDescent="0.25">
      <c r="B71" s="20" t="str">
        <f t="shared" si="0"/>
        <v>Fruta_deshidratada</v>
      </c>
      <c r="C71" s="31" t="str">
        <f t="shared" si="0"/>
        <v>Pasas de uva rubias</v>
      </c>
      <c r="D71" s="21" t="str">
        <f t="shared" si="0"/>
        <v>1kg</v>
      </c>
      <c r="E71" s="4">
        <f t="shared" si="0"/>
        <v>10600</v>
      </c>
      <c r="F71" s="4">
        <f t="shared" si="1"/>
        <v>9540</v>
      </c>
      <c r="G71" s="16"/>
      <c r="I71" s="9" t="str">
        <f t="shared" si="2"/>
        <v/>
      </c>
      <c r="K71" s="22" t="s">
        <v>86</v>
      </c>
      <c r="L71" s="18">
        <v>11132219</v>
      </c>
      <c r="M71" s="7" t="s">
        <v>89</v>
      </c>
      <c r="N71" s="24" t="s">
        <v>78</v>
      </c>
      <c r="O71" s="24" t="s">
        <v>9</v>
      </c>
      <c r="P71" s="19">
        <v>10600</v>
      </c>
      <c r="Q71" s="35"/>
    </row>
    <row r="72" spans="2:17" ht="28.5" x14ac:dyDescent="0.25">
      <c r="B72" s="20" t="str">
        <f t="shared" si="0"/>
        <v>Fruta_deshidratada</v>
      </c>
      <c r="C72" s="31" t="str">
        <f t="shared" si="0"/>
        <v>Pasas de uva rubias</v>
      </c>
      <c r="D72" s="21" t="str">
        <f t="shared" si="0"/>
        <v>500g</v>
      </c>
      <c r="E72" s="4">
        <f t="shared" si="0"/>
        <v>5650</v>
      </c>
      <c r="F72" s="4">
        <f t="shared" si="1"/>
        <v>5085</v>
      </c>
      <c r="G72" s="16"/>
      <c r="I72" s="9" t="str">
        <f t="shared" si="2"/>
        <v/>
      </c>
      <c r="K72" s="22" t="s">
        <v>86</v>
      </c>
      <c r="L72" s="18">
        <v>11132226</v>
      </c>
      <c r="M72" s="7" t="s">
        <v>89</v>
      </c>
      <c r="N72" s="24" t="s">
        <v>78</v>
      </c>
      <c r="O72" s="24" t="s">
        <v>41</v>
      </c>
      <c r="P72" s="19">
        <v>5650</v>
      </c>
      <c r="Q72" s="35"/>
    </row>
    <row r="73" spans="2:17" ht="28.5" x14ac:dyDescent="0.25">
      <c r="B73" s="20" t="str">
        <f t="shared" si="0"/>
        <v>Fruta_deshidratada</v>
      </c>
      <c r="C73" s="31" t="str">
        <f t="shared" si="0"/>
        <v>Ciruela</v>
      </c>
      <c r="D73" s="21" t="str">
        <f t="shared" si="0"/>
        <v>1kg</v>
      </c>
      <c r="E73" s="4">
        <f t="shared" si="0"/>
        <v>3950</v>
      </c>
      <c r="F73" s="4">
        <f t="shared" si="1"/>
        <v>3555</v>
      </c>
      <c r="G73" s="16"/>
      <c r="I73" s="9" t="str">
        <f t="shared" si="2"/>
        <v/>
      </c>
      <c r="K73" s="22" t="s">
        <v>86</v>
      </c>
      <c r="L73" s="25">
        <v>11136118</v>
      </c>
      <c r="M73" s="7" t="s">
        <v>89</v>
      </c>
      <c r="N73" s="25" t="s">
        <v>95</v>
      </c>
      <c r="O73" s="24" t="s">
        <v>9</v>
      </c>
      <c r="P73" s="19">
        <v>3950</v>
      </c>
      <c r="Q73" s="35"/>
    </row>
    <row r="74" spans="2:17" ht="28.5" x14ac:dyDescent="0.25">
      <c r="B74" s="20" t="str">
        <f t="shared" si="0"/>
        <v>Fruta_deshidratada</v>
      </c>
      <c r="C74" s="31" t="str">
        <f t="shared" si="0"/>
        <v>Ciruela</v>
      </c>
      <c r="D74" s="21" t="str">
        <f t="shared" si="0"/>
        <v>500g</v>
      </c>
      <c r="E74" s="4">
        <f t="shared" si="0"/>
        <v>2100</v>
      </c>
      <c r="F74" s="4">
        <f t="shared" si="1"/>
        <v>1890</v>
      </c>
      <c r="G74" s="16"/>
      <c r="I74" s="9" t="str">
        <f t="shared" si="2"/>
        <v/>
      </c>
      <c r="K74" s="22" t="s">
        <v>86</v>
      </c>
      <c r="L74" s="24">
        <v>11136125</v>
      </c>
      <c r="M74" s="7" t="s">
        <v>89</v>
      </c>
      <c r="N74" s="24" t="s">
        <v>95</v>
      </c>
      <c r="O74" s="24" t="s">
        <v>41</v>
      </c>
      <c r="P74" s="19">
        <v>2100</v>
      </c>
      <c r="Q74" s="35"/>
    </row>
    <row r="75" spans="2:17" ht="28.5" x14ac:dyDescent="0.25">
      <c r="B75" s="20" t="str">
        <f t="shared" si="0"/>
        <v>Cereales</v>
      </c>
      <c r="C75" s="31" t="str">
        <f t="shared" si="0"/>
        <v>Almohadita Avellana</v>
      </c>
      <c r="D75" s="21" t="str">
        <f t="shared" si="0"/>
        <v>500g</v>
      </c>
      <c r="E75" s="4">
        <f t="shared" si="0"/>
        <v>3200</v>
      </c>
      <c r="F75" s="4">
        <f t="shared" si="1"/>
        <v>2880</v>
      </c>
      <c r="G75" s="16"/>
      <c r="I75" s="9" t="str">
        <f t="shared" si="2"/>
        <v/>
      </c>
      <c r="K75" s="22" t="s">
        <v>86</v>
      </c>
      <c r="L75" s="18">
        <v>11141129</v>
      </c>
      <c r="M75" s="24" t="s">
        <v>17</v>
      </c>
      <c r="N75" s="24" t="s">
        <v>23</v>
      </c>
      <c r="O75" s="24" t="s">
        <v>41</v>
      </c>
      <c r="P75" s="19">
        <v>3200</v>
      </c>
      <c r="Q75" s="35"/>
    </row>
    <row r="76" spans="2:17" ht="28.5" x14ac:dyDescent="0.25">
      <c r="B76" s="20" t="str">
        <f t="shared" si="0"/>
        <v>Cereales</v>
      </c>
      <c r="C76" s="31" t="str">
        <f t="shared" si="0"/>
        <v>Almohadita Avellana</v>
      </c>
      <c r="D76" s="21" t="str">
        <f t="shared" si="0"/>
        <v>1kg</v>
      </c>
      <c r="E76" s="4">
        <f t="shared" si="0"/>
        <v>6050</v>
      </c>
      <c r="F76" s="4">
        <f t="shared" si="1"/>
        <v>5445</v>
      </c>
      <c r="G76" s="16"/>
      <c r="I76" s="9" t="str">
        <f t="shared" si="2"/>
        <v/>
      </c>
      <c r="K76" s="22" t="s">
        <v>86</v>
      </c>
      <c r="L76" s="18">
        <v>11141112</v>
      </c>
      <c r="M76" s="24" t="s">
        <v>17</v>
      </c>
      <c r="N76" s="24" t="s">
        <v>23</v>
      </c>
      <c r="O76" s="24" t="s">
        <v>9</v>
      </c>
      <c r="P76" s="19">
        <v>6050</v>
      </c>
      <c r="Q76" s="35"/>
    </row>
    <row r="77" spans="2:17" ht="28.5" x14ac:dyDescent="0.25">
      <c r="B77" s="20" t="str">
        <f t="shared" si="0"/>
        <v>Cereales</v>
      </c>
      <c r="C77" s="31" t="str">
        <f t="shared" si="0"/>
        <v>Almohadita Chocolate</v>
      </c>
      <c r="D77" s="21" t="str">
        <f t="shared" si="0"/>
        <v>500g</v>
      </c>
      <c r="E77" s="4">
        <f t="shared" si="0"/>
        <v>3600</v>
      </c>
      <c r="F77" s="4">
        <f t="shared" si="1"/>
        <v>3240</v>
      </c>
      <c r="G77" s="16"/>
      <c r="I77" s="9" t="str">
        <f t="shared" si="2"/>
        <v/>
      </c>
      <c r="K77" s="22" t="s">
        <v>86</v>
      </c>
      <c r="L77" s="18">
        <v>11141327</v>
      </c>
      <c r="M77" s="24" t="s">
        <v>17</v>
      </c>
      <c r="N77" s="24" t="s">
        <v>24</v>
      </c>
      <c r="O77" s="24" t="s">
        <v>41</v>
      </c>
      <c r="P77" s="19">
        <v>3600</v>
      </c>
      <c r="Q77" s="35"/>
    </row>
    <row r="78" spans="2:17" ht="28.5" x14ac:dyDescent="0.25">
      <c r="B78" s="20" t="str">
        <f t="shared" si="0"/>
        <v>Cereales</v>
      </c>
      <c r="C78" s="31" t="str">
        <f t="shared" si="0"/>
        <v>Almohadita Chocolate</v>
      </c>
      <c r="D78" s="21" t="str">
        <f t="shared" si="0"/>
        <v>1kg</v>
      </c>
      <c r="E78" s="4">
        <f t="shared" si="0"/>
        <v>6750</v>
      </c>
      <c r="F78" s="4">
        <f t="shared" si="1"/>
        <v>6075</v>
      </c>
      <c r="G78" s="16"/>
      <c r="I78" s="9" t="str">
        <f t="shared" si="2"/>
        <v/>
      </c>
      <c r="K78" s="22" t="s">
        <v>86</v>
      </c>
      <c r="L78" s="18">
        <v>11141310</v>
      </c>
      <c r="M78" s="24" t="s">
        <v>17</v>
      </c>
      <c r="N78" s="24" t="s">
        <v>24</v>
      </c>
      <c r="O78" s="24" t="s">
        <v>9</v>
      </c>
      <c r="P78" s="19">
        <v>6750</v>
      </c>
      <c r="Q78" s="35"/>
    </row>
    <row r="79" spans="2:17" ht="28.5" x14ac:dyDescent="0.25">
      <c r="B79" s="20" t="str">
        <f t="shared" si="0"/>
        <v>Cereales</v>
      </c>
      <c r="C79" s="31" t="str">
        <f t="shared" si="0"/>
        <v>Almohadita Frutilla</v>
      </c>
      <c r="D79" s="21" t="str">
        <f t="shared" si="0"/>
        <v>500g</v>
      </c>
      <c r="E79" s="4">
        <f t="shared" si="0"/>
        <v>3200</v>
      </c>
      <c r="F79" s="4">
        <f t="shared" si="1"/>
        <v>2880</v>
      </c>
      <c r="G79" s="16"/>
      <c r="I79" s="9" t="str">
        <f t="shared" si="2"/>
        <v/>
      </c>
      <c r="K79" s="22" t="s">
        <v>86</v>
      </c>
      <c r="L79" s="18">
        <v>11141228</v>
      </c>
      <c r="M79" s="24" t="s">
        <v>17</v>
      </c>
      <c r="N79" s="24" t="s">
        <v>25</v>
      </c>
      <c r="O79" s="24" t="s">
        <v>41</v>
      </c>
      <c r="P79" s="19">
        <v>3200</v>
      </c>
      <c r="Q79" s="35"/>
    </row>
    <row r="80" spans="2:17" ht="28.5" x14ac:dyDescent="0.25">
      <c r="B80" s="20" t="str">
        <f t="shared" si="0"/>
        <v>Cereales</v>
      </c>
      <c r="C80" s="31" t="str">
        <f t="shared" si="0"/>
        <v>Almohadita Frutilla</v>
      </c>
      <c r="D80" s="21" t="str">
        <f t="shared" si="0"/>
        <v>1kg</v>
      </c>
      <c r="E80" s="4">
        <f t="shared" si="0"/>
        <v>6050</v>
      </c>
      <c r="F80" s="4">
        <f t="shared" si="1"/>
        <v>5445</v>
      </c>
      <c r="G80" s="16"/>
      <c r="I80" s="9" t="str">
        <f t="shared" si="2"/>
        <v/>
      </c>
      <c r="K80" s="22" t="s">
        <v>86</v>
      </c>
      <c r="L80" s="18">
        <v>11141211</v>
      </c>
      <c r="M80" s="24" t="s">
        <v>17</v>
      </c>
      <c r="N80" s="24" t="s">
        <v>25</v>
      </c>
      <c r="O80" s="24" t="s">
        <v>9</v>
      </c>
      <c r="P80" s="19">
        <v>6050</v>
      </c>
      <c r="Q80" s="35"/>
    </row>
    <row r="81" spans="2:17" ht="28.5" x14ac:dyDescent="0.25">
      <c r="B81" s="20" t="str">
        <f t="shared" si="0"/>
        <v>Cereales</v>
      </c>
      <c r="C81" s="31" t="str">
        <f t="shared" si="0"/>
        <v>Avena</v>
      </c>
      <c r="D81" s="21" t="str">
        <f t="shared" si="0"/>
        <v>500g</v>
      </c>
      <c r="E81" s="4">
        <f t="shared" si="0"/>
        <v>1250</v>
      </c>
      <c r="F81" s="4">
        <f t="shared" si="1"/>
        <v>1125</v>
      </c>
      <c r="G81" s="16"/>
      <c r="I81" s="9" t="str">
        <f t="shared" si="2"/>
        <v/>
      </c>
      <c r="K81" s="22" t="s">
        <v>86</v>
      </c>
      <c r="L81" s="18">
        <v>11142126</v>
      </c>
      <c r="M81" s="24" t="s">
        <v>17</v>
      </c>
      <c r="N81" s="24" t="s">
        <v>26</v>
      </c>
      <c r="O81" s="24" t="s">
        <v>41</v>
      </c>
      <c r="P81" s="19">
        <v>1250</v>
      </c>
      <c r="Q81" s="35"/>
    </row>
    <row r="82" spans="2:17" ht="28.5" x14ac:dyDescent="0.25">
      <c r="B82" s="20" t="str">
        <f t="shared" si="0"/>
        <v>Cereales</v>
      </c>
      <c r="C82" s="31" t="str">
        <f t="shared" si="0"/>
        <v>Avena</v>
      </c>
      <c r="D82" s="21" t="str">
        <f t="shared" si="0"/>
        <v>1kg</v>
      </c>
      <c r="E82" s="4">
        <f t="shared" si="0"/>
        <v>2350</v>
      </c>
      <c r="F82" s="4">
        <f t="shared" si="1"/>
        <v>2115</v>
      </c>
      <c r="G82" s="16"/>
      <c r="I82" s="9" t="str">
        <f t="shared" si="2"/>
        <v/>
      </c>
      <c r="K82" s="22" t="s">
        <v>86</v>
      </c>
      <c r="L82" s="18">
        <v>11142119</v>
      </c>
      <c r="M82" s="24" t="s">
        <v>17</v>
      </c>
      <c r="N82" s="24" t="s">
        <v>26</v>
      </c>
      <c r="O82" s="24" t="s">
        <v>9</v>
      </c>
      <c r="P82" s="19">
        <v>2350</v>
      </c>
      <c r="Q82" s="35"/>
    </row>
    <row r="83" spans="2:17" ht="28.5" x14ac:dyDescent="0.25">
      <c r="B83" s="20" t="str">
        <f t="shared" si="0"/>
        <v>Cereales</v>
      </c>
      <c r="C83" s="31" t="str">
        <f t="shared" si="0"/>
        <v>Copos de maiz con azucar</v>
      </c>
      <c r="D83" s="21" t="str">
        <f t="shared" si="0"/>
        <v>500g</v>
      </c>
      <c r="E83" s="4">
        <f t="shared" si="0"/>
        <v>2650</v>
      </c>
      <c r="F83" s="4">
        <f t="shared" si="1"/>
        <v>2385</v>
      </c>
      <c r="G83" s="16"/>
      <c r="I83" s="9" t="str">
        <f t="shared" si="2"/>
        <v/>
      </c>
      <c r="K83" s="22" t="s">
        <v>86</v>
      </c>
      <c r="L83" s="18">
        <v>11143222</v>
      </c>
      <c r="M83" s="24" t="s">
        <v>17</v>
      </c>
      <c r="N83" s="24" t="s">
        <v>27</v>
      </c>
      <c r="O83" s="24" t="s">
        <v>41</v>
      </c>
      <c r="P83" s="19">
        <v>2650</v>
      </c>
      <c r="Q83" s="35"/>
    </row>
    <row r="84" spans="2:17" ht="28.5" x14ac:dyDescent="0.25">
      <c r="B84" s="20" t="str">
        <f t="shared" si="0"/>
        <v>Cereales</v>
      </c>
      <c r="C84" s="31" t="str">
        <f t="shared" si="0"/>
        <v>Copos de maiz con azucar</v>
      </c>
      <c r="D84" s="21" t="str">
        <f t="shared" si="0"/>
        <v>1kg</v>
      </c>
      <c r="E84" s="4">
        <f t="shared" si="0"/>
        <v>4950</v>
      </c>
      <c r="F84" s="4">
        <f t="shared" si="1"/>
        <v>4455</v>
      </c>
      <c r="G84" s="16"/>
      <c r="I84" s="9" t="str">
        <f t="shared" si="2"/>
        <v/>
      </c>
      <c r="K84" s="22" t="s">
        <v>86</v>
      </c>
      <c r="L84" s="18">
        <v>11143215</v>
      </c>
      <c r="M84" s="24" t="s">
        <v>17</v>
      </c>
      <c r="N84" s="24" t="s">
        <v>27</v>
      </c>
      <c r="O84" s="24" t="s">
        <v>9</v>
      </c>
      <c r="P84" s="19">
        <v>4950</v>
      </c>
      <c r="Q84" s="35"/>
    </row>
    <row r="85" spans="2:17" ht="28.5" x14ac:dyDescent="0.25">
      <c r="B85" s="20" t="str">
        <f t="shared" si="0"/>
        <v>Cereales</v>
      </c>
      <c r="C85" s="31" t="str">
        <f t="shared" si="0"/>
        <v>Copos de maiz sin azucar</v>
      </c>
      <c r="D85" s="21" t="str">
        <f t="shared" si="0"/>
        <v>400g</v>
      </c>
      <c r="E85" s="4">
        <f t="shared" si="0"/>
        <v>1850</v>
      </c>
      <c r="F85" s="4">
        <f t="shared" si="1"/>
        <v>1665</v>
      </c>
      <c r="G85" s="16"/>
      <c r="I85" s="9" t="str">
        <f t="shared" si="2"/>
        <v/>
      </c>
      <c r="K85" s="22" t="s">
        <v>86</v>
      </c>
      <c r="L85" s="18">
        <v>11143123</v>
      </c>
      <c r="M85" s="24" t="s">
        <v>17</v>
      </c>
      <c r="N85" s="24" t="s">
        <v>28</v>
      </c>
      <c r="O85" s="24" t="s">
        <v>44</v>
      </c>
      <c r="P85" s="19">
        <v>1850</v>
      </c>
      <c r="Q85" s="35"/>
    </row>
    <row r="86" spans="2:17" ht="28.5" x14ac:dyDescent="0.25">
      <c r="B86" s="20" t="str">
        <f t="shared" si="0"/>
        <v>Cereales</v>
      </c>
      <c r="C86" s="31" t="str">
        <f t="shared" si="0"/>
        <v>Copos de maiz sin azucar</v>
      </c>
      <c r="D86" s="21" t="str">
        <f t="shared" si="0"/>
        <v>800g</v>
      </c>
      <c r="E86" s="4">
        <f t="shared" ref="E86:E137" si="3">+P86</f>
        <v>3500</v>
      </c>
      <c r="F86" s="4">
        <f t="shared" si="1"/>
        <v>3150</v>
      </c>
      <c r="G86" s="16"/>
      <c r="I86" s="9" t="str">
        <f t="shared" si="2"/>
        <v/>
      </c>
      <c r="K86" s="22" t="s">
        <v>86</v>
      </c>
      <c r="L86" s="24">
        <v>11143116</v>
      </c>
      <c r="M86" s="24" t="s">
        <v>17</v>
      </c>
      <c r="N86" s="24" t="s">
        <v>28</v>
      </c>
      <c r="O86" s="24" t="s">
        <v>90</v>
      </c>
      <c r="P86" s="19">
        <v>3500</v>
      </c>
      <c r="Q86" s="35"/>
    </row>
    <row r="87" spans="2:17" ht="28.5" x14ac:dyDescent="0.25">
      <c r="B87" s="20" t="str">
        <f t="shared" ref="B87:D137" si="4">+M87</f>
        <v>Cereales</v>
      </c>
      <c r="C87" s="31" t="str">
        <f t="shared" si="4"/>
        <v>Fibras</v>
      </c>
      <c r="D87" s="21" t="str">
        <f t="shared" si="4"/>
        <v>400g</v>
      </c>
      <c r="E87" s="4">
        <f t="shared" si="3"/>
        <v>2450</v>
      </c>
      <c r="F87" s="4">
        <f t="shared" ref="F87:F137" si="5">IF(E87="Sin stock","Sin stock",E87-(E87*0.1))</f>
        <v>2205</v>
      </c>
      <c r="G87" s="16"/>
      <c r="I87" s="9" t="str">
        <f t="shared" ref="I87:I137" si="6">+IF(G87="","",(IF(F87="Sin stock","Sin stock",(F87*G87))))</f>
        <v/>
      </c>
      <c r="K87" s="22" t="s">
        <v>86</v>
      </c>
      <c r="L87" s="18">
        <v>11191599</v>
      </c>
      <c r="M87" s="24" t="s">
        <v>17</v>
      </c>
      <c r="N87" s="24" t="s">
        <v>29</v>
      </c>
      <c r="O87" s="24" t="s">
        <v>44</v>
      </c>
      <c r="P87" s="19">
        <v>2450</v>
      </c>
      <c r="Q87" s="35"/>
    </row>
    <row r="88" spans="2:17" ht="28.5" x14ac:dyDescent="0.25">
      <c r="B88" s="20" t="str">
        <f t="shared" si="4"/>
        <v>Cereales</v>
      </c>
      <c r="C88" s="31" t="str">
        <f t="shared" si="4"/>
        <v>Fibras</v>
      </c>
      <c r="D88" s="21" t="str">
        <f t="shared" si="4"/>
        <v>800g</v>
      </c>
      <c r="E88" s="4">
        <f t="shared" si="3"/>
        <v>4600</v>
      </c>
      <c r="F88" s="4">
        <f t="shared" si="5"/>
        <v>4140</v>
      </c>
      <c r="G88" s="16"/>
      <c r="I88" s="9" t="str">
        <f t="shared" si="6"/>
        <v/>
      </c>
      <c r="K88" s="22" t="s">
        <v>86</v>
      </c>
      <c r="L88" s="24">
        <v>11142133</v>
      </c>
      <c r="M88" s="24" t="s">
        <v>17</v>
      </c>
      <c r="N88" s="24" t="s">
        <v>29</v>
      </c>
      <c r="O88" s="24" t="s">
        <v>90</v>
      </c>
      <c r="P88" s="19">
        <v>4600</v>
      </c>
      <c r="Q88" s="35"/>
    </row>
    <row r="89" spans="2:17" ht="28.5" x14ac:dyDescent="0.25">
      <c r="B89" s="20" t="str">
        <f t="shared" si="4"/>
        <v>Combo</v>
      </c>
      <c r="C89" s="31" t="str">
        <f t="shared" si="4"/>
        <v>Mix Semillas</v>
      </c>
      <c r="D89" s="21" t="str">
        <f t="shared" si="4"/>
        <v>1kg</v>
      </c>
      <c r="E89" s="4">
        <f t="shared" si="3"/>
        <v>4100</v>
      </c>
      <c r="F89" s="4">
        <f t="shared" si="5"/>
        <v>3690</v>
      </c>
      <c r="G89" s="16"/>
      <c r="I89" s="9" t="str">
        <f t="shared" si="6"/>
        <v/>
      </c>
      <c r="K89" s="22" t="s">
        <v>86</v>
      </c>
      <c r="L89" s="18">
        <v>11112112</v>
      </c>
      <c r="M89" s="24" t="s">
        <v>87</v>
      </c>
      <c r="N89" s="24" t="s">
        <v>30</v>
      </c>
      <c r="O89" s="24" t="s">
        <v>9</v>
      </c>
      <c r="P89" s="19">
        <v>4100</v>
      </c>
      <c r="Q89" s="35"/>
    </row>
    <row r="90" spans="2:17" ht="28.5" x14ac:dyDescent="0.25">
      <c r="B90" s="20" t="str">
        <f t="shared" si="4"/>
        <v>Combo</v>
      </c>
      <c r="C90" s="31" t="str">
        <f t="shared" si="4"/>
        <v>Mix Semillas</v>
      </c>
      <c r="D90" s="21" t="str">
        <f t="shared" si="4"/>
        <v>500g</v>
      </c>
      <c r="E90" s="4">
        <f t="shared" si="3"/>
        <v>2200</v>
      </c>
      <c r="F90" s="4">
        <f t="shared" si="5"/>
        <v>1980</v>
      </c>
      <c r="G90" s="16"/>
      <c r="I90" s="9" t="str">
        <f t="shared" si="6"/>
        <v/>
      </c>
      <c r="K90" s="22" t="s">
        <v>86</v>
      </c>
      <c r="L90" s="18">
        <v>11112129</v>
      </c>
      <c r="M90" s="24" t="s">
        <v>87</v>
      </c>
      <c r="N90" s="24" t="s">
        <v>30</v>
      </c>
      <c r="O90" s="24" t="s">
        <v>41</v>
      </c>
      <c r="P90" s="19">
        <v>2200</v>
      </c>
      <c r="Q90" s="35"/>
    </row>
    <row r="91" spans="2:17" ht="28.5" x14ac:dyDescent="0.25">
      <c r="B91" s="20" t="str">
        <f t="shared" si="4"/>
        <v>Confitura</v>
      </c>
      <c r="C91" s="31" t="str">
        <f t="shared" si="4"/>
        <v>Almendras con chocolate con leche sin TACC</v>
      </c>
      <c r="D91" s="21" t="str">
        <f t="shared" si="4"/>
        <v>1kg</v>
      </c>
      <c r="E91" s="4">
        <f t="shared" si="3"/>
        <v>20650</v>
      </c>
      <c r="F91" s="4">
        <f t="shared" si="5"/>
        <v>18585</v>
      </c>
      <c r="G91" s="16"/>
      <c r="I91" s="9" t="str">
        <f t="shared" si="6"/>
        <v/>
      </c>
      <c r="K91" s="22" t="s">
        <v>86</v>
      </c>
      <c r="L91" s="18">
        <v>11154112</v>
      </c>
      <c r="M91" s="24" t="s">
        <v>16</v>
      </c>
      <c r="N91" s="24" t="s">
        <v>103</v>
      </c>
      <c r="O91" s="24" t="s">
        <v>9</v>
      </c>
      <c r="P91" s="19">
        <v>20650</v>
      </c>
      <c r="Q91" s="35"/>
    </row>
    <row r="92" spans="2:17" ht="28.5" x14ac:dyDescent="0.25">
      <c r="B92" s="20" t="str">
        <f t="shared" si="4"/>
        <v>Confitura</v>
      </c>
      <c r="C92" s="31" t="str">
        <f t="shared" si="4"/>
        <v>Almendras con chocolate con leche sin TACC</v>
      </c>
      <c r="D92" s="21" t="str">
        <f t="shared" si="4"/>
        <v>250g</v>
      </c>
      <c r="E92" s="4">
        <f t="shared" si="3"/>
        <v>5800</v>
      </c>
      <c r="F92" s="4">
        <f t="shared" si="5"/>
        <v>5220</v>
      </c>
      <c r="G92" s="16"/>
      <c r="I92" s="9" t="str">
        <f t="shared" si="6"/>
        <v/>
      </c>
      <c r="K92" s="22" t="s">
        <v>86</v>
      </c>
      <c r="L92" s="18">
        <v>11154136</v>
      </c>
      <c r="M92" s="24" t="s">
        <v>16</v>
      </c>
      <c r="N92" s="24" t="s">
        <v>103</v>
      </c>
      <c r="O92" s="24" t="s">
        <v>43</v>
      </c>
      <c r="P92" s="19">
        <v>5800</v>
      </c>
      <c r="Q92" s="35"/>
    </row>
    <row r="93" spans="2:17" ht="28.5" x14ac:dyDescent="0.25">
      <c r="B93" s="20" t="str">
        <f t="shared" si="4"/>
        <v>Confitura</v>
      </c>
      <c r="C93" s="31" t="str">
        <f t="shared" si="4"/>
        <v>Almendras con chocolate con leche sin TACC</v>
      </c>
      <c r="D93" s="21" t="str">
        <f t="shared" si="4"/>
        <v>500g</v>
      </c>
      <c r="E93" s="4">
        <f t="shared" si="3"/>
        <v>10950</v>
      </c>
      <c r="F93" s="4">
        <f t="shared" si="5"/>
        <v>9855</v>
      </c>
      <c r="G93" s="16"/>
      <c r="I93" s="9" t="str">
        <f t="shared" si="6"/>
        <v/>
      </c>
      <c r="K93" s="22" t="s">
        <v>86</v>
      </c>
      <c r="L93" s="18">
        <v>11154129</v>
      </c>
      <c r="M93" s="24" t="s">
        <v>16</v>
      </c>
      <c r="N93" s="24" t="s">
        <v>103</v>
      </c>
      <c r="O93" s="24" t="s">
        <v>41</v>
      </c>
      <c r="P93" s="19">
        <v>10950</v>
      </c>
      <c r="Q93" s="35"/>
    </row>
    <row r="94" spans="2:17" ht="28.5" x14ac:dyDescent="0.25">
      <c r="B94" s="20" t="str">
        <f t="shared" si="4"/>
        <v>Confitura</v>
      </c>
      <c r="C94" s="31" t="str">
        <f t="shared" si="4"/>
        <v>Bananita de cereal con chocolate con leche</v>
      </c>
      <c r="D94" s="21" t="str">
        <f t="shared" si="4"/>
        <v>600g</v>
      </c>
      <c r="E94" s="4">
        <f t="shared" si="3"/>
        <v>10350</v>
      </c>
      <c r="F94" s="4">
        <f t="shared" si="5"/>
        <v>9315</v>
      </c>
      <c r="G94" s="16"/>
      <c r="I94" s="9" t="str">
        <f t="shared" si="6"/>
        <v/>
      </c>
      <c r="K94" s="22" t="s">
        <v>86</v>
      </c>
      <c r="L94" s="18">
        <v>11153115</v>
      </c>
      <c r="M94" s="24" t="s">
        <v>16</v>
      </c>
      <c r="N94" s="24" t="s">
        <v>104</v>
      </c>
      <c r="O94" s="24" t="s">
        <v>45</v>
      </c>
      <c r="P94" s="19">
        <v>10350</v>
      </c>
      <c r="Q94" s="35"/>
    </row>
    <row r="95" spans="2:17" ht="28.5" x14ac:dyDescent="0.25">
      <c r="B95" s="20" t="str">
        <f t="shared" si="4"/>
        <v>Confitura</v>
      </c>
      <c r="C95" s="31" t="str">
        <f t="shared" si="4"/>
        <v>Bananita de cereal con chocolate con leche</v>
      </c>
      <c r="D95" s="21" t="str">
        <f t="shared" si="4"/>
        <v>250g</v>
      </c>
      <c r="E95" s="4">
        <f t="shared" si="3"/>
        <v>4850</v>
      </c>
      <c r="F95" s="4">
        <f t="shared" si="5"/>
        <v>4365</v>
      </c>
      <c r="G95" s="16"/>
      <c r="I95" s="9" t="str">
        <f t="shared" si="6"/>
        <v/>
      </c>
      <c r="K95" s="22" t="s">
        <v>86</v>
      </c>
      <c r="L95" s="18">
        <v>11153139</v>
      </c>
      <c r="M95" s="24" t="s">
        <v>16</v>
      </c>
      <c r="N95" s="24" t="s">
        <v>104</v>
      </c>
      <c r="O95" s="24" t="s">
        <v>43</v>
      </c>
      <c r="P95" s="19">
        <v>4850</v>
      </c>
      <c r="Q95" s="35"/>
    </row>
    <row r="96" spans="2:17" ht="28.5" x14ac:dyDescent="0.25">
      <c r="B96" s="20" t="str">
        <f t="shared" si="4"/>
        <v>Confitura</v>
      </c>
      <c r="C96" s="31" t="str">
        <f t="shared" si="4"/>
        <v>Bananita de cereal con chocolate con leche</v>
      </c>
      <c r="D96" s="21" t="str">
        <f t="shared" si="4"/>
        <v>500g</v>
      </c>
      <c r="E96" s="4">
        <f t="shared" si="3"/>
        <v>9150</v>
      </c>
      <c r="F96" s="4">
        <f t="shared" si="5"/>
        <v>8235</v>
      </c>
      <c r="G96" s="16"/>
      <c r="I96" s="9" t="str">
        <f t="shared" si="6"/>
        <v/>
      </c>
      <c r="K96" s="22"/>
      <c r="L96" s="18">
        <v>11153122</v>
      </c>
      <c r="M96" s="24" t="s">
        <v>16</v>
      </c>
      <c r="N96" s="24" t="s">
        <v>104</v>
      </c>
      <c r="O96" s="24" t="s">
        <v>41</v>
      </c>
      <c r="P96" s="19">
        <v>9150</v>
      </c>
      <c r="Q96" s="35"/>
    </row>
    <row r="97" spans="2:17" ht="28.5" x14ac:dyDescent="0.25">
      <c r="B97" s="20" t="str">
        <f t="shared" si="4"/>
        <v>Confitura</v>
      </c>
      <c r="C97" s="31" t="str">
        <f t="shared" si="4"/>
        <v>Botoncitos con dulce de leche sin TACC</v>
      </c>
      <c r="D97" s="21" t="str">
        <f t="shared" si="4"/>
        <v>1kg</v>
      </c>
      <c r="E97" s="4">
        <f t="shared" si="3"/>
        <v>22700</v>
      </c>
      <c r="F97" s="4">
        <f t="shared" si="5"/>
        <v>20430</v>
      </c>
      <c r="G97" s="16"/>
      <c r="I97" s="9" t="str">
        <f t="shared" si="6"/>
        <v/>
      </c>
      <c r="K97" s="22"/>
      <c r="L97" s="18">
        <v>11191940</v>
      </c>
      <c r="M97" s="24" t="s">
        <v>16</v>
      </c>
      <c r="N97" s="24" t="s">
        <v>110</v>
      </c>
      <c r="O97" s="24" t="s">
        <v>9</v>
      </c>
      <c r="P97" s="19">
        <v>22700</v>
      </c>
      <c r="Q97" s="35"/>
    </row>
    <row r="98" spans="2:17" ht="28.5" x14ac:dyDescent="0.25">
      <c r="B98" s="20" t="str">
        <f t="shared" si="4"/>
        <v>Confitura</v>
      </c>
      <c r="C98" s="31" t="str">
        <f t="shared" si="4"/>
        <v>Botoncitos con dulce de leche sin TACC</v>
      </c>
      <c r="D98" s="21" t="str">
        <f t="shared" si="4"/>
        <v>250g</v>
      </c>
      <c r="E98" s="4">
        <f t="shared" si="3"/>
        <v>6400</v>
      </c>
      <c r="F98" s="4">
        <f t="shared" si="5"/>
        <v>5760</v>
      </c>
      <c r="G98" s="16"/>
      <c r="I98" s="9" t="str">
        <f t="shared" si="6"/>
        <v/>
      </c>
      <c r="K98" s="22"/>
      <c r="L98" s="18">
        <v>11191957</v>
      </c>
      <c r="M98" s="24" t="s">
        <v>16</v>
      </c>
      <c r="N98" s="24" t="s">
        <v>110</v>
      </c>
      <c r="O98" s="24" t="s">
        <v>43</v>
      </c>
      <c r="P98" s="19">
        <v>6400</v>
      </c>
      <c r="Q98" s="35"/>
    </row>
    <row r="99" spans="2:17" ht="28.5" x14ac:dyDescent="0.25">
      <c r="B99" s="20" t="str">
        <f t="shared" si="4"/>
        <v>Confitura</v>
      </c>
      <c r="C99" s="31" t="str">
        <f t="shared" si="4"/>
        <v>Botoncitos con dulce de leche sin TACC</v>
      </c>
      <c r="D99" s="21" t="str">
        <f t="shared" si="4"/>
        <v>500g</v>
      </c>
      <c r="E99" s="4">
        <f t="shared" si="3"/>
        <v>12050</v>
      </c>
      <c r="F99" s="4">
        <f t="shared" si="5"/>
        <v>10845</v>
      </c>
      <c r="G99" s="16"/>
      <c r="I99" s="9" t="str">
        <f t="shared" si="6"/>
        <v/>
      </c>
      <c r="K99" s="22"/>
      <c r="L99" s="18">
        <v>11191964</v>
      </c>
      <c r="M99" s="24" t="s">
        <v>16</v>
      </c>
      <c r="N99" s="24" t="s">
        <v>110</v>
      </c>
      <c r="O99" s="24" t="s">
        <v>41</v>
      </c>
      <c r="P99" s="19">
        <v>12050</v>
      </c>
      <c r="Q99" s="35"/>
    </row>
    <row r="100" spans="2:17" ht="28.5" x14ac:dyDescent="0.25">
      <c r="B100" s="20" t="str">
        <f t="shared" si="4"/>
        <v>Confitura</v>
      </c>
      <c r="C100" s="31" t="str">
        <f t="shared" si="4"/>
        <v>Almendras garrapiñadas</v>
      </c>
      <c r="D100" s="21" t="str">
        <f t="shared" si="4"/>
        <v>1kg</v>
      </c>
      <c r="E100" s="4">
        <f t="shared" si="3"/>
        <v>13850</v>
      </c>
      <c r="F100" s="4">
        <f t="shared" si="5"/>
        <v>12465</v>
      </c>
      <c r="G100" s="16"/>
      <c r="I100" s="9" t="str">
        <f t="shared" si="6"/>
        <v/>
      </c>
      <c r="K100" s="22"/>
      <c r="L100" s="25">
        <v>11114154</v>
      </c>
      <c r="M100" s="24" t="s">
        <v>16</v>
      </c>
      <c r="N100" s="25" t="s">
        <v>105</v>
      </c>
      <c r="O100" s="24" t="s">
        <v>9</v>
      </c>
      <c r="P100" s="19">
        <v>13850</v>
      </c>
      <c r="Q100" s="35"/>
    </row>
    <row r="101" spans="2:17" ht="28.5" x14ac:dyDescent="0.25">
      <c r="B101" s="20" t="str">
        <f t="shared" si="4"/>
        <v>Confitura</v>
      </c>
      <c r="C101" s="31" t="str">
        <f t="shared" si="4"/>
        <v>Almendras garrapiñadas</v>
      </c>
      <c r="D101" s="21" t="str">
        <f t="shared" si="4"/>
        <v>250g</v>
      </c>
      <c r="E101" s="4">
        <f t="shared" si="3"/>
        <v>3900</v>
      </c>
      <c r="F101" s="4">
        <f t="shared" si="5"/>
        <v>3510</v>
      </c>
      <c r="G101" s="16"/>
      <c r="I101" s="9" t="str">
        <f t="shared" si="6"/>
        <v/>
      </c>
      <c r="K101" s="22"/>
      <c r="L101" s="24">
        <v>11116110</v>
      </c>
      <c r="M101" s="24" t="s">
        <v>16</v>
      </c>
      <c r="N101" s="25" t="s">
        <v>105</v>
      </c>
      <c r="O101" s="25" t="s">
        <v>43</v>
      </c>
      <c r="P101" s="19">
        <v>3900</v>
      </c>
      <c r="Q101" s="35"/>
    </row>
    <row r="102" spans="2:17" ht="28.5" x14ac:dyDescent="0.25">
      <c r="B102" s="20" t="str">
        <f t="shared" si="4"/>
        <v>Confitura</v>
      </c>
      <c r="C102" s="31" t="str">
        <f t="shared" si="4"/>
        <v>Almendras garrapiñadas</v>
      </c>
      <c r="D102" s="21" t="str">
        <f t="shared" si="4"/>
        <v>500g</v>
      </c>
      <c r="E102" s="4">
        <f t="shared" si="3"/>
        <v>7350</v>
      </c>
      <c r="F102" s="4">
        <f t="shared" si="5"/>
        <v>6615</v>
      </c>
      <c r="G102" s="16"/>
      <c r="I102" s="9" t="str">
        <f t="shared" si="6"/>
        <v/>
      </c>
      <c r="K102" s="22"/>
      <c r="L102" s="26">
        <v>11116127</v>
      </c>
      <c r="M102" s="24" t="s">
        <v>16</v>
      </c>
      <c r="N102" s="25" t="s">
        <v>105</v>
      </c>
      <c r="O102" s="24" t="s">
        <v>41</v>
      </c>
      <c r="P102" s="19">
        <v>7350</v>
      </c>
      <c r="Q102" s="35"/>
    </row>
    <row r="103" spans="2:17" ht="28.5" x14ac:dyDescent="0.25">
      <c r="B103" s="20" t="str">
        <f t="shared" si="4"/>
        <v>Confitura</v>
      </c>
      <c r="C103" s="31" t="str">
        <f t="shared" si="4"/>
        <v>Lentejas de chocolate</v>
      </c>
      <c r="D103" s="21" t="str">
        <f t="shared" si="4"/>
        <v>1kg</v>
      </c>
      <c r="E103" s="4">
        <f t="shared" si="3"/>
        <v>13900</v>
      </c>
      <c r="F103" s="4">
        <f t="shared" si="5"/>
        <v>12510</v>
      </c>
      <c r="G103" s="16"/>
      <c r="I103" s="9" t="str">
        <f t="shared" si="6"/>
        <v/>
      </c>
      <c r="K103" s="22"/>
      <c r="L103" s="18">
        <v>11152118</v>
      </c>
      <c r="M103" s="24" t="s">
        <v>16</v>
      </c>
      <c r="N103" s="24" t="s">
        <v>91</v>
      </c>
      <c r="O103" s="24" t="s">
        <v>9</v>
      </c>
      <c r="P103" s="19">
        <v>13900</v>
      </c>
      <c r="Q103" s="35"/>
    </row>
    <row r="104" spans="2:17" ht="28.5" x14ac:dyDescent="0.25">
      <c r="B104" s="20" t="str">
        <f t="shared" si="4"/>
        <v>Confitura</v>
      </c>
      <c r="C104" s="31" t="str">
        <f t="shared" si="4"/>
        <v>Lentejas de chocolate</v>
      </c>
      <c r="D104" s="21" t="str">
        <f t="shared" si="4"/>
        <v>250g</v>
      </c>
      <c r="E104" s="4">
        <f t="shared" si="3"/>
        <v>3900</v>
      </c>
      <c r="F104" s="4">
        <f t="shared" si="5"/>
        <v>3510</v>
      </c>
      <c r="G104" s="16"/>
      <c r="I104" s="9" t="str">
        <f t="shared" si="6"/>
        <v/>
      </c>
      <c r="K104" s="22"/>
      <c r="L104" s="18">
        <v>11152132</v>
      </c>
      <c r="M104" s="24" t="s">
        <v>16</v>
      </c>
      <c r="N104" s="24" t="s">
        <v>91</v>
      </c>
      <c r="O104" s="24" t="s">
        <v>43</v>
      </c>
      <c r="P104" s="19">
        <v>3900</v>
      </c>
      <c r="Q104" s="35"/>
    </row>
    <row r="105" spans="2:17" ht="28.5" x14ac:dyDescent="0.25">
      <c r="B105" s="20" t="str">
        <f t="shared" si="4"/>
        <v>Confitura</v>
      </c>
      <c r="C105" s="31" t="str">
        <f t="shared" si="4"/>
        <v>Lentejas de chocolate</v>
      </c>
      <c r="D105" s="21" t="str">
        <f t="shared" si="4"/>
        <v>500g</v>
      </c>
      <c r="E105" s="4">
        <f t="shared" si="3"/>
        <v>7400</v>
      </c>
      <c r="F105" s="4">
        <f t="shared" si="5"/>
        <v>6660</v>
      </c>
      <c r="G105" s="16"/>
      <c r="I105" s="9" t="str">
        <f t="shared" si="6"/>
        <v/>
      </c>
      <c r="K105" s="22" t="s">
        <v>86</v>
      </c>
      <c r="L105" s="18">
        <v>11152125</v>
      </c>
      <c r="M105" s="24" t="s">
        <v>16</v>
      </c>
      <c r="N105" s="24" t="s">
        <v>91</v>
      </c>
      <c r="O105" s="24" t="s">
        <v>41</v>
      </c>
      <c r="P105" s="19">
        <v>7400</v>
      </c>
      <c r="Q105" s="35"/>
    </row>
    <row r="106" spans="2:17" ht="28.5" x14ac:dyDescent="0.25">
      <c r="B106" s="20" t="str">
        <f t="shared" si="4"/>
        <v>Confitura</v>
      </c>
      <c r="C106" s="31" t="str">
        <f t="shared" si="4"/>
        <v>Cereal con chocolate</v>
      </c>
      <c r="D106" s="21" t="str">
        <f t="shared" si="4"/>
        <v>700g</v>
      </c>
      <c r="E106" s="4">
        <f t="shared" si="3"/>
        <v>9650</v>
      </c>
      <c r="F106" s="4">
        <f t="shared" si="5"/>
        <v>8685</v>
      </c>
      <c r="G106" s="16"/>
      <c r="I106" s="9" t="str">
        <f t="shared" si="6"/>
        <v/>
      </c>
      <c r="K106" s="22" t="s">
        <v>86</v>
      </c>
      <c r="L106" s="18">
        <v>11155119</v>
      </c>
      <c r="M106" s="24" t="s">
        <v>16</v>
      </c>
      <c r="N106" s="24" t="s">
        <v>31</v>
      </c>
      <c r="O106" s="24" t="s">
        <v>46</v>
      </c>
      <c r="P106" s="19">
        <v>9650</v>
      </c>
      <c r="Q106" s="35"/>
    </row>
    <row r="107" spans="2:17" ht="28.5" x14ac:dyDescent="0.25">
      <c r="B107" s="20" t="str">
        <f t="shared" si="4"/>
        <v>Confitura</v>
      </c>
      <c r="C107" s="31" t="str">
        <f t="shared" si="4"/>
        <v>Cereal con chocolate</v>
      </c>
      <c r="D107" s="21" t="str">
        <f t="shared" si="4"/>
        <v>250g</v>
      </c>
      <c r="E107" s="4">
        <f t="shared" si="3"/>
        <v>3900</v>
      </c>
      <c r="F107" s="4">
        <f t="shared" si="5"/>
        <v>3510</v>
      </c>
      <c r="G107" s="16"/>
      <c r="I107" s="9" t="str">
        <f t="shared" si="6"/>
        <v/>
      </c>
      <c r="K107" s="22" t="s">
        <v>86</v>
      </c>
      <c r="L107" s="18">
        <v>11155133</v>
      </c>
      <c r="M107" s="24" t="s">
        <v>16</v>
      </c>
      <c r="N107" s="24" t="s">
        <v>31</v>
      </c>
      <c r="O107" s="24" t="s">
        <v>43</v>
      </c>
      <c r="P107" s="19">
        <v>3900</v>
      </c>
      <c r="Q107" s="35"/>
    </row>
    <row r="108" spans="2:17" ht="28.5" x14ac:dyDescent="0.25">
      <c r="B108" s="20" t="str">
        <f t="shared" si="4"/>
        <v>Confitura</v>
      </c>
      <c r="C108" s="31" t="str">
        <f t="shared" si="4"/>
        <v>Cereal con chocolate</v>
      </c>
      <c r="D108" s="21" t="str">
        <f t="shared" si="4"/>
        <v>500g</v>
      </c>
      <c r="E108" s="4">
        <f t="shared" si="3"/>
        <v>7300</v>
      </c>
      <c r="F108" s="4">
        <f t="shared" si="5"/>
        <v>6570</v>
      </c>
      <c r="G108" s="16"/>
      <c r="I108" s="9" t="str">
        <f t="shared" si="6"/>
        <v/>
      </c>
      <c r="K108" s="22" t="s">
        <v>86</v>
      </c>
      <c r="L108" s="18">
        <v>11155126</v>
      </c>
      <c r="M108" s="24" t="s">
        <v>16</v>
      </c>
      <c r="N108" s="24" t="s">
        <v>31</v>
      </c>
      <c r="O108" s="24" t="s">
        <v>41</v>
      </c>
      <c r="P108" s="19">
        <v>7300</v>
      </c>
      <c r="Q108" s="35"/>
    </row>
    <row r="109" spans="2:17" ht="28.5" x14ac:dyDescent="0.25">
      <c r="B109" s="20" t="str">
        <f t="shared" si="4"/>
        <v>Confitura</v>
      </c>
      <c r="C109" s="31" t="str">
        <f t="shared" si="4"/>
        <v>Mani con chocolate semi amargo sin TACC</v>
      </c>
      <c r="D109" s="21" t="str">
        <f t="shared" si="4"/>
        <v>1kg</v>
      </c>
      <c r="E109" s="4">
        <f t="shared" si="3"/>
        <v>10100</v>
      </c>
      <c r="F109" s="4">
        <f t="shared" si="5"/>
        <v>9090</v>
      </c>
      <c r="G109" s="16"/>
      <c r="I109" s="9" t="str">
        <f t="shared" si="6"/>
        <v/>
      </c>
      <c r="K109" s="22" t="s">
        <v>86</v>
      </c>
      <c r="L109" s="18">
        <v>11151111</v>
      </c>
      <c r="M109" s="24" t="s">
        <v>16</v>
      </c>
      <c r="N109" s="24" t="s">
        <v>106</v>
      </c>
      <c r="O109" s="24" t="s">
        <v>9</v>
      </c>
      <c r="P109" s="19">
        <v>10100</v>
      </c>
      <c r="Q109" s="35"/>
    </row>
    <row r="110" spans="2:17" ht="28.5" x14ac:dyDescent="0.25">
      <c r="B110" s="20" t="str">
        <f t="shared" si="4"/>
        <v>Confitura</v>
      </c>
      <c r="C110" s="31" t="str">
        <f t="shared" si="4"/>
        <v>Mani con chocolate semi amargo sin TACC</v>
      </c>
      <c r="D110" s="21" t="str">
        <f t="shared" si="4"/>
        <v>250g</v>
      </c>
      <c r="E110" s="4">
        <f t="shared" si="3"/>
        <v>2850</v>
      </c>
      <c r="F110" s="4">
        <f t="shared" si="5"/>
        <v>2565</v>
      </c>
      <c r="G110" s="16"/>
      <c r="I110" s="9" t="str">
        <f t="shared" si="6"/>
        <v/>
      </c>
      <c r="K110" s="22" t="s">
        <v>86</v>
      </c>
      <c r="L110" s="18">
        <v>11151135</v>
      </c>
      <c r="M110" s="24" t="s">
        <v>16</v>
      </c>
      <c r="N110" s="24" t="s">
        <v>106</v>
      </c>
      <c r="O110" s="24" t="s">
        <v>43</v>
      </c>
      <c r="P110" s="19">
        <v>2850</v>
      </c>
      <c r="Q110" s="35"/>
    </row>
    <row r="111" spans="2:17" ht="28.5" x14ac:dyDescent="0.25">
      <c r="B111" s="20" t="str">
        <f t="shared" si="4"/>
        <v>Confitura</v>
      </c>
      <c r="C111" s="31" t="str">
        <f t="shared" si="4"/>
        <v>Mani con chocolate semi amargo sin TACC</v>
      </c>
      <c r="D111" s="21" t="str">
        <f t="shared" si="4"/>
        <v>500g</v>
      </c>
      <c r="E111" s="4">
        <f t="shared" si="3"/>
        <v>5350</v>
      </c>
      <c r="F111" s="4">
        <f t="shared" si="5"/>
        <v>4815</v>
      </c>
      <c r="G111" s="16"/>
      <c r="I111" s="9" t="str">
        <f t="shared" si="6"/>
        <v/>
      </c>
      <c r="K111" s="22" t="s">
        <v>86</v>
      </c>
      <c r="L111" s="18">
        <v>11151128</v>
      </c>
      <c r="M111" s="24" t="s">
        <v>16</v>
      </c>
      <c r="N111" s="24" t="s">
        <v>106</v>
      </c>
      <c r="O111" s="24" t="s">
        <v>41</v>
      </c>
      <c r="P111" s="19">
        <v>5350</v>
      </c>
      <c r="Q111" s="35"/>
    </row>
    <row r="112" spans="2:17" ht="28.5" x14ac:dyDescent="0.25">
      <c r="B112" s="20" t="str">
        <f t="shared" si="4"/>
        <v>Confitura</v>
      </c>
      <c r="C112" s="31" t="str">
        <f t="shared" si="4"/>
        <v>Pasas de uva con chocolate con leche sin TACC</v>
      </c>
      <c r="D112" s="21" t="str">
        <f t="shared" si="4"/>
        <v>1kg</v>
      </c>
      <c r="E112" s="4">
        <f t="shared" si="3"/>
        <v>12900</v>
      </c>
      <c r="F112" s="4">
        <f t="shared" si="5"/>
        <v>11610</v>
      </c>
      <c r="G112" s="16"/>
      <c r="I112" s="9" t="str">
        <f t="shared" si="6"/>
        <v/>
      </c>
      <c r="K112" s="22" t="s">
        <v>86</v>
      </c>
      <c r="L112" s="18">
        <v>11157113</v>
      </c>
      <c r="M112" s="24" t="s">
        <v>16</v>
      </c>
      <c r="N112" s="24" t="s">
        <v>107</v>
      </c>
      <c r="O112" s="24" t="s">
        <v>9</v>
      </c>
      <c r="P112" s="19">
        <v>12900</v>
      </c>
      <c r="Q112" s="35"/>
    </row>
    <row r="113" spans="2:17" ht="28.5" x14ac:dyDescent="0.25">
      <c r="B113" s="20" t="str">
        <f t="shared" si="4"/>
        <v>Confitura</v>
      </c>
      <c r="C113" s="31" t="str">
        <f t="shared" si="4"/>
        <v>Pasas de uva con chocolate con leche sin TACC</v>
      </c>
      <c r="D113" s="21" t="str">
        <f t="shared" si="4"/>
        <v>250g</v>
      </c>
      <c r="E113" s="4">
        <f t="shared" si="3"/>
        <v>3650</v>
      </c>
      <c r="F113" s="4">
        <f t="shared" si="5"/>
        <v>3285</v>
      </c>
      <c r="G113" s="16"/>
      <c r="I113" s="9" t="str">
        <f t="shared" si="6"/>
        <v/>
      </c>
      <c r="K113" s="22" t="s">
        <v>86</v>
      </c>
      <c r="L113" s="18">
        <v>11157137</v>
      </c>
      <c r="M113" s="24" t="s">
        <v>16</v>
      </c>
      <c r="N113" s="24" t="s">
        <v>107</v>
      </c>
      <c r="O113" s="24" t="s">
        <v>43</v>
      </c>
      <c r="P113" s="19">
        <v>3650</v>
      </c>
      <c r="Q113" s="35"/>
    </row>
    <row r="114" spans="2:17" ht="28.5" x14ac:dyDescent="0.25">
      <c r="B114" s="20" t="str">
        <f t="shared" si="4"/>
        <v>Confitura</v>
      </c>
      <c r="C114" s="31" t="str">
        <f t="shared" si="4"/>
        <v>Pasas de uva con chocolate con leche sin TACC</v>
      </c>
      <c r="D114" s="21" t="str">
        <f t="shared" si="4"/>
        <v>500g</v>
      </c>
      <c r="E114" s="4">
        <f t="shared" si="3"/>
        <v>6900</v>
      </c>
      <c r="F114" s="4">
        <f t="shared" si="5"/>
        <v>6210</v>
      </c>
      <c r="G114" s="16"/>
      <c r="I114" s="9" t="str">
        <f t="shared" si="6"/>
        <v/>
      </c>
      <c r="K114" s="22" t="s">
        <v>86</v>
      </c>
      <c r="L114" s="18">
        <v>11157120</v>
      </c>
      <c r="M114" s="24" t="s">
        <v>16</v>
      </c>
      <c r="N114" s="24" t="s">
        <v>107</v>
      </c>
      <c r="O114" s="24" t="s">
        <v>41</v>
      </c>
      <c r="P114" s="19">
        <v>6900</v>
      </c>
      <c r="Q114" s="35"/>
    </row>
    <row r="115" spans="2:17" ht="28.5" x14ac:dyDescent="0.25">
      <c r="B115" s="20" t="str">
        <f t="shared" si="4"/>
        <v>Confitura</v>
      </c>
      <c r="C115" s="31" t="str">
        <f t="shared" si="4"/>
        <v>Arandano con chocolate semi amargo sin TACC</v>
      </c>
      <c r="D115" s="21" t="str">
        <f t="shared" si="4"/>
        <v>1kg</v>
      </c>
      <c r="E115" s="4">
        <f t="shared" si="3"/>
        <v>17600</v>
      </c>
      <c r="F115" s="4">
        <f t="shared" si="5"/>
        <v>15840</v>
      </c>
      <c r="G115" s="16"/>
      <c r="I115" s="9" t="str">
        <f t="shared" si="6"/>
        <v/>
      </c>
      <c r="K115" s="22"/>
      <c r="L115" s="18">
        <v>11191919</v>
      </c>
      <c r="M115" s="24" t="s">
        <v>16</v>
      </c>
      <c r="N115" s="24" t="s">
        <v>112</v>
      </c>
      <c r="O115" s="24" t="s">
        <v>9</v>
      </c>
      <c r="P115" s="19">
        <v>17600</v>
      </c>
      <c r="Q115" s="35"/>
    </row>
    <row r="116" spans="2:17" ht="28.5" x14ac:dyDescent="0.25">
      <c r="B116" s="20" t="str">
        <f t="shared" si="4"/>
        <v>Confitura</v>
      </c>
      <c r="C116" s="31" t="str">
        <f t="shared" si="4"/>
        <v>Arandano con chocolate semi amargo sin TACC</v>
      </c>
      <c r="D116" s="21" t="str">
        <f t="shared" si="4"/>
        <v>250g</v>
      </c>
      <c r="E116" s="4">
        <f t="shared" si="3"/>
        <v>4950</v>
      </c>
      <c r="F116" s="4">
        <f t="shared" si="5"/>
        <v>4455</v>
      </c>
      <c r="G116" s="16"/>
      <c r="I116" s="9" t="str">
        <f t="shared" si="6"/>
        <v/>
      </c>
      <c r="K116" s="22"/>
      <c r="L116" s="18">
        <v>11191926</v>
      </c>
      <c r="M116" s="24" t="s">
        <v>16</v>
      </c>
      <c r="N116" s="24" t="s">
        <v>112</v>
      </c>
      <c r="O116" s="24" t="s">
        <v>43</v>
      </c>
      <c r="P116" s="19">
        <v>4950</v>
      </c>
      <c r="Q116" s="35"/>
    </row>
    <row r="117" spans="2:17" ht="28.5" x14ac:dyDescent="0.25">
      <c r="B117" s="20" t="str">
        <f t="shared" si="4"/>
        <v>Confitura</v>
      </c>
      <c r="C117" s="31" t="str">
        <f t="shared" si="4"/>
        <v>Arandano con chocolate semi amargo sin TACC</v>
      </c>
      <c r="D117" s="21" t="str">
        <f t="shared" si="4"/>
        <v>500g</v>
      </c>
      <c r="E117" s="4">
        <f t="shared" si="3"/>
        <v>9350</v>
      </c>
      <c r="F117" s="4">
        <f t="shared" si="5"/>
        <v>8415</v>
      </c>
      <c r="G117" s="16"/>
      <c r="I117" s="9" t="str">
        <f t="shared" si="6"/>
        <v/>
      </c>
      <c r="K117" s="22"/>
      <c r="L117" s="18">
        <v>11191933</v>
      </c>
      <c r="M117" s="24" t="s">
        <v>16</v>
      </c>
      <c r="N117" s="24" t="s">
        <v>112</v>
      </c>
      <c r="O117" s="24" t="s">
        <v>41</v>
      </c>
      <c r="P117" s="19">
        <v>9350</v>
      </c>
      <c r="Q117" s="35"/>
    </row>
    <row r="118" spans="2:17" ht="28.5" x14ac:dyDescent="0.25">
      <c r="B118" s="20" t="str">
        <f t="shared" si="4"/>
        <v>Confitura</v>
      </c>
      <c r="C118" s="31" t="str">
        <f t="shared" si="4"/>
        <v>Chocolate tableta semi amargo Aguila sin TACC</v>
      </c>
      <c r="D118" s="21" t="str">
        <f t="shared" si="4"/>
        <v>320g</v>
      </c>
      <c r="E118" s="4">
        <f t="shared" si="3"/>
        <v>5050</v>
      </c>
      <c r="F118" s="4">
        <f t="shared" si="5"/>
        <v>4545</v>
      </c>
      <c r="G118" s="16"/>
      <c r="I118" s="9" t="str">
        <f t="shared" si="6"/>
        <v/>
      </c>
      <c r="K118" s="22" t="s">
        <v>86</v>
      </c>
      <c r="L118" s="18">
        <v>11159117</v>
      </c>
      <c r="M118" s="24" t="s">
        <v>16</v>
      </c>
      <c r="N118" s="24" t="s">
        <v>108</v>
      </c>
      <c r="O118" s="24" t="s">
        <v>79</v>
      </c>
      <c r="P118" s="19">
        <v>5050</v>
      </c>
      <c r="Q118" s="35"/>
    </row>
    <row r="119" spans="2:17" ht="28.5" x14ac:dyDescent="0.25">
      <c r="B119" s="20" t="str">
        <f t="shared" si="4"/>
        <v>Confitura</v>
      </c>
      <c r="C119" s="31" t="str">
        <f t="shared" si="4"/>
        <v>Chocolate tableta semi amargo Aguila sin TACC</v>
      </c>
      <c r="D119" s="21" t="str">
        <f t="shared" si="4"/>
        <v>1kg</v>
      </c>
      <c r="E119" s="4">
        <f t="shared" si="3"/>
        <v>14950</v>
      </c>
      <c r="F119" s="4">
        <f t="shared" si="5"/>
        <v>13455</v>
      </c>
      <c r="G119" s="16"/>
      <c r="I119" s="9" t="str">
        <f t="shared" si="6"/>
        <v/>
      </c>
      <c r="K119" s="22"/>
      <c r="L119" s="18">
        <v>11136132</v>
      </c>
      <c r="M119" s="24" t="s">
        <v>16</v>
      </c>
      <c r="N119" s="24" t="s">
        <v>108</v>
      </c>
      <c r="O119" s="24" t="s">
        <v>9</v>
      </c>
      <c r="P119" s="19">
        <v>14950</v>
      </c>
      <c r="Q119" s="35"/>
    </row>
    <row r="120" spans="2:17" ht="28.5" x14ac:dyDescent="0.25">
      <c r="B120" s="20" t="str">
        <f t="shared" si="4"/>
        <v>Confitura</v>
      </c>
      <c r="C120" s="31" t="str">
        <f t="shared" si="4"/>
        <v>Chips de chocolate semi amargo</v>
      </c>
      <c r="D120" s="21" t="str">
        <f t="shared" si="4"/>
        <v>1kg</v>
      </c>
      <c r="E120" s="4">
        <f t="shared" si="3"/>
        <v>9600</v>
      </c>
      <c r="F120" s="4">
        <f t="shared" si="5"/>
        <v>8640</v>
      </c>
      <c r="G120" s="16"/>
      <c r="I120" s="9" t="str">
        <f t="shared" si="6"/>
        <v/>
      </c>
      <c r="K120" s="22"/>
      <c r="L120" s="18">
        <v>11156116</v>
      </c>
      <c r="M120" s="24" t="s">
        <v>16</v>
      </c>
      <c r="N120" s="24" t="s">
        <v>32</v>
      </c>
      <c r="O120" s="24" t="s">
        <v>9</v>
      </c>
      <c r="P120" s="19">
        <v>9600</v>
      </c>
      <c r="Q120" s="35"/>
    </row>
    <row r="121" spans="2:17" ht="28.5" x14ac:dyDescent="0.25">
      <c r="B121" s="20" t="str">
        <f t="shared" si="4"/>
        <v>Confitura</v>
      </c>
      <c r="C121" s="31" t="str">
        <f t="shared" si="4"/>
        <v>Chips de chocolate semi amargo</v>
      </c>
      <c r="D121" s="21" t="str">
        <f t="shared" si="4"/>
        <v>250g</v>
      </c>
      <c r="E121" s="4">
        <f t="shared" si="3"/>
        <v>2700</v>
      </c>
      <c r="F121" s="4">
        <f t="shared" si="5"/>
        <v>2430</v>
      </c>
      <c r="G121" s="16"/>
      <c r="I121" s="9" t="str">
        <f t="shared" si="6"/>
        <v/>
      </c>
      <c r="K121" s="22"/>
      <c r="L121" s="18">
        <v>11156130</v>
      </c>
      <c r="M121" s="24" t="s">
        <v>16</v>
      </c>
      <c r="N121" s="24" t="s">
        <v>32</v>
      </c>
      <c r="O121" s="24" t="s">
        <v>43</v>
      </c>
      <c r="P121" s="19">
        <v>2700</v>
      </c>
      <c r="Q121" s="35"/>
    </row>
    <row r="122" spans="2:17" ht="28.5" x14ac:dyDescent="0.25">
      <c r="B122" s="20" t="str">
        <f t="shared" si="4"/>
        <v>Confitura</v>
      </c>
      <c r="C122" s="31" t="str">
        <f t="shared" si="4"/>
        <v>Chips de chocolate semi amargo</v>
      </c>
      <c r="D122" s="21" t="str">
        <f t="shared" si="4"/>
        <v>500g</v>
      </c>
      <c r="E122" s="4">
        <f t="shared" si="3"/>
        <v>5100</v>
      </c>
      <c r="F122" s="4">
        <f t="shared" si="5"/>
        <v>4590</v>
      </c>
      <c r="G122" s="16"/>
      <c r="I122" s="9" t="str">
        <f t="shared" si="6"/>
        <v/>
      </c>
      <c r="K122" s="22" t="s">
        <v>86</v>
      </c>
      <c r="L122" s="18">
        <v>11156123</v>
      </c>
      <c r="M122" s="24" t="s">
        <v>16</v>
      </c>
      <c r="N122" s="24" t="s">
        <v>32</v>
      </c>
      <c r="O122" s="24" t="s">
        <v>41</v>
      </c>
      <c r="P122" s="19">
        <v>5100</v>
      </c>
      <c r="Q122" s="35"/>
    </row>
    <row r="123" spans="2:17" ht="28.5" x14ac:dyDescent="0.25">
      <c r="B123" s="20" t="str">
        <f t="shared" si="4"/>
        <v>Legumbres</v>
      </c>
      <c r="C123" s="31" t="str">
        <f t="shared" si="4"/>
        <v>Lentejon  x1kg</v>
      </c>
      <c r="D123" s="21" t="str">
        <f t="shared" si="4"/>
        <v>1kg</v>
      </c>
      <c r="E123" s="4">
        <f t="shared" si="3"/>
        <v>3450</v>
      </c>
      <c r="F123" s="4">
        <f t="shared" si="5"/>
        <v>3105</v>
      </c>
      <c r="G123" s="16"/>
      <c r="I123" s="9" t="str">
        <f t="shared" si="6"/>
        <v/>
      </c>
      <c r="K123" s="22"/>
      <c r="L123" s="24">
        <v>11181217</v>
      </c>
      <c r="M123" s="24" t="s">
        <v>120</v>
      </c>
      <c r="N123" s="23" t="s">
        <v>121</v>
      </c>
      <c r="O123" s="24" t="s">
        <v>9</v>
      </c>
      <c r="P123" s="19">
        <v>3450</v>
      </c>
      <c r="Q123" s="35"/>
    </row>
    <row r="124" spans="2:17" ht="28.5" x14ac:dyDescent="0.25">
      <c r="B124" s="20" t="str">
        <f t="shared" si="4"/>
        <v>Semillas</v>
      </c>
      <c r="C124" s="31" t="str">
        <f t="shared" si="4"/>
        <v>Semillas de quinoa boliviana 1kg</v>
      </c>
      <c r="D124" s="21" t="str">
        <f t="shared" si="4"/>
        <v>1kg</v>
      </c>
      <c r="E124" s="4">
        <f t="shared" si="3"/>
        <v>8250</v>
      </c>
      <c r="F124" s="4">
        <f t="shared" si="5"/>
        <v>7425</v>
      </c>
      <c r="G124" s="16"/>
      <c r="I124" s="9" t="str">
        <f t="shared" si="6"/>
        <v/>
      </c>
      <c r="K124" s="22"/>
      <c r="L124" s="24">
        <v>11172116</v>
      </c>
      <c r="M124" s="24" t="s">
        <v>122</v>
      </c>
      <c r="N124" s="23" t="s">
        <v>123</v>
      </c>
      <c r="O124" s="24" t="s">
        <v>9</v>
      </c>
      <c r="P124" s="19">
        <v>8250</v>
      </c>
      <c r="Q124" s="35"/>
    </row>
    <row r="125" spans="2:17" ht="28.5" x14ac:dyDescent="0.25">
      <c r="B125" s="20" t="str">
        <f t="shared" si="4"/>
        <v>Semillas</v>
      </c>
      <c r="C125" s="31" t="str">
        <f t="shared" si="4"/>
        <v>Semillas de quinoa boliviana 500g</v>
      </c>
      <c r="D125" s="21" t="str">
        <f t="shared" si="4"/>
        <v>500g</v>
      </c>
      <c r="E125" s="4">
        <f t="shared" si="3"/>
        <v>4400</v>
      </c>
      <c r="F125" s="4">
        <f t="shared" si="5"/>
        <v>3960</v>
      </c>
      <c r="G125" s="16"/>
      <c r="I125" s="9" t="str">
        <f t="shared" si="6"/>
        <v/>
      </c>
      <c r="K125" s="22"/>
      <c r="L125" s="25">
        <v>11172123</v>
      </c>
      <c r="M125" s="24" t="s">
        <v>122</v>
      </c>
      <c r="N125" s="36" t="s">
        <v>124</v>
      </c>
      <c r="O125" s="24" t="s">
        <v>41</v>
      </c>
      <c r="P125" s="19">
        <v>4400</v>
      </c>
      <c r="Q125" s="35"/>
    </row>
    <row r="126" spans="2:17" ht="28.5" x14ac:dyDescent="0.25">
      <c r="B126" s="20" t="str">
        <f t="shared" si="4"/>
        <v>Almacen</v>
      </c>
      <c r="C126" s="31" t="str">
        <f t="shared" si="4"/>
        <v>Azucar mascabo Integral de caña BALAJU x500 grs</v>
      </c>
      <c r="D126" s="21" t="str">
        <f t="shared" si="4"/>
        <v>500g</v>
      </c>
      <c r="E126" s="4">
        <f t="shared" si="3"/>
        <v>2100</v>
      </c>
      <c r="F126" s="4">
        <f t="shared" si="5"/>
        <v>1890</v>
      </c>
      <c r="G126" s="16"/>
      <c r="I126" s="9" t="str">
        <f t="shared" si="6"/>
        <v/>
      </c>
      <c r="K126" s="22"/>
      <c r="L126" s="25">
        <v>11165125</v>
      </c>
      <c r="M126" s="24" t="s">
        <v>18</v>
      </c>
      <c r="N126" s="36" t="s">
        <v>127</v>
      </c>
      <c r="O126" s="24" t="s">
        <v>41</v>
      </c>
      <c r="P126" s="19">
        <v>2100</v>
      </c>
      <c r="Q126" s="35"/>
    </row>
    <row r="127" spans="2:17" ht="28.5" x14ac:dyDescent="0.25">
      <c r="B127" s="20" t="str">
        <f t="shared" si="4"/>
        <v>Almacen</v>
      </c>
      <c r="C127" s="31" t="str">
        <f t="shared" si="4"/>
        <v>Aceitunas Verdes Organicas San Nicolas</v>
      </c>
      <c r="D127" s="21" t="str">
        <f t="shared" si="4"/>
        <v>500grs</v>
      </c>
      <c r="E127" s="4">
        <f t="shared" si="3"/>
        <v>5950</v>
      </c>
      <c r="F127" s="4">
        <f t="shared" si="5"/>
        <v>5355</v>
      </c>
      <c r="G127" s="16"/>
      <c r="I127" s="9" t="str">
        <f t="shared" si="6"/>
        <v/>
      </c>
      <c r="K127" s="22" t="s">
        <v>86</v>
      </c>
      <c r="L127" s="18">
        <v>11126133</v>
      </c>
      <c r="M127" s="24" t="s">
        <v>18</v>
      </c>
      <c r="N127" s="24" t="s">
        <v>42</v>
      </c>
      <c r="O127" s="24" t="s">
        <v>10</v>
      </c>
      <c r="P127" s="19">
        <v>5950</v>
      </c>
      <c r="Q127" s="35"/>
    </row>
    <row r="128" spans="2:17" ht="28.5" x14ac:dyDescent="0.25">
      <c r="B128" s="20" t="str">
        <f t="shared" si="4"/>
        <v>Almacen</v>
      </c>
      <c r="C128" s="31" t="str">
        <f t="shared" si="4"/>
        <v xml:space="preserve">Mermelada Las Quinas sin azucar agregada de arandanos </v>
      </c>
      <c r="D128" s="21" t="str">
        <f t="shared" si="4"/>
        <v>420g</v>
      </c>
      <c r="E128" s="4">
        <f t="shared" si="3"/>
        <v>4600</v>
      </c>
      <c r="F128" s="4">
        <f t="shared" si="5"/>
        <v>4140</v>
      </c>
      <c r="G128" s="16"/>
      <c r="I128" s="9" t="str">
        <f t="shared" si="6"/>
        <v/>
      </c>
      <c r="K128" s="22" t="s">
        <v>86</v>
      </c>
      <c r="L128" s="18">
        <v>11168225</v>
      </c>
      <c r="M128" s="24" t="s">
        <v>18</v>
      </c>
      <c r="N128" s="24" t="s">
        <v>80</v>
      </c>
      <c r="O128" s="24" t="s">
        <v>40</v>
      </c>
      <c r="P128" s="19">
        <v>4600</v>
      </c>
      <c r="Q128" s="35"/>
    </row>
    <row r="129" spans="2:17" ht="28.5" x14ac:dyDescent="0.25">
      <c r="B129" s="20" t="str">
        <f t="shared" si="4"/>
        <v>Almacen</v>
      </c>
      <c r="C129" s="31" t="str">
        <f t="shared" si="4"/>
        <v xml:space="preserve">Mermelada Las Quinas sin azucar agregada de duraznos </v>
      </c>
      <c r="D129" s="21" t="str">
        <f t="shared" si="4"/>
        <v>420g</v>
      </c>
      <c r="E129" s="4">
        <f t="shared" si="3"/>
        <v>4600</v>
      </c>
      <c r="F129" s="4">
        <f t="shared" si="5"/>
        <v>4140</v>
      </c>
      <c r="G129" s="16"/>
      <c r="I129" s="9" t="str">
        <f t="shared" si="6"/>
        <v/>
      </c>
      <c r="K129" s="22" t="s">
        <v>86</v>
      </c>
      <c r="L129" s="18">
        <v>11168218</v>
      </c>
      <c r="M129" s="24" t="s">
        <v>18</v>
      </c>
      <c r="N129" s="24" t="s">
        <v>81</v>
      </c>
      <c r="O129" s="24" t="s">
        <v>40</v>
      </c>
      <c r="P129" s="19">
        <v>4600</v>
      </c>
      <c r="Q129" s="35"/>
    </row>
    <row r="130" spans="2:17" ht="28.5" x14ac:dyDescent="0.25">
      <c r="B130" s="20" t="str">
        <f t="shared" si="4"/>
        <v>Almacen</v>
      </c>
      <c r="C130" s="31" t="str">
        <f t="shared" si="4"/>
        <v xml:space="preserve">Mermelada Las Quinas sin azucar agregada de Frutos rojos </v>
      </c>
      <c r="D130" s="21" t="str">
        <f t="shared" si="4"/>
        <v>420g</v>
      </c>
      <c r="E130" s="4">
        <f t="shared" si="3"/>
        <v>4600</v>
      </c>
      <c r="F130" s="4">
        <f t="shared" si="5"/>
        <v>4140</v>
      </c>
      <c r="G130" s="16"/>
      <c r="I130" s="9" t="str">
        <f t="shared" si="6"/>
        <v/>
      </c>
      <c r="K130" s="22" t="s">
        <v>86</v>
      </c>
      <c r="L130" s="18">
        <v>11168126</v>
      </c>
      <c r="M130" s="24" t="s">
        <v>18</v>
      </c>
      <c r="N130" s="24" t="s">
        <v>82</v>
      </c>
      <c r="O130" s="24" t="s">
        <v>40</v>
      </c>
      <c r="P130" s="19">
        <v>4600</v>
      </c>
      <c r="Q130" s="35"/>
    </row>
    <row r="131" spans="2:17" ht="28.5" x14ac:dyDescent="0.25">
      <c r="B131" s="20" t="str">
        <f t="shared" si="4"/>
        <v>Almacen</v>
      </c>
      <c r="C131" s="31" t="str">
        <f t="shared" si="4"/>
        <v xml:space="preserve">Mermelada Las Quinas sin azucar agregada de Frutilla </v>
      </c>
      <c r="D131" s="21" t="str">
        <f t="shared" si="4"/>
        <v>420g</v>
      </c>
      <c r="E131" s="4">
        <f t="shared" si="3"/>
        <v>4600</v>
      </c>
      <c r="F131" s="4">
        <f t="shared" si="5"/>
        <v>4140</v>
      </c>
      <c r="G131" s="16"/>
      <c r="I131" s="9" t="str">
        <f t="shared" si="6"/>
        <v/>
      </c>
      <c r="K131" s="22" t="s">
        <v>86</v>
      </c>
      <c r="L131" s="18">
        <v>11168119</v>
      </c>
      <c r="M131" s="24" t="s">
        <v>18</v>
      </c>
      <c r="N131" s="24" t="s">
        <v>83</v>
      </c>
      <c r="O131" s="24" t="s">
        <v>40</v>
      </c>
      <c r="P131" s="19">
        <v>4600</v>
      </c>
      <c r="Q131" s="35"/>
    </row>
    <row r="132" spans="2:17" ht="28.5" x14ac:dyDescent="0.25">
      <c r="B132" s="20" t="str">
        <f t="shared" si="4"/>
        <v>Almacen</v>
      </c>
      <c r="C132" s="31" t="str">
        <f t="shared" si="4"/>
        <v>Miel cremosa Las Quinas Organica</v>
      </c>
      <c r="D132" s="21" t="str">
        <f t="shared" si="4"/>
        <v>500g</v>
      </c>
      <c r="E132" s="4">
        <f t="shared" si="3"/>
        <v>4600</v>
      </c>
      <c r="F132" s="4">
        <f t="shared" si="5"/>
        <v>4140</v>
      </c>
      <c r="G132" s="16"/>
      <c r="I132" s="9" t="str">
        <f t="shared" si="6"/>
        <v/>
      </c>
      <c r="K132" s="22" t="s">
        <v>86</v>
      </c>
      <c r="L132" s="18">
        <v>11191841</v>
      </c>
      <c r="M132" s="24" t="s">
        <v>18</v>
      </c>
      <c r="N132" s="24" t="s">
        <v>84</v>
      </c>
      <c r="O132" s="24" t="s">
        <v>41</v>
      </c>
      <c r="P132" s="19">
        <v>4600</v>
      </c>
      <c r="Q132" s="35"/>
    </row>
    <row r="133" spans="2:17" ht="28.5" x14ac:dyDescent="0.25">
      <c r="B133" s="20" t="str">
        <f t="shared" si="4"/>
        <v>Almacen</v>
      </c>
      <c r="C133" s="31" t="str">
        <f t="shared" si="4"/>
        <v>Dulce de leche sin azucar agregada endulzado con stevia</v>
      </c>
      <c r="D133" s="21" t="str">
        <f t="shared" si="4"/>
        <v>450g</v>
      </c>
      <c r="E133" s="4">
        <f t="shared" si="3"/>
        <v>4600</v>
      </c>
      <c r="F133" s="4">
        <f t="shared" si="5"/>
        <v>4140</v>
      </c>
      <c r="G133" s="16"/>
      <c r="I133" s="9" t="str">
        <f t="shared" si="6"/>
        <v/>
      </c>
      <c r="K133" s="22" t="s">
        <v>86</v>
      </c>
      <c r="L133" s="18">
        <v>11169116</v>
      </c>
      <c r="M133" s="24" t="s">
        <v>18</v>
      </c>
      <c r="N133" s="24" t="s">
        <v>20</v>
      </c>
      <c r="O133" s="24" t="s">
        <v>39</v>
      </c>
      <c r="P133" s="19">
        <v>4600</v>
      </c>
      <c r="Q133" s="35"/>
    </row>
    <row r="134" spans="2:17" ht="28.5" x14ac:dyDescent="0.25">
      <c r="B134" s="20" t="str">
        <f t="shared" si="4"/>
        <v>Almacen</v>
      </c>
      <c r="C134" s="31" t="str">
        <f t="shared" si="4"/>
        <v>Pasta de mani Oddis, puro maní</v>
      </c>
      <c r="D134" s="21" t="str">
        <f t="shared" si="4"/>
        <v>350g</v>
      </c>
      <c r="E134" s="4">
        <f t="shared" si="3"/>
        <v>3400</v>
      </c>
      <c r="F134" s="4">
        <f t="shared" si="5"/>
        <v>3060</v>
      </c>
      <c r="G134" s="16"/>
      <c r="I134" s="9" t="str">
        <f t="shared" si="6"/>
        <v/>
      </c>
      <c r="K134" s="22" t="s">
        <v>86</v>
      </c>
      <c r="L134" s="18">
        <v>11137610</v>
      </c>
      <c r="M134" s="24" t="s">
        <v>18</v>
      </c>
      <c r="N134" s="24" t="s">
        <v>101</v>
      </c>
      <c r="O134" s="24" t="s">
        <v>96</v>
      </c>
      <c r="P134" s="19">
        <v>3400</v>
      </c>
      <c r="Q134" s="35"/>
    </row>
    <row r="135" spans="2:17" ht="28.5" x14ac:dyDescent="0.25">
      <c r="B135" s="20" t="str">
        <f t="shared" si="4"/>
        <v>Almacen</v>
      </c>
      <c r="C135" s="31" t="str">
        <f t="shared" si="4"/>
        <v>Stevia liquida TREVER clasica</v>
      </c>
      <c r="D135" s="21" t="str">
        <f t="shared" si="4"/>
        <v>500ml</v>
      </c>
      <c r="E135" s="4">
        <f t="shared" si="3"/>
        <v>7200</v>
      </c>
      <c r="F135" s="4">
        <f t="shared" si="5"/>
        <v>6480</v>
      </c>
      <c r="G135" s="16"/>
      <c r="I135" s="9" t="str">
        <f t="shared" si="6"/>
        <v/>
      </c>
      <c r="K135" s="22"/>
      <c r="L135" s="18">
        <v>11155195</v>
      </c>
      <c r="M135" s="24" t="s">
        <v>18</v>
      </c>
      <c r="N135" s="24" t="s">
        <v>85</v>
      </c>
      <c r="O135" s="24" t="s">
        <v>19</v>
      </c>
      <c r="P135" s="19">
        <v>7200</v>
      </c>
      <c r="Q135" s="35"/>
    </row>
    <row r="136" spans="2:17" ht="28.5" x14ac:dyDescent="0.25">
      <c r="B136" s="20" t="str">
        <f t="shared" si="4"/>
        <v>Almacen</v>
      </c>
      <c r="C136" s="31" t="str">
        <f t="shared" si="4"/>
        <v>Stevia liquida TREVER sin sucralosa</v>
      </c>
      <c r="D136" s="21" t="str">
        <f t="shared" si="4"/>
        <v>500ml</v>
      </c>
      <c r="E136" s="4">
        <f t="shared" si="3"/>
        <v>16700</v>
      </c>
      <c r="F136" s="4">
        <f t="shared" si="5"/>
        <v>15030</v>
      </c>
      <c r="G136" s="16"/>
      <c r="I136" s="9" t="str">
        <f t="shared" si="6"/>
        <v/>
      </c>
      <c r="K136" s="22"/>
      <c r="L136" s="18">
        <v>11156147</v>
      </c>
      <c r="M136" s="24" t="s">
        <v>18</v>
      </c>
      <c r="N136" s="25" t="s">
        <v>109</v>
      </c>
      <c r="O136" s="24" t="s">
        <v>19</v>
      </c>
      <c r="P136" s="19">
        <v>16700</v>
      </c>
      <c r="Q136" s="35"/>
    </row>
    <row r="137" spans="2:17" ht="28.5" x14ac:dyDescent="0.25">
      <c r="B137" s="20" t="str">
        <f t="shared" si="4"/>
        <v>Almacen</v>
      </c>
      <c r="C137" s="31" t="str">
        <f t="shared" si="4"/>
        <v>Despolvillador de yerba Pura Cepa</v>
      </c>
      <c r="D137" s="21" t="str">
        <f t="shared" si="4"/>
        <v>1 un.</v>
      </c>
      <c r="E137" s="4" t="str">
        <f t="shared" si="3"/>
        <v>Sin stock</v>
      </c>
      <c r="F137" s="4" t="str">
        <f t="shared" si="5"/>
        <v>Sin stock</v>
      </c>
      <c r="G137" s="16"/>
      <c r="I137" s="9" t="str">
        <f t="shared" si="6"/>
        <v/>
      </c>
      <c r="K137" s="22" t="s">
        <v>86</v>
      </c>
      <c r="L137" s="18">
        <v>11163183</v>
      </c>
      <c r="M137" s="24" t="s">
        <v>18</v>
      </c>
      <c r="N137" s="24" t="s">
        <v>97</v>
      </c>
      <c r="O137" s="24" t="s">
        <v>98</v>
      </c>
      <c r="P137" s="19" t="s">
        <v>111</v>
      </c>
      <c r="Q137" s="35"/>
    </row>
    <row r="139" spans="2:17" ht="23.25" x14ac:dyDescent="0.25">
      <c r="B139" s="37" t="s">
        <v>126</v>
      </c>
      <c r="C139" s="37"/>
      <c r="D139" s="37"/>
      <c r="E139" s="37"/>
      <c r="F139" s="37"/>
      <c r="G139" s="37"/>
      <c r="H139" s="37"/>
      <c r="I139" s="37"/>
    </row>
    <row r="141" spans="2:17" ht="23.25" x14ac:dyDescent="0.25">
      <c r="B141" s="37" t="s">
        <v>21</v>
      </c>
      <c r="C141" s="37"/>
      <c r="D141" s="37"/>
      <c r="E141" s="37"/>
      <c r="F141" s="37"/>
      <c r="G141" s="37"/>
      <c r="H141" s="37"/>
      <c r="I141" s="37"/>
    </row>
  </sheetData>
  <protectedRanges>
    <protectedRange sqref="B16:G16 B19:G19" name="DATOS_1_1"/>
  </protectedRanges>
  <autoFilter ref="A21:V133" xr:uid="{00000000-0009-0000-0000-000000000000}"/>
  <mergeCells count="14">
    <mergeCell ref="B139:I139"/>
    <mergeCell ref="B141:I141"/>
    <mergeCell ref="B10:I10"/>
    <mergeCell ref="B2:I2"/>
    <mergeCell ref="F4:I8"/>
    <mergeCell ref="B12:I13"/>
    <mergeCell ref="C19:E19"/>
    <mergeCell ref="C15:E15"/>
    <mergeCell ref="C16:E16"/>
    <mergeCell ref="F15:G15"/>
    <mergeCell ref="F16:G16"/>
    <mergeCell ref="F19:G19"/>
    <mergeCell ref="C18:E18"/>
    <mergeCell ref="F18:G18"/>
  </mergeCells>
  <conditionalFormatting sqref="G22:G49 G56:G122 G127:G137">
    <cfRule type="cellIs" dxfId="11" priority="12" operator="greaterThan">
      <formula>1</formula>
    </cfRule>
  </conditionalFormatting>
  <conditionalFormatting sqref="G22:G49 G56:G122 G127:G137">
    <cfRule type="cellIs" dxfId="10" priority="11" operator="greaterThan">
      <formula>1</formula>
    </cfRule>
  </conditionalFormatting>
  <conditionalFormatting sqref="G50:G55">
    <cfRule type="cellIs" dxfId="9" priority="10" operator="greaterThan">
      <formula>1</formula>
    </cfRule>
  </conditionalFormatting>
  <conditionalFormatting sqref="G50:G55">
    <cfRule type="cellIs" dxfId="8" priority="9" operator="greaterThan">
      <formula>1</formula>
    </cfRule>
  </conditionalFormatting>
  <conditionalFormatting sqref="G123">
    <cfRule type="cellIs" dxfId="7" priority="8" operator="greaterThan">
      <formula>1</formula>
    </cfRule>
  </conditionalFormatting>
  <conditionalFormatting sqref="G123">
    <cfRule type="cellIs" dxfId="6" priority="7" operator="greaterThan">
      <formula>1</formula>
    </cfRule>
  </conditionalFormatting>
  <conditionalFormatting sqref="G124">
    <cfRule type="cellIs" dxfId="5" priority="6" operator="greaterThan">
      <formula>1</formula>
    </cfRule>
  </conditionalFormatting>
  <conditionalFormatting sqref="G124">
    <cfRule type="cellIs" dxfId="4" priority="5" operator="greaterThan">
      <formula>1</formula>
    </cfRule>
  </conditionalFormatting>
  <conditionalFormatting sqref="G125">
    <cfRule type="cellIs" dxfId="3" priority="4" operator="greaterThan">
      <formula>1</formula>
    </cfRule>
  </conditionalFormatting>
  <conditionalFormatting sqref="G125">
    <cfRule type="cellIs" dxfId="2" priority="3" operator="greaterThan">
      <formula>1</formula>
    </cfRule>
  </conditionalFormatting>
  <conditionalFormatting sqref="G126">
    <cfRule type="cellIs" dxfId="1" priority="2" operator="greaterThan">
      <formula>1</formula>
    </cfRule>
  </conditionalFormatting>
  <conditionalFormatting sqref="G126">
    <cfRule type="cellIs" dxfId="0" priority="1" operator="greaterThan">
      <formula>1</formula>
    </cfRule>
  </conditionalFormatting>
  <dataValidations disablePrompts="1" count="2">
    <dataValidation type="list" allowBlank="1" showInputMessage="1" showErrorMessage="1" sqref="B19" xr:uid="{00000000-0002-0000-0000-000000000000}">
      <formula1>$L$18:$L$19</formula1>
    </dataValidation>
    <dataValidation type="whole" allowBlank="1" showInputMessage="1" showErrorMessage="1" sqref="G22:G137" xr:uid="{0A9E89D1-A69C-4879-8F62-D341F5BBED5B}">
      <formula1>1</formula1>
      <formula2>100</formula2>
    </dataValidation>
  </dataValidations>
  <pageMargins left="0.25" right="0.25" top="0.75" bottom="0.75" header="0.3" footer="0.3"/>
  <pageSetup scale="60" orientation="landscape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7FC8EA2C5A4594981624BF9D2A19E38" ma:contentTypeVersion="15" ma:contentTypeDescription="Crear nuevo documento." ma:contentTypeScope="" ma:versionID="eb468490f008acd051982adbf2cf3b99">
  <xsd:schema xmlns:xsd="http://www.w3.org/2001/XMLSchema" xmlns:xs="http://www.w3.org/2001/XMLSchema" xmlns:p="http://schemas.microsoft.com/office/2006/metadata/properties" xmlns:ns2="1fdbcfb4-37cb-47b6-a8f2-e5c19b116f99" xmlns:ns3="ba8d7355-d8ff-49a0-801d-ad8cccb72d89" targetNamespace="http://schemas.microsoft.com/office/2006/metadata/properties" ma:root="true" ma:fieldsID="bf0b2f0f44a011ab4aeda92e6e3f5e4f" ns2:_="" ns3:_="">
    <xsd:import namespace="1fdbcfb4-37cb-47b6-a8f2-e5c19b116f99"/>
    <xsd:import namespace="ba8d7355-d8ff-49a0-801d-ad8cccb72d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dbcfb4-37cb-47b6-a8f2-e5c19b116f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8f2138f1-c0bb-47be-88a6-c8334904c8c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8d7355-d8ff-49a0-801d-ad8cccb72d8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Columna global de taxonomía" ma:hidden="true" ma:list="{c743c35b-5317-4528-aed1-0fa4e8ba6665}" ma:internalName="TaxCatchAll" ma:showField="CatchAllData" ma:web="ba8d7355-d8ff-49a0-801d-ad8cccb72d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a8d7355-d8ff-49a0-801d-ad8cccb72d89" xsi:nil="true"/>
    <lcf76f155ced4ddcb4097134ff3c332f xmlns="1fdbcfb4-37cb-47b6-a8f2-e5c19b116f9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6441957-FEA0-436D-A06E-0592001A6773}"/>
</file>

<file path=customXml/itemProps2.xml><?xml version="1.0" encoding="utf-8"?>
<ds:datastoreItem xmlns:ds="http://schemas.openxmlformats.org/officeDocument/2006/customXml" ds:itemID="{E4063E97-D2E6-4982-9F00-B606BD1EE266}"/>
</file>

<file path=customXml/itemProps3.xml><?xml version="1.0" encoding="utf-8"?>
<ds:datastoreItem xmlns:ds="http://schemas.openxmlformats.org/officeDocument/2006/customXml" ds:itemID="{E8A03B56-39A8-4FAA-BF46-C047FC1DBA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Pedido La Abuela Emma</vt:lpstr>
      <vt:lpstr>'Pedido La Abuela Emma'!Área_de_impresión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Alicia Lettieri</cp:lastModifiedBy>
  <cp:lastPrinted>2022-07-22T12:26:19Z</cp:lastPrinted>
  <dcterms:created xsi:type="dcterms:W3CDTF">2020-07-16T17:36:44Z</dcterms:created>
  <dcterms:modified xsi:type="dcterms:W3CDTF">2024-04-23T21:01:12Z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0x010100F7FC8EA2C5A4594981624BF9D2A19E38</vt:lpwstr>
  </property>
</Properties>
</file>