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<sst xmlns="http://schemas.openxmlformats.org/spreadsheetml/2006/main" count="12" uniqueCount="12">
  <si>
    <t>lpf pp V</t>
  </si>
  <si>
    <t>v3 pp V</t>
  </si>
  <si>
    <t>desfase us</t>
  </si>
  <si>
    <t>corte 3,3 KHz</t>
  </si>
  <si>
    <t>Frecuencia</t>
  </si>
  <si>
    <t>|Vlpf| (V)</t>
  </si>
  <si>
    <t>|V3| (V)</t>
  </si>
  <si>
    <t>|Av|</t>
  </si>
  <si>
    <t>dt (s)</t>
  </si>
  <si>
    <t>Desfase (º)</t>
  </si>
  <si>
    <t>Periodo (s)</t>
  </si>
  <si>
    <t>|Av|(dB)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</si>
</sst>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2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|Av|(dB) frente a Frecuencia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1'!$N$24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'Hoja 1'!$G$25:$G$38</c:f>
            </c:strRef>
          </c:cat>
          <c:val>
            <c:numRef>
              <c:f>'Hoja 1'!$N$25:$N$38</c:f>
            </c:numRef>
          </c:val>
          <c:smooth val="0"/>
        </c:ser>
        <c:axId val="108711906"/>
        <c:axId val="555702334"/>
      </c:lineChart>
      <c:catAx>
        <c:axId val="108711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Frecuencia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55702334"/>
      </c:catAx>
      <c:valAx>
        <c:axId val="555702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|Av|(dB)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711906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Desfase (º) frente a Frecuencia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1'!$L$24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'Hoja 1'!$G$25:$G$38</c:f>
            </c:strRef>
          </c:cat>
          <c:val>
            <c:numRef>
              <c:f>'Hoja 1'!$L$25:$L$38</c:f>
            </c:numRef>
          </c:val>
          <c:smooth val="0"/>
        </c:ser>
        <c:axId val="945311896"/>
        <c:axId val="391057904"/>
      </c:lineChart>
      <c:catAx>
        <c:axId val="94531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Frecuencia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91057904"/>
      </c:catAx>
      <c:valAx>
        <c:axId val="391057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Desfase (º)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4531189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6</xdr:col>
      <xdr:colOff>133350</xdr:colOff>
      <xdr:row>39</xdr:row>
      <xdr:rowOff>85725</xdr:rowOff>
    </xdr:from>
    <xdr:to>
      <xdr:col>10</xdr:col>
      <xdr:colOff>19050</xdr:colOff>
      <xdr:row>50</xdr:row>
      <xdr:rowOff>190500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714375</xdr:colOff>
      <xdr:row>40</xdr:row>
      <xdr:rowOff>38100</xdr:rowOff>
    </xdr:from>
    <xdr:to>
      <xdr:col>14</xdr:col>
      <xdr:colOff>95250</xdr:colOff>
      <xdr:row>50</xdr:row>
      <xdr:rowOff>28575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K1" s="1" t="s">
        <v>0</v>
      </c>
      <c r="L1" s="1" t="s">
        <v>1</v>
      </c>
      <c r="M1" s="1" t="s">
        <v>2</v>
      </c>
    </row>
    <row r="2">
      <c r="K2" s="2">
        <v>0.11</v>
      </c>
      <c r="L2" s="3">
        <v>2.08</v>
      </c>
      <c r="M2" s="3">
        <v>3000.0</v>
      </c>
    </row>
    <row r="3">
      <c r="K3" s="3">
        <v>0.132</v>
      </c>
      <c r="L3" s="3">
        <v>2.08</v>
      </c>
      <c r="M3" s="3">
        <v>2402.0</v>
      </c>
    </row>
    <row r="4">
      <c r="K4" s="3">
        <v>0.368</v>
      </c>
      <c r="L4" s="3">
        <v>2.08</v>
      </c>
      <c r="M4" s="3">
        <v>720.0</v>
      </c>
    </row>
    <row r="5">
      <c r="K5" s="3">
        <v>0.6</v>
      </c>
      <c r="L5" s="3">
        <v>2.08</v>
      </c>
      <c r="M5" s="3">
        <v>440.0</v>
      </c>
    </row>
    <row r="6">
      <c r="K6" s="3">
        <v>0.98</v>
      </c>
      <c r="L6" s="3">
        <v>2.08</v>
      </c>
      <c r="M6" s="3">
        <v>260.0</v>
      </c>
    </row>
    <row r="7">
      <c r="K7" s="3">
        <v>1.2</v>
      </c>
      <c r="L7" s="3">
        <v>2.08</v>
      </c>
      <c r="M7" s="3">
        <v>180.0</v>
      </c>
    </row>
    <row r="8">
      <c r="K8" s="3">
        <v>2.76</v>
      </c>
      <c r="L8" s="3">
        <v>2.16</v>
      </c>
      <c r="M8" s="3">
        <v>44.0</v>
      </c>
    </row>
    <row r="9">
      <c r="K9" s="3">
        <v>3.36</v>
      </c>
      <c r="L9" s="3">
        <v>2.16</v>
      </c>
      <c r="M9" s="3">
        <v>20.0</v>
      </c>
    </row>
    <row r="10">
      <c r="K10" s="3">
        <v>3.76</v>
      </c>
      <c r="L10" s="3">
        <v>2.12</v>
      </c>
      <c r="M10" s="3">
        <v>8.0</v>
      </c>
    </row>
    <row r="11">
      <c r="K11" s="3">
        <v>4.0</v>
      </c>
      <c r="L11" s="3">
        <v>2.12</v>
      </c>
      <c r="M11" s="3">
        <v>5.0</v>
      </c>
    </row>
    <row r="12">
      <c r="K12" s="3">
        <v>4.16</v>
      </c>
      <c r="L12" s="3">
        <v>2.12</v>
      </c>
      <c r="M12" s="3">
        <v>0.8</v>
      </c>
    </row>
    <row r="13">
      <c r="K13" s="3">
        <v>4.16</v>
      </c>
      <c r="L13" s="3">
        <v>2.12</v>
      </c>
      <c r="M13" s="3">
        <v>0.41</v>
      </c>
    </row>
    <row r="14">
      <c r="K14" s="3">
        <v>3.16</v>
      </c>
      <c r="L14" s="3">
        <v>2.12</v>
      </c>
      <c r="M14" s="3">
        <v>0.18</v>
      </c>
    </row>
    <row r="15">
      <c r="K15" s="3">
        <v>2.56</v>
      </c>
      <c r="L15" s="3">
        <v>2.12</v>
      </c>
      <c r="M15" s="3">
        <v>0.12</v>
      </c>
    </row>
    <row r="17">
      <c r="A17" s="3" t="s">
        <v>3</v>
      </c>
    </row>
    <row r="19">
      <c r="A19" s="3">
        <v>19000.0</v>
      </c>
    </row>
    <row r="20">
      <c r="A20" s="3">
        <v>60.0</v>
      </c>
    </row>
    <row r="24">
      <c r="G24" s="4" t="s">
        <v>4</v>
      </c>
      <c r="H24" s="4" t="s">
        <v>5</v>
      </c>
      <c r="I24" s="4" t="s">
        <v>6</v>
      </c>
      <c r="J24" s="4" t="s">
        <v>7</v>
      </c>
      <c r="K24" s="4" t="s">
        <v>8</v>
      </c>
      <c r="L24" s="4" t="s">
        <v>9</v>
      </c>
      <c r="M24" s="5" t="s">
        <v>10</v>
      </c>
      <c r="N24" s="6" t="s">
        <v>11</v>
      </c>
    </row>
    <row r="25">
      <c r="G25" s="7">
        <v>80.0</v>
      </c>
      <c r="H25" s="8">
        <f t="shared" ref="H25:I25" si="1"> K2/2</f>
        <v>0.055</v>
      </c>
      <c r="I25" s="8">
        <f t="shared" si="1"/>
        <v>1.04</v>
      </c>
      <c r="J25" s="8">
        <f t="shared" ref="J25:J38" si="3"> H25/I25</f>
        <v>0.05288461538</v>
      </c>
      <c r="K25" s="8">
        <f t="shared" ref="K25:K38" si="4"> M2/1000000</f>
        <v>0.003</v>
      </c>
      <c r="L25" s="8">
        <f t="shared" ref="L25:L38" si="5"> (360*K25)/M25</f>
        <v>86.4</v>
      </c>
      <c r="M25" s="8">
        <f t="shared" ref="M25:M38" si="6"> 1/G25</f>
        <v>0.0125</v>
      </c>
      <c r="N25" s="8">
        <f t="shared" ref="N25:N38" si="7"> 20*log(H25)</f>
        <v>-25.19274621</v>
      </c>
    </row>
    <row r="26">
      <c r="G26" s="7">
        <v>100.0</v>
      </c>
      <c r="H26" s="8">
        <f t="shared" ref="H26:I26" si="2"> K3/2</f>
        <v>0.066</v>
      </c>
      <c r="I26" s="8">
        <f t="shared" si="2"/>
        <v>1.04</v>
      </c>
      <c r="J26" s="8">
        <f t="shared" si="3"/>
        <v>0.06346153846</v>
      </c>
      <c r="K26" s="8">
        <f t="shared" si="4"/>
        <v>0.002402</v>
      </c>
      <c r="L26" s="8">
        <f t="shared" si="5"/>
        <v>86.472</v>
      </c>
      <c r="M26" s="8">
        <f t="shared" si="6"/>
        <v>0.01</v>
      </c>
      <c r="N26" s="8">
        <f t="shared" si="7"/>
        <v>-23.60912129</v>
      </c>
    </row>
    <row r="27">
      <c r="G27" s="7">
        <v>300.0</v>
      </c>
      <c r="H27" s="8">
        <f t="shared" ref="H27:I27" si="8"> K4/2</f>
        <v>0.184</v>
      </c>
      <c r="I27" s="8">
        <f t="shared" si="8"/>
        <v>1.04</v>
      </c>
      <c r="J27" s="8">
        <f t="shared" si="3"/>
        <v>0.1769230769</v>
      </c>
      <c r="K27" s="8">
        <f t="shared" si="4"/>
        <v>0.00072</v>
      </c>
      <c r="L27" s="8">
        <f t="shared" si="5"/>
        <v>77.76</v>
      </c>
      <c r="M27" s="8">
        <f t="shared" si="6"/>
        <v>0.003333333333</v>
      </c>
      <c r="N27" s="8">
        <f t="shared" si="7"/>
        <v>-14.70364354</v>
      </c>
    </row>
    <row r="28">
      <c r="G28" s="7">
        <v>500.0</v>
      </c>
      <c r="H28" s="8">
        <f t="shared" ref="H28:I28" si="9"> K5/2</f>
        <v>0.3</v>
      </c>
      <c r="I28" s="8">
        <f t="shared" si="9"/>
        <v>1.04</v>
      </c>
      <c r="J28" s="8">
        <f t="shared" si="3"/>
        <v>0.2884615385</v>
      </c>
      <c r="K28" s="8">
        <f t="shared" si="4"/>
        <v>0.00044</v>
      </c>
      <c r="L28" s="8">
        <f t="shared" si="5"/>
        <v>79.2</v>
      </c>
      <c r="M28" s="8">
        <f t="shared" si="6"/>
        <v>0.002</v>
      </c>
      <c r="N28" s="8">
        <f t="shared" si="7"/>
        <v>-10.45757491</v>
      </c>
    </row>
    <row r="29">
      <c r="G29" s="7">
        <v>800.0</v>
      </c>
      <c r="H29" s="8">
        <f t="shared" ref="H29:I29" si="10"> K6/2</f>
        <v>0.49</v>
      </c>
      <c r="I29" s="8">
        <f t="shared" si="10"/>
        <v>1.04</v>
      </c>
      <c r="J29" s="8">
        <f t="shared" si="3"/>
        <v>0.4711538462</v>
      </c>
      <c r="K29" s="8">
        <f t="shared" si="4"/>
        <v>0.00026</v>
      </c>
      <c r="L29" s="8">
        <f t="shared" si="5"/>
        <v>74.88</v>
      </c>
      <c r="M29" s="8">
        <f t="shared" si="6"/>
        <v>0.00125</v>
      </c>
      <c r="N29" s="8">
        <f t="shared" si="7"/>
        <v>-6.196078399</v>
      </c>
    </row>
    <row r="30">
      <c r="G30" s="7">
        <v>1000.0</v>
      </c>
      <c r="H30" s="8">
        <f t="shared" ref="H30:I30" si="11"> K7/2</f>
        <v>0.6</v>
      </c>
      <c r="I30" s="8">
        <f t="shared" si="11"/>
        <v>1.04</v>
      </c>
      <c r="J30" s="8">
        <f t="shared" si="3"/>
        <v>0.5769230769</v>
      </c>
      <c r="K30" s="8">
        <f t="shared" si="4"/>
        <v>0.00018</v>
      </c>
      <c r="L30" s="8">
        <f t="shared" si="5"/>
        <v>64.8</v>
      </c>
      <c r="M30" s="8">
        <f t="shared" si="6"/>
        <v>0.001</v>
      </c>
      <c r="N30" s="8">
        <f t="shared" si="7"/>
        <v>-4.436974992</v>
      </c>
    </row>
    <row r="31">
      <c r="G31" s="7">
        <v>3000.0</v>
      </c>
      <c r="H31" s="8">
        <f t="shared" ref="H31:I31" si="12"> K8/2</f>
        <v>1.38</v>
      </c>
      <c r="I31" s="8">
        <f t="shared" si="12"/>
        <v>1.08</v>
      </c>
      <c r="J31" s="8">
        <f t="shared" si="3"/>
        <v>1.277777778</v>
      </c>
      <c r="K31" s="8">
        <f t="shared" si="4"/>
        <v>0.000044</v>
      </c>
      <c r="L31" s="8">
        <f t="shared" si="5"/>
        <v>47.52</v>
      </c>
      <c r="M31" s="8">
        <f t="shared" si="6"/>
        <v>0.0003333333333</v>
      </c>
      <c r="N31" s="8">
        <f t="shared" si="7"/>
        <v>2.797581728</v>
      </c>
    </row>
    <row r="32">
      <c r="G32" s="7">
        <v>5000.0</v>
      </c>
      <c r="H32" s="8">
        <f t="shared" ref="H32:I32" si="13"> K9/2</f>
        <v>1.68</v>
      </c>
      <c r="I32" s="8">
        <f t="shared" si="13"/>
        <v>1.08</v>
      </c>
      <c r="J32" s="8">
        <f t="shared" si="3"/>
        <v>1.555555556</v>
      </c>
      <c r="K32" s="8">
        <f t="shared" si="4"/>
        <v>0.00002</v>
      </c>
      <c r="L32" s="8">
        <f t="shared" si="5"/>
        <v>36</v>
      </c>
      <c r="M32" s="8">
        <f t="shared" si="6"/>
        <v>0.0002</v>
      </c>
      <c r="N32" s="8">
        <f t="shared" si="7"/>
        <v>4.506185635</v>
      </c>
    </row>
    <row r="33">
      <c r="G33" s="7">
        <v>8000.0</v>
      </c>
      <c r="H33" s="8">
        <f t="shared" ref="H33:I33" si="14"> K10/2</f>
        <v>1.88</v>
      </c>
      <c r="I33" s="8">
        <f t="shared" si="14"/>
        <v>1.06</v>
      </c>
      <c r="J33" s="8">
        <f t="shared" si="3"/>
        <v>1.773584906</v>
      </c>
      <c r="K33" s="8">
        <f t="shared" si="4"/>
        <v>0.000008</v>
      </c>
      <c r="L33" s="8">
        <f t="shared" si="5"/>
        <v>23.04</v>
      </c>
      <c r="M33" s="8">
        <f t="shared" si="6"/>
        <v>0.000125</v>
      </c>
      <c r="N33" s="8">
        <f t="shared" si="7"/>
        <v>5.483156985</v>
      </c>
    </row>
    <row r="34">
      <c r="G34" s="7">
        <v>10000.0</v>
      </c>
      <c r="H34" s="8">
        <f t="shared" ref="H34:I34" si="15"> K11/2</f>
        <v>2</v>
      </c>
      <c r="I34" s="8">
        <f t="shared" si="15"/>
        <v>1.06</v>
      </c>
      <c r="J34" s="8">
        <f t="shared" si="3"/>
        <v>1.886792453</v>
      </c>
      <c r="K34" s="8">
        <f t="shared" si="4"/>
        <v>0.000005</v>
      </c>
      <c r="L34" s="8">
        <f t="shared" si="5"/>
        <v>18</v>
      </c>
      <c r="M34" s="8">
        <f t="shared" si="6"/>
        <v>0.0001</v>
      </c>
      <c r="N34" s="8">
        <f t="shared" si="7"/>
        <v>6.020599913</v>
      </c>
    </row>
    <row r="35">
      <c r="G35" s="7">
        <v>30000.0</v>
      </c>
      <c r="H35" s="8">
        <f t="shared" ref="H35:I35" si="16"> K12/2</f>
        <v>2.08</v>
      </c>
      <c r="I35" s="8">
        <f t="shared" si="16"/>
        <v>1.06</v>
      </c>
      <c r="J35" s="8">
        <f t="shared" si="3"/>
        <v>1.962264151</v>
      </c>
      <c r="K35" s="8">
        <f t="shared" si="4"/>
        <v>0.0000008</v>
      </c>
      <c r="L35" s="8">
        <f t="shared" si="5"/>
        <v>8.64</v>
      </c>
      <c r="M35" s="8">
        <f t="shared" si="6"/>
        <v>0.00003333333333</v>
      </c>
      <c r="N35" s="8">
        <f t="shared" si="7"/>
        <v>6.361266699</v>
      </c>
    </row>
    <row r="36">
      <c r="G36" s="7">
        <v>50000.0</v>
      </c>
      <c r="H36" s="8">
        <f t="shared" ref="H36:I36" si="17"> K13/2</f>
        <v>2.08</v>
      </c>
      <c r="I36" s="8">
        <f t="shared" si="17"/>
        <v>1.06</v>
      </c>
      <c r="J36" s="8">
        <f t="shared" si="3"/>
        <v>1.962264151</v>
      </c>
      <c r="K36" s="8">
        <f t="shared" si="4"/>
        <v>0.00000041</v>
      </c>
      <c r="L36" s="8">
        <f t="shared" si="5"/>
        <v>7.38</v>
      </c>
      <c r="M36" s="8">
        <f t="shared" si="6"/>
        <v>0.00002</v>
      </c>
      <c r="N36" s="8">
        <f t="shared" si="7"/>
        <v>6.361266699</v>
      </c>
    </row>
    <row r="37">
      <c r="G37" s="7">
        <v>80000.0</v>
      </c>
      <c r="H37" s="8">
        <f t="shared" ref="H37:I37" si="18"> K14/2</f>
        <v>1.58</v>
      </c>
      <c r="I37" s="8">
        <f t="shared" si="18"/>
        <v>1.06</v>
      </c>
      <c r="J37" s="8">
        <f t="shared" si="3"/>
        <v>1.490566038</v>
      </c>
      <c r="K37" s="8">
        <f t="shared" si="4"/>
        <v>0.00000018</v>
      </c>
      <c r="L37" s="8">
        <f t="shared" si="5"/>
        <v>5.184</v>
      </c>
      <c r="M37" s="8">
        <f t="shared" si="6"/>
        <v>0.0000125</v>
      </c>
      <c r="N37" s="8">
        <f t="shared" si="7"/>
        <v>3.973141739</v>
      </c>
    </row>
    <row r="38">
      <c r="G38" s="7">
        <v>100000.0</v>
      </c>
      <c r="H38" s="8">
        <f t="shared" ref="H38:I38" si="19"> K15/2</f>
        <v>1.28</v>
      </c>
      <c r="I38" s="8">
        <f t="shared" si="19"/>
        <v>1.06</v>
      </c>
      <c r="J38" s="8">
        <f t="shared" si="3"/>
        <v>1.20754717</v>
      </c>
      <c r="K38" s="8">
        <f t="shared" si="4"/>
        <v>0.00000012</v>
      </c>
      <c r="L38" s="8">
        <f t="shared" si="5"/>
        <v>4.32</v>
      </c>
      <c r="M38" s="8">
        <f t="shared" si="6"/>
        <v>0.00001</v>
      </c>
      <c r="N38" s="8">
        <f t="shared" si="7"/>
        <v>2.144199393</v>
      </c>
    </row>
  </sheetData>
  <drawing r:id="rId1"/>
</worksheet>
</file>