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Calculation" sheetId="1" r:id="rId3"/>
  </sheets>
  <definedNames/>
  <calcPr/>
</workbook>
</file>

<file path=xl/sharedStrings.xml><?xml version="1.0" encoding="utf-8"?>
<sst xmlns="http://schemas.openxmlformats.org/spreadsheetml/2006/main" count="112" uniqueCount="29">
  <si>
    <t>We only have into account the trades in the last 15 minutes</t>
  </si>
  <si>
    <t>TEA</t>
  </si>
  <si>
    <t>Time</t>
  </si>
  <si>
    <t>Type of Trade</t>
  </si>
  <si>
    <t>Quantity of shares</t>
  </si>
  <si>
    <t>Price of transaction</t>
  </si>
  <si>
    <t>Price*Quantity</t>
  </si>
  <si>
    <t>GBCE All Share Index</t>
  </si>
  <si>
    <t>20 minutes ago</t>
  </si>
  <si>
    <t>SELL</t>
  </si>
  <si>
    <t>Last Dividend</t>
  </si>
  <si>
    <t>Multiplication of prices</t>
  </si>
  <si>
    <t>12 minutes ago</t>
  </si>
  <si>
    <t>BUY</t>
  </si>
  <si>
    <t xml:space="preserve">GBCE </t>
  </si>
  <si>
    <t>10 minutes ago</t>
  </si>
  <si>
    <t>5 minutes ago</t>
  </si>
  <si>
    <t>2 minutes ago</t>
  </si>
  <si>
    <t>Stock Price</t>
  </si>
  <si>
    <t>Dividend Yield</t>
  </si>
  <si>
    <t>P/E Ratio</t>
  </si>
  <si>
    <t>Total Last 15 min</t>
  </si>
  <si>
    <t>NaN</t>
  </si>
  <si>
    <t>POP</t>
  </si>
  <si>
    <t>ALE</t>
  </si>
  <si>
    <t>GIN</t>
  </si>
  <si>
    <t>Preferred</t>
  </si>
  <si>
    <t>Par Value</t>
  </si>
  <si>
    <t>JOE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</si>
</sst>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1" numFmtId="164" xfId="0" applyFont="1" applyNumberFormat="1"/>
    <xf borderId="0" fillId="0" fontId="1" numFmtId="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6.71"/>
    <col customWidth="1" min="5" max="5" width="16.71"/>
    <col customWidth="1" min="6" max="6" width="17.43"/>
    <col customWidth="1" min="8" max="8" width="7.86"/>
    <col customWidth="1" min="9" max="9" width="26.57"/>
    <col customWidth="1" min="12" max="12" width="7.43"/>
    <col customWidth="1" min="13" max="13" width="20.14"/>
  </cols>
  <sheetData>
    <row r="1">
      <c r="B1" s="1" t="s">
        <v>0</v>
      </c>
      <c r="C1" s="2"/>
      <c r="D1" s="2"/>
      <c r="E1" s="2"/>
    </row>
    <row r="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3" t="s">
        <v>6</v>
      </c>
      <c r="M3" s="3" t="s">
        <v>7</v>
      </c>
    </row>
    <row r="4">
      <c r="C4" s="4" t="s">
        <v>8</v>
      </c>
      <c r="D4" s="4" t="s">
        <v>9</v>
      </c>
      <c r="E4" s="4">
        <v>50.0</v>
      </c>
      <c r="F4" s="4">
        <v>25.5</v>
      </c>
      <c r="G4">
        <f t="shared" ref="G4:G8" si="1">E4*F4</f>
        <v>1275</v>
      </c>
      <c r="I4" s="3" t="s">
        <v>10</v>
      </c>
      <c r="J4" s="3">
        <v>0.0</v>
      </c>
      <c r="M4" s="3" t="s">
        <v>11</v>
      </c>
      <c r="N4">
        <f>I10*I19*I28*I37*I46</f>
        <v>2927026.027</v>
      </c>
    </row>
    <row r="5">
      <c r="C5" s="4" t="s">
        <v>12</v>
      </c>
      <c r="D5" s="4" t="s">
        <v>13</v>
      </c>
      <c r="E5" s="4">
        <v>100.0</v>
      </c>
      <c r="F5" s="4">
        <v>25.51</v>
      </c>
      <c r="G5">
        <f t="shared" si="1"/>
        <v>2551</v>
      </c>
      <c r="M5" s="1" t="s">
        <v>14</v>
      </c>
      <c r="N5" s="2">
        <f>N4^(1/5)</f>
        <v>19.64650562</v>
      </c>
    </row>
    <row r="6">
      <c r="C6" s="4" t="s">
        <v>15</v>
      </c>
      <c r="D6" s="4" t="s">
        <v>13</v>
      </c>
      <c r="E6" s="4">
        <v>200.0</v>
      </c>
      <c r="F6" s="4">
        <v>25.52</v>
      </c>
      <c r="G6">
        <f t="shared" si="1"/>
        <v>5104</v>
      </c>
    </row>
    <row r="7">
      <c r="C7" s="4" t="s">
        <v>16</v>
      </c>
      <c r="D7" s="4" t="s">
        <v>13</v>
      </c>
      <c r="E7" s="4">
        <v>120.0</v>
      </c>
      <c r="F7" s="4">
        <v>25.53</v>
      </c>
      <c r="G7">
        <f t="shared" si="1"/>
        <v>3063.6</v>
      </c>
    </row>
    <row r="8">
      <c r="C8" s="4" t="s">
        <v>17</v>
      </c>
      <c r="D8" s="4" t="s">
        <v>9</v>
      </c>
      <c r="E8" s="4">
        <v>70.0</v>
      </c>
      <c r="F8" s="4">
        <v>25.53</v>
      </c>
      <c r="G8">
        <f t="shared" si="1"/>
        <v>1787.1</v>
      </c>
    </row>
    <row r="9">
      <c r="I9" s="5" t="s">
        <v>18</v>
      </c>
      <c r="J9" s="3" t="s">
        <v>19</v>
      </c>
      <c r="K9" s="3" t="s">
        <v>20</v>
      </c>
    </row>
    <row r="10">
      <c r="B10" s="3" t="s">
        <v>21</v>
      </c>
      <c r="E10">
        <f>SUM(E5:E8)</f>
        <v>490</v>
      </c>
      <c r="G10">
        <f>SUM(G5:G8)</f>
        <v>12505.7</v>
      </c>
      <c r="I10" s="6">
        <f>G10/E10</f>
        <v>25.52183673</v>
      </c>
      <c r="J10" s="2">
        <f>J4/I10</f>
        <v>0</v>
      </c>
      <c r="K10" s="1" t="s">
        <v>22</v>
      </c>
    </row>
    <row r="12">
      <c r="B12" s="3" t="s">
        <v>23</v>
      </c>
      <c r="C12" s="4" t="s">
        <v>2</v>
      </c>
      <c r="D12" s="4" t="s">
        <v>3</v>
      </c>
      <c r="E12" s="4" t="s">
        <v>4</v>
      </c>
      <c r="F12" s="4" t="s">
        <v>5</v>
      </c>
      <c r="G12" s="3" t="s">
        <v>6</v>
      </c>
    </row>
    <row r="13">
      <c r="C13" s="4" t="s">
        <v>8</v>
      </c>
      <c r="D13" s="4" t="s">
        <v>9</v>
      </c>
      <c r="E13" s="4">
        <v>100.0</v>
      </c>
      <c r="F13" s="4">
        <v>12.2</v>
      </c>
      <c r="G13">
        <f t="shared" ref="G13:G17" si="2">E13*F13</f>
        <v>1220</v>
      </c>
      <c r="I13" s="3" t="s">
        <v>10</v>
      </c>
      <c r="J13" s="3">
        <v>8.0</v>
      </c>
    </row>
    <row r="14">
      <c r="C14" s="4" t="s">
        <v>12</v>
      </c>
      <c r="D14" s="4" t="s">
        <v>9</v>
      </c>
      <c r="E14" s="4">
        <v>250.0</v>
      </c>
      <c r="F14" s="4">
        <v>12.19</v>
      </c>
      <c r="G14">
        <f t="shared" si="2"/>
        <v>3047.5</v>
      </c>
    </row>
    <row r="15">
      <c r="C15" s="4" t="s">
        <v>15</v>
      </c>
      <c r="D15" s="4" t="s">
        <v>13</v>
      </c>
      <c r="E15" s="4">
        <v>50.0</v>
      </c>
      <c r="F15" s="4">
        <v>12.2</v>
      </c>
      <c r="G15">
        <f t="shared" si="2"/>
        <v>610</v>
      </c>
    </row>
    <row r="16">
      <c r="C16" s="4" t="s">
        <v>16</v>
      </c>
      <c r="D16" s="4" t="s">
        <v>13</v>
      </c>
      <c r="E16" s="4">
        <v>200.0</v>
      </c>
      <c r="F16" s="4">
        <v>12.21</v>
      </c>
      <c r="G16">
        <f t="shared" si="2"/>
        <v>2442</v>
      </c>
    </row>
    <row r="17">
      <c r="C17" s="4" t="s">
        <v>17</v>
      </c>
      <c r="D17" s="4" t="s">
        <v>13</v>
      </c>
      <c r="E17" s="4">
        <v>500.0</v>
      </c>
      <c r="F17" s="4">
        <v>12.22</v>
      </c>
      <c r="G17">
        <f t="shared" si="2"/>
        <v>6110</v>
      </c>
    </row>
    <row r="18">
      <c r="I18" s="5" t="s">
        <v>18</v>
      </c>
      <c r="J18" s="3" t="s">
        <v>19</v>
      </c>
      <c r="K18" s="3" t="s">
        <v>20</v>
      </c>
    </row>
    <row r="19">
      <c r="B19" s="3" t="s">
        <v>21</v>
      </c>
      <c r="E19">
        <f>SUM(E14:E17)</f>
        <v>1000</v>
      </c>
      <c r="G19">
        <f>SUM(G14:G17)</f>
        <v>12209.5</v>
      </c>
      <c r="I19" s="6">
        <f>G19/E19</f>
        <v>12.2095</v>
      </c>
      <c r="J19" s="2">
        <f>J13/I19</f>
        <v>0.6552274868</v>
      </c>
      <c r="K19" s="2">
        <f>I19/J13</f>
        <v>1.5261875</v>
      </c>
    </row>
    <row r="21">
      <c r="B21" s="3" t="s">
        <v>24</v>
      </c>
      <c r="C21" s="4" t="s">
        <v>2</v>
      </c>
      <c r="D21" s="4" t="s">
        <v>3</v>
      </c>
      <c r="E21" s="4" t="s">
        <v>4</v>
      </c>
      <c r="F21" s="4" t="s">
        <v>5</v>
      </c>
      <c r="G21" s="3" t="s">
        <v>6</v>
      </c>
    </row>
    <row r="22">
      <c r="C22" s="4" t="s">
        <v>8</v>
      </c>
      <c r="D22" s="4" t="s">
        <v>9</v>
      </c>
      <c r="E22" s="4">
        <v>200.0</v>
      </c>
      <c r="F22" s="4">
        <v>40.1</v>
      </c>
      <c r="G22">
        <f t="shared" ref="G22:G26" si="3">E22*F22</f>
        <v>8020</v>
      </c>
      <c r="I22" s="3" t="s">
        <v>10</v>
      </c>
      <c r="J22" s="3">
        <v>23.0</v>
      </c>
    </row>
    <row r="23">
      <c r="C23" s="4" t="s">
        <v>12</v>
      </c>
      <c r="D23" s="4" t="s">
        <v>9</v>
      </c>
      <c r="E23" s="4">
        <v>500.0</v>
      </c>
      <c r="F23" s="4">
        <v>40.09</v>
      </c>
      <c r="G23">
        <f t="shared" si="3"/>
        <v>20045</v>
      </c>
    </row>
    <row r="24">
      <c r="C24" s="4" t="s">
        <v>15</v>
      </c>
      <c r="D24" s="4" t="s">
        <v>9</v>
      </c>
      <c r="E24" s="4">
        <v>70.0</v>
      </c>
      <c r="F24" s="4">
        <v>40.08</v>
      </c>
      <c r="G24">
        <f t="shared" si="3"/>
        <v>2805.6</v>
      </c>
    </row>
    <row r="25">
      <c r="C25" s="4" t="s">
        <v>16</v>
      </c>
      <c r="D25" s="4" t="s">
        <v>9</v>
      </c>
      <c r="E25" s="4">
        <v>150.0</v>
      </c>
      <c r="F25" s="4">
        <v>40.07</v>
      </c>
      <c r="G25">
        <f t="shared" si="3"/>
        <v>6010.5</v>
      </c>
    </row>
    <row r="26">
      <c r="C26" s="4" t="s">
        <v>17</v>
      </c>
      <c r="D26" s="4" t="s">
        <v>13</v>
      </c>
      <c r="E26" s="4">
        <v>200.0</v>
      </c>
      <c r="F26" s="4">
        <v>40.08</v>
      </c>
      <c r="G26">
        <f t="shared" si="3"/>
        <v>8016</v>
      </c>
    </row>
    <row r="27">
      <c r="I27" s="5" t="s">
        <v>18</v>
      </c>
      <c r="J27" s="3" t="s">
        <v>19</v>
      </c>
      <c r="K27" s="3" t="s">
        <v>20</v>
      </c>
    </row>
    <row r="28">
      <c r="B28" s="3" t="s">
        <v>21</v>
      </c>
      <c r="E28">
        <f>SUM(E23:E26)</f>
        <v>920</v>
      </c>
      <c r="G28">
        <f>SUM(G23:G26)</f>
        <v>36877.1</v>
      </c>
      <c r="I28" s="6">
        <f>G28/E28</f>
        <v>40.08380435</v>
      </c>
      <c r="J28" s="2">
        <f>J22/I28</f>
        <v>0.5737978312</v>
      </c>
      <c r="K28" s="2">
        <f>I28/J22</f>
        <v>1.742774102</v>
      </c>
    </row>
    <row r="30">
      <c r="B30" s="3" t="s">
        <v>25</v>
      </c>
      <c r="C30" s="4" t="s">
        <v>2</v>
      </c>
      <c r="D30" s="4" t="s">
        <v>3</v>
      </c>
      <c r="E30" s="4" t="s">
        <v>4</v>
      </c>
      <c r="F30" s="4" t="s">
        <v>5</v>
      </c>
      <c r="G30" s="3" t="s">
        <v>6</v>
      </c>
      <c r="K30" s="3" t="s">
        <v>26</v>
      </c>
    </row>
    <row r="31">
      <c r="C31" s="4" t="s">
        <v>8</v>
      </c>
      <c r="D31" s="4" t="s">
        <v>13</v>
      </c>
      <c r="E31" s="4">
        <v>100.0</v>
      </c>
      <c r="F31" s="4">
        <v>7.65</v>
      </c>
      <c r="G31">
        <f t="shared" ref="G31:G35" si="4">E31*F31</f>
        <v>765</v>
      </c>
      <c r="I31" s="3" t="s">
        <v>10</v>
      </c>
      <c r="J31" s="3">
        <v>8.0</v>
      </c>
      <c r="K31" s="7">
        <v>0.02</v>
      </c>
    </row>
    <row r="32">
      <c r="C32" s="4" t="s">
        <v>12</v>
      </c>
      <c r="D32" s="4" t="s">
        <v>13</v>
      </c>
      <c r="E32" s="4">
        <v>250.0</v>
      </c>
      <c r="F32" s="4">
        <v>7.66</v>
      </c>
      <c r="G32">
        <f t="shared" si="4"/>
        <v>1915</v>
      </c>
      <c r="I32" s="3" t="s">
        <v>27</v>
      </c>
      <c r="J32" s="3">
        <v>100.0</v>
      </c>
    </row>
    <row r="33">
      <c r="C33" s="4" t="s">
        <v>15</v>
      </c>
      <c r="D33" s="4" t="s">
        <v>9</v>
      </c>
      <c r="E33" s="4">
        <v>50.0</v>
      </c>
      <c r="F33" s="4">
        <v>7.65</v>
      </c>
      <c r="G33">
        <f t="shared" si="4"/>
        <v>382.5</v>
      </c>
    </row>
    <row r="34">
      <c r="C34" s="4" t="s">
        <v>16</v>
      </c>
      <c r="D34" s="4" t="s">
        <v>13</v>
      </c>
      <c r="E34" s="4">
        <v>200.0</v>
      </c>
      <c r="F34" s="4">
        <v>7.66</v>
      </c>
      <c r="G34">
        <f t="shared" si="4"/>
        <v>1532</v>
      </c>
    </row>
    <row r="35">
      <c r="C35" s="4" t="s">
        <v>17</v>
      </c>
      <c r="D35" s="4" t="s">
        <v>13</v>
      </c>
      <c r="E35" s="4">
        <v>500.0</v>
      </c>
      <c r="F35" s="4">
        <v>7.67</v>
      </c>
      <c r="G35">
        <f t="shared" si="4"/>
        <v>3835</v>
      </c>
    </row>
    <row r="36">
      <c r="I36" s="5" t="s">
        <v>18</v>
      </c>
      <c r="J36" s="3" t="s">
        <v>19</v>
      </c>
      <c r="K36" s="3" t="s">
        <v>20</v>
      </c>
    </row>
    <row r="37">
      <c r="B37" s="3" t="s">
        <v>21</v>
      </c>
      <c r="E37">
        <f>SUM(E32:E35)</f>
        <v>1000</v>
      </c>
      <c r="G37">
        <f>SUM(G32:G35)</f>
        <v>7664.5</v>
      </c>
      <c r="I37" s="6">
        <f>G37/E37</f>
        <v>7.6645</v>
      </c>
      <c r="J37" s="2">
        <f>100*0.02/I37</f>
        <v>0.2609433101</v>
      </c>
      <c r="K37" s="2">
        <f>I37/(100*0.02)</f>
        <v>3.83225</v>
      </c>
    </row>
    <row r="39">
      <c r="B39" s="3" t="s">
        <v>28</v>
      </c>
      <c r="C39" s="4" t="s">
        <v>2</v>
      </c>
      <c r="D39" s="4" t="s">
        <v>3</v>
      </c>
      <c r="E39" s="4" t="s">
        <v>4</v>
      </c>
      <c r="F39" s="4" t="s">
        <v>5</v>
      </c>
      <c r="G39" s="3" t="s">
        <v>6</v>
      </c>
    </row>
    <row r="40">
      <c r="C40" s="4" t="s">
        <v>8</v>
      </c>
      <c r="D40" s="4" t="s">
        <v>9</v>
      </c>
      <c r="E40" s="4">
        <v>150.0</v>
      </c>
      <c r="F40" s="4">
        <v>30.55</v>
      </c>
      <c r="G40">
        <f t="shared" ref="G40:G44" si="5">E40*F40</f>
        <v>4582.5</v>
      </c>
      <c r="I40" s="3" t="s">
        <v>10</v>
      </c>
      <c r="J40" s="3">
        <v>13.0</v>
      </c>
    </row>
    <row r="41">
      <c r="C41" s="4" t="s">
        <v>12</v>
      </c>
      <c r="D41" s="4" t="s">
        <v>13</v>
      </c>
      <c r="E41" s="4">
        <v>200.0</v>
      </c>
      <c r="F41" s="4">
        <v>30.56</v>
      </c>
      <c r="G41">
        <f t="shared" si="5"/>
        <v>6112</v>
      </c>
    </row>
    <row r="42">
      <c r="C42" s="4" t="s">
        <v>15</v>
      </c>
      <c r="D42" s="4" t="s">
        <v>13</v>
      </c>
      <c r="E42" s="4">
        <v>300.0</v>
      </c>
      <c r="F42" s="4">
        <v>30.57</v>
      </c>
      <c r="G42">
        <f t="shared" si="5"/>
        <v>9171</v>
      </c>
    </row>
    <row r="43">
      <c r="C43" s="4" t="s">
        <v>16</v>
      </c>
      <c r="D43" s="4" t="s">
        <v>13</v>
      </c>
      <c r="E43" s="4">
        <v>120.0</v>
      </c>
      <c r="F43" s="4">
        <v>30.58</v>
      </c>
      <c r="G43">
        <f t="shared" si="5"/>
        <v>3669.6</v>
      </c>
    </row>
    <row r="44">
      <c r="C44" s="4" t="s">
        <v>17</v>
      </c>
      <c r="D44" s="4" t="s">
        <v>13</v>
      </c>
      <c r="E44" s="4">
        <v>250.0</v>
      </c>
      <c r="F44" s="4">
        <v>30.59</v>
      </c>
      <c r="G44">
        <f t="shared" si="5"/>
        <v>7647.5</v>
      </c>
    </row>
    <row r="45">
      <c r="I45" s="5" t="s">
        <v>18</v>
      </c>
      <c r="J45" s="3" t="s">
        <v>19</v>
      </c>
      <c r="K45" s="3" t="s">
        <v>20</v>
      </c>
    </row>
    <row r="46">
      <c r="B46" s="3" t="s">
        <v>21</v>
      </c>
      <c r="E46">
        <f>SUM(E41:E44)</f>
        <v>870</v>
      </c>
      <c r="G46">
        <f>SUM(G41:G44)</f>
        <v>26600.1</v>
      </c>
      <c r="I46" s="6">
        <f>G46/E46</f>
        <v>30.57482759</v>
      </c>
      <c r="J46" s="2">
        <f>J40/I46</f>
        <v>0.4251863715</v>
      </c>
      <c r="K46" s="2">
        <f>I46/J40</f>
        <v>2.351909814</v>
      </c>
    </row>
  </sheetData>
  <drawing r:id="rId1"/>
</worksheet>
</file>