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Lucie Ford\PFAS\MULTIPLE CELL TYPES\FIGURES AND MANUSCRIPT\MANUSCRIPT\FINAL FIGURES as of 07132023\Supplemental\TABLES\"/>
    </mc:Choice>
  </mc:AlternateContent>
  <xr:revisionPtr revIDLastSave="0" documentId="13_ncr:1_{180CBB86-4420-4B11-8013-4DADD4EE12C6}" xr6:coauthVersionLast="47" xr6:coauthVersionMax="47" xr10:uidLastSave="{00000000-0000-0000-0000-000000000000}"/>
  <bookViews>
    <workbookView xWindow="57480" yWindow="-120" windowWidth="29040" windowHeight="15840" xr2:uid="{00000000-000D-0000-FFFF-FFFF00000000}"/>
  </bookViews>
  <sheets>
    <sheet name="toxpi_results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P5" i="1" s="1"/>
  <c r="O6" i="1"/>
  <c r="P6" i="1" s="1"/>
  <c r="X6" i="1" s="1"/>
  <c r="O7" i="1"/>
  <c r="P7" i="1" s="1"/>
  <c r="X7" i="1" s="1"/>
  <c r="O8" i="1"/>
  <c r="P8" i="1" s="1"/>
  <c r="O9" i="1"/>
  <c r="P9" i="1" s="1"/>
  <c r="T9" i="1" s="1"/>
  <c r="O10" i="1"/>
  <c r="P10" i="1" s="1"/>
  <c r="U10" i="1" s="1"/>
  <c r="O11" i="1"/>
  <c r="P11" i="1" s="1"/>
  <c r="O12" i="1"/>
  <c r="P12" i="1" s="1"/>
  <c r="O13" i="1"/>
  <c r="P13" i="1" s="1"/>
  <c r="O14" i="1"/>
  <c r="P14" i="1" s="1"/>
  <c r="T14" i="1" s="1"/>
  <c r="O15" i="1"/>
  <c r="P15" i="1" s="1"/>
  <c r="W15" i="1" s="1"/>
  <c r="O16" i="1"/>
  <c r="P16" i="1" s="1"/>
  <c r="O17" i="1"/>
  <c r="P17" i="1" s="1"/>
  <c r="T17" i="1" s="1"/>
  <c r="O18" i="1"/>
  <c r="P18" i="1" s="1"/>
  <c r="U18" i="1" s="1"/>
  <c r="O19" i="1"/>
  <c r="P19" i="1" s="1"/>
  <c r="O20" i="1"/>
  <c r="P20" i="1" s="1"/>
  <c r="O21" i="1"/>
  <c r="P21" i="1" s="1"/>
  <c r="O22" i="1"/>
  <c r="P22" i="1" s="1"/>
  <c r="T22" i="1" s="1"/>
  <c r="O23" i="1"/>
  <c r="P23" i="1" s="1"/>
  <c r="X23" i="1" s="1"/>
  <c r="O24" i="1"/>
  <c r="P24" i="1" s="1"/>
  <c r="O25" i="1"/>
  <c r="P25" i="1" s="1"/>
  <c r="O26" i="1"/>
  <c r="P26" i="1" s="1"/>
  <c r="U26" i="1" s="1"/>
  <c r="O27" i="1"/>
  <c r="P27" i="1" s="1"/>
  <c r="O28" i="1"/>
  <c r="P28" i="1" s="1"/>
  <c r="O29" i="1"/>
  <c r="P29" i="1" s="1"/>
  <c r="O30" i="1"/>
  <c r="P30" i="1" s="1"/>
  <c r="T30" i="1" s="1"/>
  <c r="O31" i="1"/>
  <c r="P31" i="1" s="1"/>
  <c r="O32" i="1"/>
  <c r="P32" i="1" s="1"/>
  <c r="O33" i="1"/>
  <c r="P33" i="1" s="1"/>
  <c r="O34" i="1"/>
  <c r="P34" i="1" s="1"/>
  <c r="X34" i="1" s="1"/>
  <c r="O35" i="1"/>
  <c r="P35" i="1" s="1"/>
  <c r="W35" i="1" s="1"/>
  <c r="O36" i="1"/>
  <c r="P36" i="1" s="1"/>
  <c r="O37" i="1"/>
  <c r="P37" i="1" s="1"/>
  <c r="O38" i="1"/>
  <c r="P38" i="1" s="1"/>
  <c r="T38" i="1" s="1"/>
  <c r="O39" i="1"/>
  <c r="P39" i="1" s="1"/>
  <c r="X39" i="1" s="1"/>
  <c r="O40" i="1"/>
  <c r="P40" i="1" s="1"/>
  <c r="O41" i="1"/>
  <c r="P41" i="1" s="1"/>
  <c r="O42" i="1"/>
  <c r="P42" i="1" s="1"/>
  <c r="U42" i="1" s="1"/>
  <c r="O43" i="1"/>
  <c r="P43" i="1" s="1"/>
  <c r="O44" i="1"/>
  <c r="P44" i="1" s="1"/>
  <c r="O45" i="1"/>
  <c r="P45" i="1" s="1"/>
  <c r="O46" i="1"/>
  <c r="P46" i="1" s="1"/>
  <c r="T46" i="1" s="1"/>
  <c r="O47" i="1"/>
  <c r="P47" i="1" s="1"/>
  <c r="O48" i="1"/>
  <c r="P48" i="1" s="1"/>
  <c r="O49" i="1"/>
  <c r="P49" i="1" s="1"/>
  <c r="O50" i="1"/>
  <c r="P50" i="1" s="1"/>
  <c r="U50" i="1" s="1"/>
  <c r="O51" i="1"/>
  <c r="P51" i="1" s="1"/>
  <c r="O52" i="1"/>
  <c r="P52" i="1" s="1"/>
  <c r="O53" i="1"/>
  <c r="P53" i="1" s="1"/>
  <c r="O54" i="1"/>
  <c r="P54" i="1" s="1"/>
  <c r="O55" i="1"/>
  <c r="P55" i="1" s="1"/>
  <c r="O56" i="1"/>
  <c r="P56" i="1" s="1"/>
  <c r="O57" i="1"/>
  <c r="P57" i="1" s="1"/>
  <c r="O58" i="1"/>
  <c r="P58" i="1" s="1"/>
  <c r="O3" i="1"/>
  <c r="P3" i="1" s="1"/>
  <c r="S3" i="1" s="1"/>
  <c r="O4" i="1"/>
  <c r="P4" i="1" s="1"/>
  <c r="S30" i="1" l="1"/>
  <c r="X38" i="1"/>
  <c r="U38" i="1"/>
  <c r="U22" i="1"/>
  <c r="U6" i="1"/>
  <c r="X18" i="1"/>
  <c r="S50" i="1"/>
  <c r="T6" i="1"/>
  <c r="U46" i="1"/>
  <c r="U30" i="1"/>
  <c r="U14" i="1"/>
  <c r="X50" i="1"/>
  <c r="V47" i="1"/>
  <c r="S47" i="1"/>
  <c r="X47" i="1"/>
  <c r="T47" i="1"/>
  <c r="U47" i="1"/>
  <c r="W47" i="1"/>
  <c r="V31" i="1"/>
  <c r="X31" i="1"/>
  <c r="T31" i="1"/>
  <c r="U31" i="1"/>
  <c r="W31" i="1"/>
  <c r="S31" i="1"/>
  <c r="V19" i="1"/>
  <c r="X19" i="1"/>
  <c r="T19" i="1"/>
  <c r="U19" i="1"/>
  <c r="W19" i="1"/>
  <c r="S19" i="1"/>
  <c r="X45" i="1"/>
  <c r="V45" i="1"/>
  <c r="U45" i="1"/>
  <c r="W45" i="1"/>
  <c r="T45" i="1"/>
  <c r="S45" i="1"/>
  <c r="X37" i="1"/>
  <c r="V37" i="1"/>
  <c r="U37" i="1"/>
  <c r="W37" i="1"/>
  <c r="S37" i="1"/>
  <c r="T37" i="1"/>
  <c r="X29" i="1"/>
  <c r="V29" i="1"/>
  <c r="U29" i="1"/>
  <c r="S29" i="1"/>
  <c r="W29" i="1"/>
  <c r="T29" i="1"/>
  <c r="X25" i="1"/>
  <c r="X57" i="1"/>
  <c r="V25" i="1"/>
  <c r="V55" i="1"/>
  <c r="V57" i="1"/>
  <c r="U25" i="1"/>
  <c r="U57" i="1"/>
  <c r="W25" i="1"/>
  <c r="T55" i="1"/>
  <c r="W57" i="1"/>
  <c r="S55" i="1"/>
  <c r="S25" i="1"/>
  <c r="U55" i="1"/>
  <c r="S57" i="1"/>
  <c r="X55" i="1"/>
  <c r="W55" i="1"/>
  <c r="T25" i="1"/>
  <c r="T57" i="1"/>
  <c r="V43" i="1"/>
  <c r="S43" i="1"/>
  <c r="T43" i="1"/>
  <c r="X43" i="1"/>
  <c r="U43" i="1"/>
  <c r="W43" i="1"/>
  <c r="V27" i="1"/>
  <c r="T27" i="1"/>
  <c r="S27" i="1"/>
  <c r="X27" i="1"/>
  <c r="U27" i="1"/>
  <c r="W27" i="1"/>
  <c r="V11" i="1"/>
  <c r="T11" i="1"/>
  <c r="X11" i="1"/>
  <c r="U11" i="1"/>
  <c r="W11" i="1"/>
  <c r="S11" i="1"/>
  <c r="X53" i="1"/>
  <c r="V53" i="1"/>
  <c r="U53" i="1"/>
  <c r="W53" i="1"/>
  <c r="S53" i="1"/>
  <c r="T53" i="1"/>
  <c r="X49" i="1"/>
  <c r="V49" i="1"/>
  <c r="U49" i="1"/>
  <c r="S49" i="1"/>
  <c r="W49" i="1"/>
  <c r="T49" i="1"/>
  <c r="X41" i="1"/>
  <c r="V41" i="1"/>
  <c r="U41" i="1"/>
  <c r="W41" i="1"/>
  <c r="S41" i="1"/>
  <c r="T41" i="1"/>
  <c r="X33" i="1"/>
  <c r="V33" i="1"/>
  <c r="U33" i="1"/>
  <c r="S33" i="1"/>
  <c r="W33" i="1"/>
  <c r="T33" i="1"/>
  <c r="S4" i="1"/>
  <c r="X4" i="1"/>
  <c r="V52" i="1"/>
  <c r="T52" i="1"/>
  <c r="X52" i="1"/>
  <c r="U52" i="1"/>
  <c r="W52" i="1"/>
  <c r="S52" i="1"/>
  <c r="V48" i="1"/>
  <c r="T48" i="1"/>
  <c r="U48" i="1"/>
  <c r="S48" i="1"/>
  <c r="X48" i="1"/>
  <c r="W48" i="1"/>
  <c r="V44" i="1"/>
  <c r="T44" i="1"/>
  <c r="S44" i="1"/>
  <c r="U44" i="1"/>
  <c r="W44" i="1"/>
  <c r="X44" i="1"/>
  <c r="V36" i="1"/>
  <c r="T36" i="1"/>
  <c r="X36" i="1"/>
  <c r="U36" i="1"/>
  <c r="W36" i="1"/>
  <c r="S36" i="1"/>
  <c r="V32" i="1"/>
  <c r="T32" i="1"/>
  <c r="U32" i="1"/>
  <c r="S32" i="1"/>
  <c r="X32" i="1"/>
  <c r="W32" i="1"/>
  <c r="V28" i="1"/>
  <c r="T28" i="1"/>
  <c r="U28" i="1"/>
  <c r="S28" i="1"/>
  <c r="W28" i="1"/>
  <c r="X28" i="1"/>
  <c r="V20" i="1"/>
  <c r="T20" i="1"/>
  <c r="X20" i="1"/>
  <c r="U20" i="1"/>
  <c r="W20" i="1"/>
  <c r="S20" i="1"/>
  <c r="V12" i="1"/>
  <c r="T12" i="1"/>
  <c r="U12" i="1"/>
  <c r="W12" i="1"/>
  <c r="X12" i="1"/>
  <c r="S12" i="1"/>
  <c r="X21" i="1"/>
  <c r="V21" i="1"/>
  <c r="U21" i="1"/>
  <c r="W21" i="1"/>
  <c r="S21" i="1"/>
  <c r="X13" i="1"/>
  <c r="V13" i="1"/>
  <c r="U13" i="1"/>
  <c r="W13" i="1"/>
  <c r="S13" i="1"/>
  <c r="V5" i="1"/>
  <c r="S5" i="1"/>
  <c r="W5" i="1"/>
  <c r="V51" i="1"/>
  <c r="S51" i="1"/>
  <c r="X51" i="1"/>
  <c r="T51" i="1"/>
  <c r="V40" i="1"/>
  <c r="X40" i="1"/>
  <c r="T40" i="1"/>
  <c r="U40" i="1"/>
  <c r="V24" i="1"/>
  <c r="V54" i="1"/>
  <c r="V56" i="1"/>
  <c r="V58" i="1"/>
  <c r="X24" i="1"/>
  <c r="X56" i="1"/>
  <c r="T24" i="1"/>
  <c r="W54" i="1"/>
  <c r="T56" i="1"/>
  <c r="W58" i="1"/>
  <c r="S54" i="1"/>
  <c r="S58" i="1"/>
  <c r="X58" i="1"/>
  <c r="U24" i="1"/>
  <c r="U56" i="1"/>
  <c r="V8" i="1"/>
  <c r="X8" i="1"/>
  <c r="T8" i="1"/>
  <c r="U8" i="1"/>
  <c r="U5" i="1"/>
  <c r="S40" i="1"/>
  <c r="U54" i="1"/>
  <c r="W51" i="1"/>
  <c r="V39" i="1"/>
  <c r="S39" i="1"/>
  <c r="T39" i="1"/>
  <c r="V7" i="1"/>
  <c r="T7" i="1"/>
  <c r="W56" i="1"/>
  <c r="S7" i="1"/>
  <c r="S15" i="1"/>
  <c r="S23" i="1"/>
  <c r="S26" i="1"/>
  <c r="S34" i="1"/>
  <c r="U58" i="1"/>
  <c r="W39" i="1"/>
  <c r="U34" i="1"/>
  <c r="W23" i="1"/>
  <c r="T21" i="1"/>
  <c r="T13" i="1"/>
  <c r="W7" i="1"/>
  <c r="X17" i="1"/>
  <c r="V17" i="1"/>
  <c r="U17" i="1"/>
  <c r="W17" i="1"/>
  <c r="S17" i="1"/>
  <c r="X9" i="1"/>
  <c r="V9" i="1"/>
  <c r="U9" i="1"/>
  <c r="W9" i="1"/>
  <c r="S9" i="1"/>
  <c r="V35" i="1"/>
  <c r="S35" i="1"/>
  <c r="X35" i="1"/>
  <c r="T35" i="1"/>
  <c r="V16" i="1"/>
  <c r="T16" i="1"/>
  <c r="U16" i="1"/>
  <c r="V23" i="1"/>
  <c r="T23" i="1"/>
  <c r="V15" i="1"/>
  <c r="X15" i="1"/>
  <c r="T15" i="1"/>
  <c r="T5" i="1"/>
  <c r="S56" i="1"/>
  <c r="T54" i="1"/>
  <c r="U51" i="1"/>
  <c r="W40" i="1"/>
  <c r="U35" i="1"/>
  <c r="W24" i="1"/>
  <c r="W16" i="1"/>
  <c r="W8" i="1"/>
  <c r="X16" i="1"/>
  <c r="U4" i="1"/>
  <c r="V50" i="1"/>
  <c r="W50" i="1"/>
  <c r="V46" i="1"/>
  <c r="X46" i="1"/>
  <c r="W46" i="1"/>
  <c r="V42" i="1"/>
  <c r="W42" i="1"/>
  <c r="X42" i="1"/>
  <c r="S42" i="1"/>
  <c r="V38" i="1"/>
  <c r="W38" i="1"/>
  <c r="S38" i="1"/>
  <c r="V34" i="1"/>
  <c r="W34" i="1"/>
  <c r="V30" i="1"/>
  <c r="X30" i="1"/>
  <c r="W30" i="1"/>
  <c r="V26" i="1"/>
  <c r="W26" i="1"/>
  <c r="X26" i="1"/>
  <c r="V22" i="1"/>
  <c r="W22" i="1"/>
  <c r="S22" i="1"/>
  <c r="V18" i="1"/>
  <c r="W18" i="1"/>
  <c r="S18" i="1"/>
  <c r="V14" i="1"/>
  <c r="X14" i="1"/>
  <c r="W14" i="1"/>
  <c r="S14" i="1"/>
  <c r="V10" i="1"/>
  <c r="W10" i="1"/>
  <c r="S10" i="1"/>
  <c r="X10" i="1"/>
  <c r="V6" i="1"/>
  <c r="W6" i="1"/>
  <c r="S6" i="1"/>
  <c r="X5" i="1"/>
  <c r="S8" i="1"/>
  <c r="S16" i="1"/>
  <c r="S24" i="1"/>
  <c r="S46" i="1"/>
  <c r="T58" i="1"/>
  <c r="T50" i="1"/>
  <c r="T42" i="1"/>
  <c r="U39" i="1"/>
  <c r="T34" i="1"/>
  <c r="T26" i="1"/>
  <c r="U23" i="1"/>
  <c r="T18" i="1"/>
  <c r="U15" i="1"/>
  <c r="T10" i="1"/>
  <c r="U7" i="1"/>
  <c r="X54" i="1"/>
  <c r="X22" i="1"/>
  <c r="X3" i="1"/>
  <c r="W3" i="1"/>
  <c r="T3" i="1"/>
  <c r="T4" i="1"/>
  <c r="W4" i="1"/>
  <c r="V4" i="1"/>
  <c r="V3" i="1"/>
  <c r="U3" i="1"/>
  <c r="Y38" i="1" l="1"/>
  <c r="Y50" i="1"/>
  <c r="Y20" i="1"/>
  <c r="Y48" i="1"/>
  <c r="Y13" i="1"/>
  <c r="Y28" i="1"/>
  <c r="Y52" i="1"/>
  <c r="Y11" i="1"/>
  <c r="Y25" i="1"/>
  <c r="Y45" i="1"/>
  <c r="Y31" i="1"/>
  <c r="Y4" i="1"/>
  <c r="Y24" i="1"/>
  <c r="Y6" i="1"/>
  <c r="Y10" i="1"/>
  <c r="Y30" i="1"/>
  <c r="Y9" i="1"/>
  <c r="Y43" i="1"/>
  <c r="Y16" i="1"/>
  <c r="Y17" i="1"/>
  <c r="Y34" i="1"/>
  <c r="Y21" i="1"/>
  <c r="Y27" i="1"/>
  <c r="Y55" i="1"/>
  <c r="Y56" i="1"/>
  <c r="Y35" i="1"/>
  <c r="Y26" i="1"/>
  <c r="Y39" i="1"/>
  <c r="Y54" i="1"/>
  <c r="Y5" i="1"/>
  <c r="Y12" i="1"/>
  <c r="Y32" i="1"/>
  <c r="Y36" i="1"/>
  <c r="Y33" i="1"/>
  <c r="Y49" i="1"/>
  <c r="Y57" i="1"/>
  <c r="Y29" i="1"/>
  <c r="Y19" i="1"/>
  <c r="Y47" i="1"/>
  <c r="Y42" i="1"/>
  <c r="Y15" i="1"/>
  <c r="Y7" i="1"/>
  <c r="Y58" i="1"/>
  <c r="Y8" i="1"/>
  <c r="Y22" i="1"/>
  <c r="Y3" i="1"/>
  <c r="Y46" i="1"/>
  <c r="Y14" i="1"/>
  <c r="Y18" i="1"/>
  <c r="Y23" i="1"/>
  <c r="Y40" i="1"/>
  <c r="Y51" i="1"/>
  <c r="Y44" i="1"/>
  <c r="Y41" i="1"/>
  <c r="Y53" i="1"/>
  <c r="Y37" i="1"/>
</calcChain>
</file>

<file path=xl/sharedStrings.xml><?xml version="1.0" encoding="utf-8"?>
<sst xmlns="http://schemas.openxmlformats.org/spreadsheetml/2006/main" count="248" uniqueCount="186">
  <si>
    <t>ToxPi Score</t>
  </si>
  <si>
    <t>HClust Group</t>
  </si>
  <si>
    <t>KMeans Group</t>
  </si>
  <si>
    <t>Name</t>
  </si>
  <si>
    <t>iCell Cardio!5!0xdda0ddff</t>
  </si>
  <si>
    <t>iCell Heps!8!0xf2eb32cf</t>
  </si>
  <si>
    <t>HepG2!8!0xff7f50cf</t>
  </si>
  <si>
    <t>HUVECs!9!0x48d1ccc1</t>
  </si>
  <si>
    <t>iCell Neurons!10!0x484899cd</t>
  </si>
  <si>
    <t>PHHs!8!0xdc143ccd</t>
  </si>
  <si>
    <t>PFPrA-PFCA</t>
  </si>
  <si>
    <t>PFOAMD-PFAN--&gt; PFAA/PFAN</t>
  </si>
  <si>
    <t>8:2 FTPA-other (PFPA)</t>
  </si>
  <si>
    <t>6:2 FTOH-n:2 FTOH</t>
  </si>
  <si>
    <t>PFUnDA-PFCA</t>
  </si>
  <si>
    <t>6:1 FTOH-n:2 FTOH</t>
  </si>
  <si>
    <t>PFOS-PFSA</t>
  </si>
  <si>
    <t>PFHxS-PFSA</t>
  </si>
  <si>
    <t>6:2 FTS-n:2 FTSA</t>
  </si>
  <si>
    <t>PFUd2OH-alcohol</t>
  </si>
  <si>
    <t>MeFOSE-PFAN--&gt;FASA</t>
  </si>
  <si>
    <t>NH4PFOA-PFCA</t>
  </si>
  <si>
    <t>PFO2AM-PFAN--&gt; PFAM</t>
  </si>
  <si>
    <t>PFMBA-PFECA</t>
  </si>
  <si>
    <t>PFDA-PFCA</t>
  </si>
  <si>
    <t>TFPrOA-PFCA</t>
  </si>
  <si>
    <t>PFPeA-PFCA</t>
  </si>
  <si>
    <t>PFBS-K-PFSA</t>
  </si>
  <si>
    <t>PFPE-6-PFECA</t>
  </si>
  <si>
    <t>7:3 FTCA-PFCA</t>
  </si>
  <si>
    <t>PFNA-PFCA</t>
  </si>
  <si>
    <t>ET-PFBS-PFSA</t>
  </si>
  <si>
    <t>PFPOH-alcohol</t>
  </si>
  <si>
    <t>PFHx2ON-other (non-PFAA perfluoroalkyls)</t>
  </si>
  <si>
    <t>8:2 FTS-n:2 FTSA</t>
  </si>
  <si>
    <t>C7F3ETOH-alcohol</t>
  </si>
  <si>
    <t>PFOAM-PFAN--&gt; PFAM</t>
  </si>
  <si>
    <t>8:2 FTOH-n:2 FTOH</t>
  </si>
  <si>
    <t>PFHx2OA-PFCA</t>
  </si>
  <si>
    <t>PFHxSA-PFAN--&gt;FASA</t>
  </si>
  <si>
    <t>PFMPA-PFECA</t>
  </si>
  <si>
    <t>PFOA-PFCA</t>
  </si>
  <si>
    <t>AmFPrOH-alcohol</t>
  </si>
  <si>
    <t>HpFBOH-alcohol</t>
  </si>
  <si>
    <t>PFHpA-PFCA</t>
  </si>
  <si>
    <t>PFHpAM-PFAN --&gt; PFAM</t>
  </si>
  <si>
    <t>PFPAM-PFAN--&gt; PFAM</t>
  </si>
  <si>
    <t>PFHx2Et2OA-PFECA</t>
  </si>
  <si>
    <t>Cl-PFNA-PFCA</t>
  </si>
  <si>
    <t>4H-PFBA-PFCA</t>
  </si>
  <si>
    <t>MePF2ETOA-PFECA</t>
  </si>
  <si>
    <t>PFHxA-PFCA</t>
  </si>
  <si>
    <t>PFNAM-PFAN--&gt; PFAM</t>
  </si>
  <si>
    <t>7H 6:1 FTOH-alcohol</t>
  </si>
  <si>
    <t>PFBS-PFSA</t>
  </si>
  <si>
    <t>CFHx2OH-alcohol</t>
  </si>
  <si>
    <t>PFIpOA-PFCA</t>
  </si>
  <si>
    <t>5:3 FTCA-PFCA</t>
  </si>
  <si>
    <t>3:3 FTCA-other (FTCA)</t>
  </si>
  <si>
    <t>4:2 FTOH-n:2 FTOH</t>
  </si>
  <si>
    <t>4:2 FTS-PFSA</t>
  </si>
  <si>
    <t>NFDHA-PFECA</t>
  </si>
  <si>
    <t>PFBA-PFCA</t>
  </si>
  <si>
    <t>PFBOH-alcohol</t>
  </si>
  <si>
    <t>PFHp2OH-alcohol</t>
  </si>
  <si>
    <t xml:space="preserve">TOTAL </t>
  </si>
  <si>
    <t>SUM OF INDIVIDUAL SLICES</t>
  </si>
  <si>
    <t>ToxPi Score/ Sum of AllSlices Scores</t>
  </si>
  <si>
    <t>PFPrA</t>
  </si>
  <si>
    <t>8:2 FTPA</t>
  </si>
  <si>
    <t>6:2 FTOH</t>
  </si>
  <si>
    <t>PFUnDA</t>
  </si>
  <si>
    <t>6:1 FTOH</t>
  </si>
  <si>
    <t>PFOS</t>
  </si>
  <si>
    <t>PFHxS</t>
  </si>
  <si>
    <t>6:2 FTS</t>
  </si>
  <si>
    <t>PFUd2OH</t>
  </si>
  <si>
    <t>NH4PFOA</t>
  </si>
  <si>
    <t>PFMBA</t>
  </si>
  <si>
    <t>PFDA</t>
  </si>
  <si>
    <t>TFPrOA</t>
  </si>
  <si>
    <t>PFPeA</t>
  </si>
  <si>
    <t>PFBS-K</t>
  </si>
  <si>
    <t>PFPE-6</t>
  </si>
  <si>
    <t>7:3 FTCA</t>
  </si>
  <si>
    <t>PFNA</t>
  </si>
  <si>
    <t>ET-PFBS</t>
  </si>
  <si>
    <t>PFPOH</t>
  </si>
  <si>
    <t>8:2 FTS</t>
  </si>
  <si>
    <t>C7F3ETOH</t>
  </si>
  <si>
    <t>8:2 FTOH</t>
  </si>
  <si>
    <t>PFHx2OA</t>
  </si>
  <si>
    <t>PFMPA</t>
  </si>
  <si>
    <t>PFOA</t>
  </si>
  <si>
    <t>AmFPrOH</t>
  </si>
  <si>
    <t>HpFBOH</t>
  </si>
  <si>
    <t>PFHpA</t>
  </si>
  <si>
    <t>PFHx2Et2OA</t>
  </si>
  <si>
    <t>Cl-PFNA</t>
  </si>
  <si>
    <t>4H-PFBA</t>
  </si>
  <si>
    <t>MePF2ETOA</t>
  </si>
  <si>
    <t>PFHxA</t>
  </si>
  <si>
    <t>7H 6:1 FTOH</t>
  </si>
  <si>
    <t>PFBS</t>
  </si>
  <si>
    <t>PFPAM</t>
  </si>
  <si>
    <t>PFOAMD</t>
  </si>
  <si>
    <t>MeFOSE</t>
  </si>
  <si>
    <t>PFO2AM</t>
  </si>
  <si>
    <t>PFHx2ON</t>
  </si>
  <si>
    <t>PFOAM</t>
  </si>
  <si>
    <t>PFHxSA</t>
  </si>
  <si>
    <t>PFHpAM</t>
  </si>
  <si>
    <t>PFNAM</t>
  </si>
  <si>
    <t>CFHx2OH</t>
  </si>
  <si>
    <t>PFIpOA</t>
  </si>
  <si>
    <t>5:3 FTCA</t>
  </si>
  <si>
    <t>3:3 FTCA</t>
  </si>
  <si>
    <t>4:2 FTOH</t>
  </si>
  <si>
    <t>4:2 FTS</t>
  </si>
  <si>
    <t>NFDHA</t>
  </si>
  <si>
    <t>PFBA</t>
  </si>
  <si>
    <t>PFBOH</t>
  </si>
  <si>
    <t>PFHp2OH</t>
  </si>
  <si>
    <t>PFPE-1</t>
  </si>
  <si>
    <t>PFPE-1 -PFECA</t>
  </si>
  <si>
    <t>Perfluoropropanoic acid</t>
  </si>
  <si>
    <t>Perfluorooctanamidine</t>
  </si>
  <si>
    <t>((Perfluorooctyl)ethyl)phosphonic acid</t>
  </si>
  <si>
    <t>6:2 Fluorotelomer alcohol</t>
  </si>
  <si>
    <t>Perfluoroundecanoic acid</t>
  </si>
  <si>
    <t>6:1 Fluorotelomer alcohol</t>
  </si>
  <si>
    <t>Perfluorooctanesulfonic acid</t>
  </si>
  <si>
    <t>Perfluorohexanesulfonic acid</t>
  </si>
  <si>
    <t>6:2 Fluorotelomer sulfonic acid</t>
  </si>
  <si>
    <t>1-(Perfluorofluorooctyl)propane-2,3-diol</t>
  </si>
  <si>
    <t>N-Methyl-N-(2-hydroxyethyl)perfluorooctanesulfonamide</t>
  </si>
  <si>
    <t>Ammonium perfluorooctanoate</t>
  </si>
  <si>
    <t>Octafluoroadipamide</t>
  </si>
  <si>
    <t>Perfluoro(4-methoxybutanoic) acid</t>
  </si>
  <si>
    <t>Perfluorodecanoic acid</t>
  </si>
  <si>
    <t>3,3-Bis(trifluoromethyl)-2-propenoic acid</t>
  </si>
  <si>
    <t>Perfluoropentanoic acid</t>
  </si>
  <si>
    <t>Potassium perfluorobutanesulfonate</t>
  </si>
  <si>
    <t>Perfluoro-4-isopropoxybutanoic acid</t>
  </si>
  <si>
    <t>3-Perfluoroheptylpropanoic acid</t>
  </si>
  <si>
    <t>Perfluorononanoic acid</t>
  </si>
  <si>
    <t>2,2,2-Trifluoroethyl perfluorobutanesulfonate</t>
  </si>
  <si>
    <t>1H,1H,5H-Perfluoropentanol</t>
  </si>
  <si>
    <t>3H,3H-Perfluoro-2,4-hexanedione</t>
  </si>
  <si>
    <t>8:2 Fluorotelomer sulfonic acid</t>
  </si>
  <si>
    <t>Fluorinated triethylene glycol monomethyl ether</t>
  </si>
  <si>
    <t>Perfluorooctanamide</t>
  </si>
  <si>
    <t>8:2 Fluorotelomer alcohol</t>
  </si>
  <si>
    <t>Octafluoroadipic acid</t>
  </si>
  <si>
    <t>Perfluorohexanesulfonamide</t>
  </si>
  <si>
    <t>Perfluoro-3,6,9-trioxatridecanoic acid</t>
  </si>
  <si>
    <t>Perfluoro-3-methoxypropanoic acid</t>
  </si>
  <si>
    <t>Perfluorooctanoic acid</t>
  </si>
  <si>
    <t>2-Aminohexafluoropropan-2-ol</t>
  </si>
  <si>
    <t>Heptafluorobutanol</t>
  </si>
  <si>
    <t>Perfluoroheptanoic acid</t>
  </si>
  <si>
    <t>Heptafluorobutyramide</t>
  </si>
  <si>
    <t>Perfluoropentanamide</t>
  </si>
  <si>
    <t>Perfluoro-3,6-dioxaoctane-1,8-dioic acid</t>
  </si>
  <si>
    <t>9-Chloro-perfluorononanoic acid</t>
  </si>
  <si>
    <t>2,2,3,3,4,4-Hexafluorobutanoic acid</t>
  </si>
  <si>
    <t>Methyl perfluoro(3-(1-ethenyloxypropan-2-yloxy)propanoate)</t>
  </si>
  <si>
    <t>Perfluorohexanoic acid</t>
  </si>
  <si>
    <t>Nonafluoropentanamide</t>
  </si>
  <si>
    <t>Dodecafluoroheptanol</t>
  </si>
  <si>
    <t>Perfluorobutanesulfonic acid</t>
  </si>
  <si>
    <t>Hexafluoroamylene glycol</t>
  </si>
  <si>
    <t>3-(Perfluoroisopropyl)-2-propenoic acid</t>
  </si>
  <si>
    <t>2H,2H,3H,3H-Perfluorooctanoic acid</t>
  </si>
  <si>
    <t>3:3 Fluorotelomer carboxylic acid</t>
  </si>
  <si>
    <t>4:2 Fluorotelomer alcohol</t>
  </si>
  <si>
    <t>4:2 Fluorotelomer sulfonic acid</t>
  </si>
  <si>
    <t>Perfluoro-3,6-dioxaheptanoic acid</t>
  </si>
  <si>
    <t>Perfluorobutanoic acid</t>
  </si>
  <si>
    <t>1-Pentafluoroethylethanol</t>
  </si>
  <si>
    <t>3-(Perfluoro-2-butyl)propane-1,2-diol</t>
  </si>
  <si>
    <t>Sample ID</t>
  </si>
  <si>
    <t>Abbreviated Name</t>
  </si>
  <si>
    <t>Abbreviated Name- Subclass</t>
  </si>
  <si>
    <t>Chemical Name</t>
  </si>
  <si>
    <r>
      <t>Table S7: Overall ToxPi results with cell-specific contributions.</t>
    </r>
    <r>
      <rPr>
        <sz val="12"/>
        <color theme="1"/>
        <rFont val="Times New Roman"/>
        <family val="1"/>
      </rPr>
      <t xml:space="preserve"> Cumulative ToxPi is arranged by decreasing ToxPi score across all chemicals. In addition to the cumulative score, individual ToxPi scores for each cell type were calculated and weighted based on the number of phenotypes for the particular cell type.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</si>
</sst>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Times New Roman"/>
      <family val="1"/>
    </font>
    <font>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33" borderId="0" xfId="0" applyFont="1" applyFill="1"/>
    <xf numFmtId="0" fontId="0" fillId="34" borderId="0" xfId="0" applyFill="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8"/>
  <sheetViews>
    <sheetView tabSelected="1" workbookViewId="0">
      <selection activeCell="B11" sqref="B11"/>
    </sheetView>
  </sheetViews>
  <sheetFormatPr defaultRowHeight="14.6" x14ac:dyDescent="0.4"/>
  <cols>
    <col min="4" max="4" width="7.23046875" customWidth="1"/>
    <col min="6" max="7" width="17" customWidth="1"/>
    <col min="17" max="17" width="4.921875" customWidth="1"/>
    <col min="18" max="18" width="38.07421875" bestFit="1" customWidth="1"/>
  </cols>
  <sheetData>
    <row r="1" spans="1:25" ht="15.45" x14ac:dyDescent="0.4">
      <c r="A1" s="3" t="s">
        <v>185</v>
      </c>
    </row>
    <row r="2" spans="1:25" x14ac:dyDescent="0.4">
      <c r="A2" t="s">
        <v>0</v>
      </c>
      <c r="B2" t="s">
        <v>1</v>
      </c>
      <c r="C2" t="s">
        <v>2</v>
      </c>
      <c r="D2" t="s">
        <v>181</v>
      </c>
      <c r="E2" t="s">
        <v>182</v>
      </c>
      <c r="F2" t="s">
        <v>183</v>
      </c>
      <c r="G2" t="s">
        <v>184</v>
      </c>
      <c r="H2" t="s">
        <v>4</v>
      </c>
      <c r="I2" t="s">
        <v>5</v>
      </c>
      <c r="J2" t="s">
        <v>6</v>
      </c>
      <c r="K2" t="s">
        <v>7</v>
      </c>
      <c r="L2" t="s">
        <v>8</v>
      </c>
      <c r="M2" t="s">
        <v>9</v>
      </c>
      <c r="O2" t="s">
        <v>66</v>
      </c>
      <c r="P2" t="s">
        <v>67</v>
      </c>
      <c r="Q2" s="2"/>
      <c r="R2" t="s">
        <v>3</v>
      </c>
      <c r="S2" t="s">
        <v>4</v>
      </c>
      <c r="T2" t="s">
        <v>5</v>
      </c>
      <c r="U2" t="s">
        <v>6</v>
      </c>
      <c r="V2" t="s">
        <v>7</v>
      </c>
      <c r="W2" t="s">
        <v>8</v>
      </c>
      <c r="X2" t="s">
        <v>9</v>
      </c>
      <c r="Y2" s="1" t="s">
        <v>65</v>
      </c>
    </row>
    <row r="3" spans="1:25" x14ac:dyDescent="0.4">
      <c r="A3">
        <v>0.43107965147086702</v>
      </c>
      <c r="B3">
        <v>1</v>
      </c>
      <c r="C3">
        <v>1</v>
      </c>
      <c r="D3">
        <v>45</v>
      </c>
      <c r="E3" t="s">
        <v>68</v>
      </c>
      <c r="F3" t="s">
        <v>10</v>
      </c>
      <c r="G3" t="s">
        <v>125</v>
      </c>
      <c r="H3">
        <v>0</v>
      </c>
      <c r="I3">
        <v>0.45174647473029</v>
      </c>
      <c r="J3">
        <v>0</v>
      </c>
      <c r="K3">
        <v>0.29915865566933397</v>
      </c>
      <c r="L3">
        <v>1</v>
      </c>
      <c r="M3">
        <v>0.54817794646691598</v>
      </c>
      <c r="O3">
        <f>SUM(H3:M3)</f>
        <v>2.2990830768665398</v>
      </c>
      <c r="P3">
        <f t="shared" ref="P3:P34" si="0">A3/O3</f>
        <v>0.18750068486363397</v>
      </c>
      <c r="Q3" s="2"/>
      <c r="R3" t="s">
        <v>10</v>
      </c>
      <c r="S3">
        <f t="shared" ref="S3:X3" si="1">H3*$P$3</f>
        <v>0</v>
      </c>
      <c r="T3">
        <f t="shared" si="1"/>
        <v>8.4702773396661699E-2</v>
      </c>
      <c r="U3">
        <f t="shared" si="1"/>
        <v>0</v>
      </c>
      <c r="V3">
        <f t="shared" si="1"/>
        <v>5.6092452820884174E-2</v>
      </c>
      <c r="W3">
        <f t="shared" si="1"/>
        <v>0.18750068486363397</v>
      </c>
      <c r="X3">
        <f t="shared" si="1"/>
        <v>0.10278374038968723</v>
      </c>
      <c r="Y3" s="1">
        <f>SUM(S3:X3)</f>
        <v>0.43107965147086708</v>
      </c>
    </row>
    <row r="4" spans="1:25" x14ac:dyDescent="0.4">
      <c r="A4">
        <v>0.38961290197598702</v>
      </c>
      <c r="B4">
        <v>1</v>
      </c>
      <c r="C4">
        <v>1</v>
      </c>
      <c r="D4">
        <v>48</v>
      </c>
      <c r="E4" t="s">
        <v>105</v>
      </c>
      <c r="F4" t="s">
        <v>11</v>
      </c>
      <c r="G4" t="s">
        <v>126</v>
      </c>
      <c r="H4">
        <v>0.60105674820941302</v>
      </c>
      <c r="I4">
        <v>1</v>
      </c>
      <c r="J4">
        <v>0</v>
      </c>
      <c r="K4">
        <v>0.85512617264447799</v>
      </c>
      <c r="L4">
        <v>0</v>
      </c>
      <c r="M4">
        <v>0</v>
      </c>
      <c r="O4">
        <f>SUM(H4:M4)</f>
        <v>2.456182920853891</v>
      </c>
      <c r="P4">
        <f t="shared" si="0"/>
        <v>0.15862536078564468</v>
      </c>
      <c r="Q4" s="2"/>
      <c r="R4" t="s">
        <v>11</v>
      </c>
      <c r="S4">
        <f>H4*$P$4</f>
        <v>9.5342843537364538E-2</v>
      </c>
      <c r="T4">
        <f t="shared" ref="T4:X4" si="2">I4*$P$4</f>
        <v>0.15862536078564468</v>
      </c>
      <c r="U4">
        <f t="shared" si="2"/>
        <v>0</v>
      </c>
      <c r="V4">
        <f t="shared" si="2"/>
        <v>0.13564469765297779</v>
      </c>
      <c r="W4">
        <f t="shared" si="2"/>
        <v>0</v>
      </c>
      <c r="X4">
        <f t="shared" si="2"/>
        <v>0</v>
      </c>
      <c r="Y4" s="1">
        <f>SUM(S4:X4)</f>
        <v>0.38961290197598697</v>
      </c>
    </row>
    <row r="5" spans="1:25" x14ac:dyDescent="0.4">
      <c r="A5">
        <v>0.36198549594137502</v>
      </c>
      <c r="B5">
        <v>1</v>
      </c>
      <c r="C5">
        <v>1</v>
      </c>
      <c r="D5">
        <v>52</v>
      </c>
      <c r="E5" t="s">
        <v>69</v>
      </c>
      <c r="F5" t="s">
        <v>12</v>
      </c>
      <c r="G5" t="s">
        <v>127</v>
      </c>
      <c r="H5">
        <v>0.46853237882271997</v>
      </c>
      <c r="I5">
        <v>0</v>
      </c>
      <c r="J5">
        <v>0</v>
      </c>
      <c r="K5">
        <v>1</v>
      </c>
      <c r="L5">
        <v>0.23299584476375201</v>
      </c>
      <c r="M5">
        <v>0.46283543292935903</v>
      </c>
      <c r="O5">
        <f t="shared" ref="O5:O58" si="3">SUM(H5:M5)</f>
        <v>2.1643636565158313</v>
      </c>
      <c r="P5">
        <f t="shared" si="0"/>
        <v>0.167248001439876</v>
      </c>
      <c r="Q5" s="2"/>
      <c r="R5" t="s">
        <v>12</v>
      </c>
      <c r="S5">
        <f>H5*$P$5</f>
        <v>7.8361103967970802E-2</v>
      </c>
      <c r="T5">
        <f t="shared" ref="T5:X5" si="4">I5*$P$5</f>
        <v>0</v>
      </c>
      <c r="U5">
        <f t="shared" si="4"/>
        <v>0</v>
      </c>
      <c r="V5">
        <f t="shared" si="4"/>
        <v>0.167248001439876</v>
      </c>
      <c r="W5">
        <f t="shared" si="4"/>
        <v>3.8968089380533123E-2</v>
      </c>
      <c r="X5">
        <f t="shared" si="4"/>
        <v>7.7408301152995074E-2</v>
      </c>
      <c r="Y5" s="1">
        <f t="shared" ref="Y5:Y58" si="5">SUM(S5:X5)</f>
        <v>0.36198549594137502</v>
      </c>
    </row>
    <row r="6" spans="1:25" x14ac:dyDescent="0.4">
      <c r="A6">
        <v>0.36015483090125899</v>
      </c>
      <c r="B6">
        <v>1</v>
      </c>
      <c r="C6">
        <v>1</v>
      </c>
      <c r="D6">
        <v>26</v>
      </c>
      <c r="E6" t="s">
        <v>70</v>
      </c>
      <c r="F6" t="s">
        <v>13</v>
      </c>
      <c r="G6" t="s">
        <v>128</v>
      </c>
      <c r="H6">
        <v>0</v>
      </c>
      <c r="I6">
        <v>0.77545758633987705</v>
      </c>
      <c r="J6">
        <v>0.48357045675678401</v>
      </c>
      <c r="K6">
        <v>0</v>
      </c>
      <c r="L6">
        <v>0</v>
      </c>
      <c r="M6">
        <v>0.90190094231089601</v>
      </c>
      <c r="O6">
        <f t="shared" si="3"/>
        <v>2.1609289854075571</v>
      </c>
      <c r="P6">
        <f t="shared" si="0"/>
        <v>0.16666666666666644</v>
      </c>
      <c r="Q6" s="2"/>
      <c r="R6" t="s">
        <v>13</v>
      </c>
      <c r="S6">
        <f>H6*$P$6</f>
        <v>0</v>
      </c>
      <c r="T6">
        <f t="shared" ref="T6:W6" si="6">I6*$P$6</f>
        <v>0.129242931056646</v>
      </c>
      <c r="U6">
        <f t="shared" si="6"/>
        <v>8.0595076126130552E-2</v>
      </c>
      <c r="V6">
        <f t="shared" si="6"/>
        <v>0</v>
      </c>
      <c r="W6">
        <f t="shared" si="6"/>
        <v>0</v>
      </c>
      <c r="X6">
        <f>M6*$P$6</f>
        <v>0.15031682371848246</v>
      </c>
      <c r="Y6" s="1">
        <f t="shared" si="5"/>
        <v>0.36015483090125899</v>
      </c>
    </row>
    <row r="7" spans="1:25" x14ac:dyDescent="0.4">
      <c r="A7">
        <v>0.35445906943344302</v>
      </c>
      <c r="B7">
        <v>1</v>
      </c>
      <c r="C7">
        <v>1</v>
      </c>
      <c r="D7">
        <v>35</v>
      </c>
      <c r="E7" t="s">
        <v>71</v>
      </c>
      <c r="F7" t="s">
        <v>14</v>
      </c>
      <c r="G7" t="s">
        <v>129</v>
      </c>
      <c r="H7">
        <v>0</v>
      </c>
      <c r="I7">
        <v>0</v>
      </c>
      <c r="J7">
        <v>1</v>
      </c>
      <c r="K7">
        <v>0.46370362784934499</v>
      </c>
      <c r="L7">
        <v>0</v>
      </c>
      <c r="M7">
        <v>0.60508783527014698</v>
      </c>
      <c r="O7">
        <f t="shared" si="3"/>
        <v>2.0687914631194921</v>
      </c>
      <c r="P7">
        <f t="shared" si="0"/>
        <v>0.17133629742408196</v>
      </c>
      <c r="Q7" s="2"/>
      <c r="R7" t="s">
        <v>14</v>
      </c>
      <c r="S7">
        <f>H7*$P$7</f>
        <v>0</v>
      </c>
      <c r="T7">
        <f t="shared" ref="T7:W7" si="7">I7*$P$7</f>
        <v>0</v>
      </c>
      <c r="U7">
        <f t="shared" si="7"/>
        <v>0.17133629742408196</v>
      </c>
      <c r="V7">
        <f t="shared" si="7"/>
        <v>7.9449262697821182E-2</v>
      </c>
      <c r="W7">
        <f t="shared" si="7"/>
        <v>0</v>
      </c>
      <c r="X7">
        <f>M7*$P$7</f>
        <v>0.10367350931153982</v>
      </c>
      <c r="Y7" s="1">
        <f t="shared" si="5"/>
        <v>0.35445906943344296</v>
      </c>
    </row>
    <row r="8" spans="1:25" x14ac:dyDescent="0.4">
      <c r="A8">
        <v>0.30816902479375102</v>
      </c>
      <c r="B8">
        <v>1</v>
      </c>
      <c r="C8">
        <v>1</v>
      </c>
      <c r="D8">
        <v>47</v>
      </c>
      <c r="E8" t="s">
        <v>72</v>
      </c>
      <c r="F8" t="s">
        <v>15</v>
      </c>
      <c r="G8" t="s">
        <v>130</v>
      </c>
      <c r="H8">
        <v>0</v>
      </c>
      <c r="I8">
        <v>0.471058207349007</v>
      </c>
      <c r="J8">
        <v>0.205643460023127</v>
      </c>
      <c r="K8">
        <v>0.37427355124810402</v>
      </c>
      <c r="L8">
        <v>0.60100378898900397</v>
      </c>
      <c r="M8">
        <v>0</v>
      </c>
      <c r="O8">
        <f t="shared" si="3"/>
        <v>1.651979007609242</v>
      </c>
      <c r="P8">
        <f t="shared" si="0"/>
        <v>0.1865453636966827</v>
      </c>
      <c r="Q8" s="2"/>
      <c r="R8" t="s">
        <v>15</v>
      </c>
      <c r="S8">
        <f>H8*$P$8</f>
        <v>0</v>
      </c>
      <c r="T8">
        <f t="shared" ref="T8:W8" si="8">I8*$P$8</f>
        <v>8.787372461222788E-2</v>
      </c>
      <c r="U8">
        <f t="shared" si="8"/>
        <v>3.8361834041858459E-2</v>
      </c>
      <c r="V8">
        <f t="shared" si="8"/>
        <v>6.9818995739626577E-2</v>
      </c>
      <c r="W8">
        <f t="shared" si="8"/>
        <v>0.11211447040003809</v>
      </c>
      <c r="X8">
        <f>M8*$P$8</f>
        <v>0</v>
      </c>
      <c r="Y8" s="1">
        <f t="shared" si="5"/>
        <v>0.30816902479375102</v>
      </c>
    </row>
    <row r="9" spans="1:25" x14ac:dyDescent="0.4">
      <c r="A9">
        <v>0.28863816012605098</v>
      </c>
      <c r="B9">
        <v>1</v>
      </c>
      <c r="C9">
        <v>1</v>
      </c>
      <c r="D9">
        <v>37</v>
      </c>
      <c r="E9" t="s">
        <v>73</v>
      </c>
      <c r="F9" t="s">
        <v>16</v>
      </c>
      <c r="G9" t="s">
        <v>131</v>
      </c>
      <c r="H9">
        <v>0.293003803660144</v>
      </c>
      <c r="I9">
        <v>0.99309451731084197</v>
      </c>
      <c r="J9">
        <v>0</v>
      </c>
      <c r="K9">
        <v>0.39856150492040099</v>
      </c>
      <c r="L9">
        <v>8.0673816975132498E-2</v>
      </c>
      <c r="M9">
        <v>6.3831019035092296E-3</v>
      </c>
      <c r="O9">
        <f t="shared" si="3"/>
        <v>1.7717167447700286</v>
      </c>
      <c r="P9">
        <f t="shared" si="0"/>
        <v>0.16291439417620712</v>
      </c>
      <c r="Q9" s="2"/>
      <c r="R9" t="s">
        <v>16</v>
      </c>
      <c r="S9">
        <f>H9*$P$9</f>
        <v>4.7734537164616696E-2</v>
      </c>
      <c r="T9">
        <f t="shared" ref="T9:W9" si="9">I9*$P$9</f>
        <v>0.16178939164740866</v>
      </c>
      <c r="U9">
        <f t="shared" si="9"/>
        <v>0</v>
      </c>
      <c r="V9">
        <f t="shared" si="9"/>
        <v>6.4931406116064516E-2</v>
      </c>
      <c r="W9">
        <f t="shared" si="9"/>
        <v>1.3142926018385926E-2</v>
      </c>
      <c r="X9">
        <f>M9*$P$9</f>
        <v>1.0398991795752006E-3</v>
      </c>
      <c r="Y9" s="1">
        <f t="shared" si="5"/>
        <v>0.28863816012605098</v>
      </c>
    </row>
    <row r="10" spans="1:25" x14ac:dyDescent="0.4">
      <c r="A10">
        <v>0.28680365579251899</v>
      </c>
      <c r="B10">
        <v>1</v>
      </c>
      <c r="C10">
        <v>1</v>
      </c>
      <c r="D10">
        <v>51</v>
      </c>
      <c r="E10" t="s">
        <v>74</v>
      </c>
      <c r="F10" t="s">
        <v>17</v>
      </c>
      <c r="G10" t="s">
        <v>132</v>
      </c>
      <c r="H10">
        <v>0.15979603023338401</v>
      </c>
      <c r="I10">
        <v>0.46263122248139199</v>
      </c>
      <c r="J10">
        <v>0</v>
      </c>
      <c r="K10">
        <v>0.28524066893985001</v>
      </c>
      <c r="L10">
        <v>0.60404927182531098</v>
      </c>
      <c r="M10">
        <v>8.2360851038888905E-2</v>
      </c>
      <c r="O10">
        <f t="shared" si="3"/>
        <v>1.5940780445188258</v>
      </c>
      <c r="P10">
        <f t="shared" si="0"/>
        <v>0.17991820210979129</v>
      </c>
      <c r="Q10" s="2"/>
      <c r="R10" t="s">
        <v>17</v>
      </c>
      <c r="S10">
        <f>H10*$P$10</f>
        <v>2.8750214463872305E-2</v>
      </c>
      <c r="T10">
        <f t="shared" ref="T10:W10" si="10">I10*$P$10</f>
        <v>8.3235777788706902E-2</v>
      </c>
      <c r="U10">
        <f t="shared" si="10"/>
        <v>0</v>
      </c>
      <c r="V10">
        <f t="shared" si="10"/>
        <v>5.1319988324251997E-2</v>
      </c>
      <c r="W10">
        <f t="shared" si="10"/>
        <v>0.10867945897253856</v>
      </c>
      <c r="X10">
        <f>M10*$P$10</f>
        <v>1.4818216243149227E-2</v>
      </c>
      <c r="Y10" s="1">
        <f t="shared" si="5"/>
        <v>0.28680365579251899</v>
      </c>
    </row>
    <row r="11" spans="1:25" x14ac:dyDescent="0.4">
      <c r="A11">
        <v>0.27111574805262001</v>
      </c>
      <c r="B11">
        <v>1</v>
      </c>
      <c r="C11">
        <v>1</v>
      </c>
      <c r="D11">
        <v>32</v>
      </c>
      <c r="E11" t="s">
        <v>75</v>
      </c>
      <c r="F11" t="s">
        <v>18</v>
      </c>
      <c r="G11" t="s">
        <v>133</v>
      </c>
      <c r="H11">
        <v>6.1066618644086898E-2</v>
      </c>
      <c r="I11">
        <v>0</v>
      </c>
      <c r="J11">
        <v>0.620309600839831</v>
      </c>
      <c r="K11">
        <v>0</v>
      </c>
      <c r="L11">
        <v>0</v>
      </c>
      <c r="M11">
        <v>0.96821825082333501</v>
      </c>
      <c r="O11">
        <f t="shared" si="3"/>
        <v>1.6495944703072529</v>
      </c>
      <c r="P11">
        <f t="shared" si="0"/>
        <v>0.164352968522089</v>
      </c>
      <c r="Q11" s="2"/>
      <c r="R11" t="s">
        <v>18</v>
      </c>
      <c r="S11">
        <f>H11*$P$11</f>
        <v>1.0036480051762027E-2</v>
      </c>
      <c r="T11">
        <f t="shared" ref="T11:W11" si="11">I11*$P$11</f>
        <v>0</v>
      </c>
      <c r="U11">
        <f t="shared" si="11"/>
        <v>0.10194972430077834</v>
      </c>
      <c r="V11">
        <f t="shared" si="11"/>
        <v>0</v>
      </c>
      <c r="W11">
        <f t="shared" si="11"/>
        <v>0</v>
      </c>
      <c r="X11">
        <f>M11*$P$11</f>
        <v>0.15912954370007965</v>
      </c>
      <c r="Y11" s="1">
        <f t="shared" si="5"/>
        <v>0.27111574805262001</v>
      </c>
    </row>
    <row r="12" spans="1:25" x14ac:dyDescent="0.4">
      <c r="A12">
        <v>0.25735132558700702</v>
      </c>
      <c r="B12">
        <v>1</v>
      </c>
      <c r="C12">
        <v>1</v>
      </c>
      <c r="D12">
        <v>40</v>
      </c>
      <c r="E12" t="s">
        <v>76</v>
      </c>
      <c r="F12" t="s">
        <v>19</v>
      </c>
      <c r="G12" t="s">
        <v>134</v>
      </c>
      <c r="H12">
        <v>0.459330936039691</v>
      </c>
      <c r="I12">
        <v>0.422613272790056</v>
      </c>
      <c r="J12">
        <v>0.20956040858285699</v>
      </c>
      <c r="K12">
        <v>0</v>
      </c>
      <c r="L12">
        <v>0</v>
      </c>
      <c r="M12">
        <v>0.62485243712432104</v>
      </c>
      <c r="O12">
        <f t="shared" si="3"/>
        <v>1.7163570545369251</v>
      </c>
      <c r="P12">
        <f t="shared" si="0"/>
        <v>0.14994043629018711</v>
      </c>
      <c r="Q12" s="2"/>
      <c r="R12" t="s">
        <v>19</v>
      </c>
      <c r="S12">
        <f>H12*$P$12</f>
        <v>6.8872280951371295E-2</v>
      </c>
      <c r="T12">
        <f t="shared" ref="T12:W12" si="12">I12*$P$12</f>
        <v>6.3366818504164854E-2</v>
      </c>
      <c r="U12">
        <f t="shared" si="12"/>
        <v>3.1421579092063445E-2</v>
      </c>
      <c r="V12">
        <f t="shared" si="12"/>
        <v>0</v>
      </c>
      <c r="W12">
        <f t="shared" si="12"/>
        <v>0</v>
      </c>
      <c r="X12">
        <f>M12*$P$12</f>
        <v>9.369064703940741E-2</v>
      </c>
      <c r="Y12" s="1">
        <f t="shared" si="5"/>
        <v>0.25735132558700702</v>
      </c>
    </row>
    <row r="13" spans="1:25" x14ac:dyDescent="0.4">
      <c r="A13">
        <v>0.23692417573656499</v>
      </c>
      <c r="B13">
        <v>1</v>
      </c>
      <c r="C13">
        <v>1</v>
      </c>
      <c r="D13">
        <v>43</v>
      </c>
      <c r="E13" t="s">
        <v>106</v>
      </c>
      <c r="F13" t="s">
        <v>20</v>
      </c>
      <c r="G13" t="s">
        <v>135</v>
      </c>
      <c r="H13">
        <v>0.51460379268453804</v>
      </c>
      <c r="I13">
        <v>0.641063514210226</v>
      </c>
      <c r="J13">
        <v>0.231269322778315</v>
      </c>
      <c r="K13">
        <v>0.15270690766186501</v>
      </c>
      <c r="L13">
        <v>0</v>
      </c>
      <c r="M13">
        <v>5.5789575883414301E-2</v>
      </c>
      <c r="O13">
        <f t="shared" si="3"/>
        <v>1.5954331132183583</v>
      </c>
      <c r="P13">
        <f t="shared" si="0"/>
        <v>0.14850147823410412</v>
      </c>
      <c r="Q13" s="2"/>
      <c r="R13" t="s">
        <v>20</v>
      </c>
      <c r="S13">
        <f>H13*$P$13</f>
        <v>7.6419423918530349E-2</v>
      </c>
      <c r="T13">
        <f t="shared" ref="T13:W13" si="13">I13*$P$13</f>
        <v>9.5198879502168168E-2</v>
      </c>
      <c r="U13">
        <f t="shared" si="13"/>
        <v>3.4343836302779943E-2</v>
      </c>
      <c r="V13">
        <f t="shared" si="13"/>
        <v>2.2677201524345793E-2</v>
      </c>
      <c r="W13">
        <f t="shared" si="13"/>
        <v>0</v>
      </c>
      <c r="X13">
        <f>M13*$P$13</f>
        <v>8.2848344887407489E-3</v>
      </c>
      <c r="Y13" s="1">
        <f t="shared" si="5"/>
        <v>0.23692417573656499</v>
      </c>
    </row>
    <row r="14" spans="1:25" x14ac:dyDescent="0.4">
      <c r="A14">
        <v>0.22338464469088701</v>
      </c>
      <c r="B14">
        <v>1</v>
      </c>
      <c r="C14">
        <v>1</v>
      </c>
      <c r="D14">
        <v>18</v>
      </c>
      <c r="E14" t="s">
        <v>77</v>
      </c>
      <c r="F14" t="s">
        <v>21</v>
      </c>
      <c r="G14" t="s">
        <v>136</v>
      </c>
      <c r="H14">
        <v>8.6144345971146993E-2</v>
      </c>
      <c r="I14">
        <v>1.12812216109754E-2</v>
      </c>
      <c r="J14">
        <v>0.16256346976348099</v>
      </c>
      <c r="K14">
        <v>0</v>
      </c>
      <c r="L14">
        <v>0.890098368431123</v>
      </c>
      <c r="M14">
        <v>0</v>
      </c>
      <c r="O14">
        <f t="shared" si="3"/>
        <v>1.1500874057767265</v>
      </c>
      <c r="P14">
        <f t="shared" si="0"/>
        <v>0.19423275445749383</v>
      </c>
      <c r="Q14" s="2"/>
      <c r="R14" t="s">
        <v>21</v>
      </c>
      <c r="S14">
        <f>H14*$P$14</f>
        <v>1.6732053598915192E-2</v>
      </c>
      <c r="T14">
        <f t="shared" ref="T14:W14" si="14">I14*$P$14</f>
        <v>2.1911827471451577E-3</v>
      </c>
      <c r="U14">
        <f t="shared" si="14"/>
        <v>3.1575150506328427E-2</v>
      </c>
      <c r="V14">
        <f t="shared" si="14"/>
        <v>0</v>
      </c>
      <c r="W14">
        <f t="shared" si="14"/>
        <v>0.1728862578384982</v>
      </c>
      <c r="X14">
        <f>M14*$P$14</f>
        <v>0</v>
      </c>
      <c r="Y14" s="1">
        <f t="shared" si="5"/>
        <v>0.22338464469088698</v>
      </c>
    </row>
    <row r="15" spans="1:25" x14ac:dyDescent="0.4">
      <c r="A15">
        <v>0.21390300079637201</v>
      </c>
      <c r="B15">
        <v>1</v>
      </c>
      <c r="C15">
        <v>1</v>
      </c>
      <c r="D15">
        <v>6</v>
      </c>
      <c r="E15" t="s">
        <v>107</v>
      </c>
      <c r="F15" t="s">
        <v>22</v>
      </c>
      <c r="G15" t="s">
        <v>137</v>
      </c>
      <c r="H15">
        <v>0</v>
      </c>
      <c r="I15">
        <v>0</v>
      </c>
      <c r="J15">
        <v>0</v>
      </c>
      <c r="K15">
        <v>0.62354954746885105</v>
      </c>
      <c r="L15">
        <v>0.29526834851886902</v>
      </c>
      <c r="M15">
        <v>0.21283932822719101</v>
      </c>
      <c r="O15">
        <f t="shared" si="3"/>
        <v>1.131657224214911</v>
      </c>
      <c r="P15">
        <f t="shared" si="0"/>
        <v>0.18901748358012521</v>
      </c>
      <c r="Q15" s="2"/>
      <c r="R15" t="s">
        <v>22</v>
      </c>
      <c r="S15">
        <f>H15*$P$15</f>
        <v>0</v>
      </c>
      <c r="T15">
        <f t="shared" ref="T15:W15" si="15">I15*$P$15</f>
        <v>0</v>
      </c>
      <c r="U15">
        <f t="shared" si="15"/>
        <v>0</v>
      </c>
      <c r="V15">
        <f t="shared" si="15"/>
        <v>0.11786176635008806</v>
      </c>
      <c r="W15">
        <f t="shared" si="15"/>
        <v>5.5810880217896014E-2</v>
      </c>
      <c r="X15">
        <f>M15*$P$15</f>
        <v>4.0230354228387957E-2</v>
      </c>
      <c r="Y15" s="1">
        <f t="shared" si="5"/>
        <v>0.21390300079637203</v>
      </c>
    </row>
    <row r="16" spans="1:25" x14ac:dyDescent="0.4">
      <c r="A16">
        <v>0.208385988231996</v>
      </c>
      <c r="B16">
        <v>1</v>
      </c>
      <c r="C16">
        <v>1</v>
      </c>
      <c r="D16">
        <v>9</v>
      </c>
      <c r="E16" t="s">
        <v>78</v>
      </c>
      <c r="F16" t="s">
        <v>23</v>
      </c>
      <c r="G16" t="s">
        <v>138</v>
      </c>
      <c r="H16">
        <v>0</v>
      </c>
      <c r="I16">
        <v>0.354364310078845</v>
      </c>
      <c r="J16">
        <v>0</v>
      </c>
      <c r="K16">
        <v>0.56125209070434401</v>
      </c>
      <c r="L16">
        <v>0</v>
      </c>
      <c r="M16">
        <v>0.26454301727074198</v>
      </c>
      <c r="O16">
        <f t="shared" si="3"/>
        <v>1.180159418053931</v>
      </c>
      <c r="P16">
        <f t="shared" si="0"/>
        <v>0.17657443989696073</v>
      </c>
      <c r="Q16" s="2"/>
      <c r="R16" t="s">
        <v>23</v>
      </c>
      <c r="S16">
        <f>H16*$P$16</f>
        <v>0</v>
      </c>
      <c r="T16">
        <f t="shared" ref="T16:W16" si="16">I16*$P$16</f>
        <v>6.2571679571644973E-2</v>
      </c>
      <c r="U16">
        <f t="shared" si="16"/>
        <v>0</v>
      </c>
      <c r="V16">
        <f t="shared" si="16"/>
        <v>9.9102773557117746E-2</v>
      </c>
      <c r="W16">
        <f t="shared" si="16"/>
        <v>0</v>
      </c>
      <c r="X16">
        <f>M16*$P$16</f>
        <v>4.6711535103233275E-2</v>
      </c>
      <c r="Y16" s="1">
        <f t="shared" si="5"/>
        <v>0.208385988231996</v>
      </c>
    </row>
    <row r="17" spans="1:25" x14ac:dyDescent="0.4">
      <c r="A17">
        <v>0.19238993863355799</v>
      </c>
      <c r="B17">
        <v>1</v>
      </c>
      <c r="C17">
        <v>1</v>
      </c>
      <c r="D17">
        <v>55</v>
      </c>
      <c r="E17" t="s">
        <v>79</v>
      </c>
      <c r="F17" t="s">
        <v>24</v>
      </c>
      <c r="G17" t="s">
        <v>139</v>
      </c>
      <c r="H17">
        <v>0.24853334145434</v>
      </c>
      <c r="I17">
        <v>0.583623970014579</v>
      </c>
      <c r="J17">
        <v>0</v>
      </c>
      <c r="K17">
        <v>9.4843362721163296E-2</v>
      </c>
      <c r="L17">
        <v>0</v>
      </c>
      <c r="M17">
        <v>0.30868354031650103</v>
      </c>
      <c r="O17">
        <f t="shared" si="3"/>
        <v>1.2356842145065834</v>
      </c>
      <c r="P17">
        <f t="shared" si="0"/>
        <v>0.15569506867123048</v>
      </c>
      <c r="Q17" s="2"/>
      <c r="R17" t="s">
        <v>24</v>
      </c>
      <c r="S17">
        <f>H17*$P$17</f>
        <v>3.8695415664823839E-2</v>
      </c>
      <c r="T17">
        <f t="shared" ref="T17:W17" si="17">I17*$P$17</f>
        <v>9.086737408959604E-2</v>
      </c>
      <c r="U17">
        <f t="shared" si="17"/>
        <v>0</v>
      </c>
      <c r="V17">
        <f t="shared" si="17"/>
        <v>1.4766643871881941E-2</v>
      </c>
      <c r="W17">
        <f t="shared" si="17"/>
        <v>0</v>
      </c>
      <c r="X17">
        <f>M17*$P$17</f>
        <v>4.8060505007256171E-2</v>
      </c>
      <c r="Y17" s="1">
        <f t="shared" si="5"/>
        <v>0.19238993863355799</v>
      </c>
    </row>
    <row r="18" spans="1:25" x14ac:dyDescent="0.4">
      <c r="A18">
        <v>0.19232083247496501</v>
      </c>
      <c r="B18">
        <v>1</v>
      </c>
      <c r="C18">
        <v>1</v>
      </c>
      <c r="D18">
        <v>8</v>
      </c>
      <c r="E18" t="s">
        <v>80</v>
      </c>
      <c r="F18" t="s">
        <v>25</v>
      </c>
      <c r="G18" t="s">
        <v>140</v>
      </c>
      <c r="H18">
        <v>0</v>
      </c>
      <c r="I18">
        <v>2.8433225505147498E-3</v>
      </c>
      <c r="J18">
        <v>2.3541621941039599E-2</v>
      </c>
      <c r="K18">
        <v>0.94336481764180902</v>
      </c>
      <c r="L18">
        <v>5.3003704408960399E-2</v>
      </c>
      <c r="M18">
        <v>0</v>
      </c>
      <c r="O18">
        <f t="shared" si="3"/>
        <v>1.0227534665423237</v>
      </c>
      <c r="P18">
        <f t="shared" si="0"/>
        <v>0.18804222011112232</v>
      </c>
      <c r="Q18" s="2"/>
      <c r="R18" t="s">
        <v>25</v>
      </c>
      <c r="S18">
        <f>H18*$P$18</f>
        <v>0</v>
      </c>
      <c r="T18">
        <f t="shared" ref="T18:W18" si="18">I18*$P$18</f>
        <v>5.3466468489081227E-4</v>
      </c>
      <c r="U18">
        <f t="shared" si="18"/>
        <v>4.4268188548097949E-3</v>
      </c>
      <c r="V18">
        <f t="shared" si="18"/>
        <v>0.17739241468408981</v>
      </c>
      <c r="W18">
        <f t="shared" si="18"/>
        <v>9.9669342511745952E-3</v>
      </c>
      <c r="X18">
        <f>M18*$P$18</f>
        <v>0</v>
      </c>
      <c r="Y18" s="1">
        <f t="shared" si="5"/>
        <v>0.19232083247496501</v>
      </c>
    </row>
    <row r="19" spans="1:25" x14ac:dyDescent="0.4">
      <c r="A19">
        <v>0.190579749894907</v>
      </c>
      <c r="B19">
        <v>1</v>
      </c>
      <c r="C19">
        <v>1</v>
      </c>
      <c r="D19">
        <v>46</v>
      </c>
      <c r="E19" t="s">
        <v>81</v>
      </c>
      <c r="F19" t="s">
        <v>26</v>
      </c>
      <c r="G19" t="s">
        <v>141</v>
      </c>
      <c r="H19">
        <v>0</v>
      </c>
      <c r="I19">
        <v>0.498453810729869</v>
      </c>
      <c r="J19">
        <v>0.27254061772478899</v>
      </c>
      <c r="K19">
        <v>0.33109695192425398</v>
      </c>
      <c r="L19">
        <v>0</v>
      </c>
      <c r="M19">
        <v>0</v>
      </c>
      <c r="O19">
        <f t="shared" si="3"/>
        <v>1.1020913803789119</v>
      </c>
      <c r="P19">
        <f t="shared" si="0"/>
        <v>0.17292554255290832</v>
      </c>
      <c r="Q19" s="2"/>
      <c r="R19" t="s">
        <v>26</v>
      </c>
      <c r="S19">
        <f>H19*$P$19</f>
        <v>0</v>
      </c>
      <c r="T19">
        <f t="shared" ref="T19:W19" si="19">I19*$P$19</f>
        <v>8.6195395658027266E-2</v>
      </c>
      <c r="U19">
        <f t="shared" si="19"/>
        <v>4.7129234187763915E-2</v>
      </c>
      <c r="V19">
        <f t="shared" si="19"/>
        <v>5.7255120049115822E-2</v>
      </c>
      <c r="W19">
        <f t="shared" si="19"/>
        <v>0</v>
      </c>
      <c r="X19">
        <f>M19*$P$19</f>
        <v>0</v>
      </c>
      <c r="Y19" s="1">
        <f t="shared" si="5"/>
        <v>0.190579749894907</v>
      </c>
    </row>
    <row r="20" spans="1:25" x14ac:dyDescent="0.4">
      <c r="A20">
        <v>0.18714154618756601</v>
      </c>
      <c r="B20">
        <v>1</v>
      </c>
      <c r="C20">
        <v>1</v>
      </c>
      <c r="D20">
        <v>29</v>
      </c>
      <c r="E20" t="s">
        <v>82</v>
      </c>
      <c r="F20" t="s">
        <v>27</v>
      </c>
      <c r="G20" t="s">
        <v>142</v>
      </c>
      <c r="H20">
        <v>0</v>
      </c>
      <c r="I20">
        <v>0.56203590181287599</v>
      </c>
      <c r="J20">
        <v>0.24549036858666801</v>
      </c>
      <c r="K20">
        <v>0</v>
      </c>
      <c r="L20">
        <v>0</v>
      </c>
      <c r="M20">
        <v>0.315323006725856</v>
      </c>
      <c r="O20">
        <f t="shared" si="3"/>
        <v>1.1228492771253999</v>
      </c>
      <c r="P20">
        <f t="shared" si="0"/>
        <v>0.1666666666666661</v>
      </c>
      <c r="Q20" s="2"/>
      <c r="R20" t="s">
        <v>27</v>
      </c>
      <c r="S20">
        <f>H20*$P$20</f>
        <v>0</v>
      </c>
      <c r="T20">
        <f t="shared" ref="T20:W20" si="20">I20*$P$20</f>
        <v>9.367265030214568E-2</v>
      </c>
      <c r="U20">
        <f t="shared" si="20"/>
        <v>4.0915061431111198E-2</v>
      </c>
      <c r="V20">
        <f t="shared" si="20"/>
        <v>0</v>
      </c>
      <c r="W20">
        <f t="shared" si="20"/>
        <v>0</v>
      </c>
      <c r="X20">
        <f>M20*$P$20</f>
        <v>5.2553834454309153E-2</v>
      </c>
      <c r="Y20" s="1">
        <f t="shared" si="5"/>
        <v>0.18714154618756601</v>
      </c>
    </row>
    <row r="21" spans="1:25" x14ac:dyDescent="0.4">
      <c r="A21">
        <v>0.18704260302334499</v>
      </c>
      <c r="B21">
        <v>1</v>
      </c>
      <c r="C21">
        <v>1</v>
      </c>
      <c r="D21">
        <v>36</v>
      </c>
      <c r="E21" t="s">
        <v>83</v>
      </c>
      <c r="F21" t="s">
        <v>28</v>
      </c>
      <c r="G21" t="s">
        <v>143</v>
      </c>
      <c r="H21">
        <v>0.64164548247886799</v>
      </c>
      <c r="I21">
        <v>0</v>
      </c>
      <c r="J21">
        <v>0.21951918899812201</v>
      </c>
      <c r="K21">
        <v>0.44596266897125197</v>
      </c>
      <c r="L21">
        <v>0</v>
      </c>
      <c r="M21">
        <v>0</v>
      </c>
      <c r="O21">
        <f t="shared" si="3"/>
        <v>1.307127340448242</v>
      </c>
      <c r="P21">
        <f t="shared" si="0"/>
        <v>0.14309440039652455</v>
      </c>
      <c r="Q21" s="2"/>
      <c r="R21" t="s">
        <v>28</v>
      </c>
      <c r="S21">
        <f>H21*$P$21</f>
        <v>9.1815875582452314E-2</v>
      </c>
      <c r="T21">
        <f t="shared" ref="T21:W21" si="21">I21*$P$21</f>
        <v>0</v>
      </c>
      <c r="U21">
        <f t="shared" si="21"/>
        <v>3.1411966725217615E-2</v>
      </c>
      <c r="V21">
        <f t="shared" si="21"/>
        <v>6.3814760715675059E-2</v>
      </c>
      <c r="W21">
        <f t="shared" si="21"/>
        <v>0</v>
      </c>
      <c r="X21">
        <f>M21*$P$21</f>
        <v>0</v>
      </c>
      <c r="Y21" s="1">
        <f t="shared" si="5"/>
        <v>0.18704260302334497</v>
      </c>
    </row>
    <row r="22" spans="1:25" x14ac:dyDescent="0.4">
      <c r="A22">
        <v>0.18404817376601401</v>
      </c>
      <c r="B22">
        <v>1</v>
      </c>
      <c r="C22">
        <v>1</v>
      </c>
      <c r="D22">
        <v>42</v>
      </c>
      <c r="E22" t="s">
        <v>84</v>
      </c>
      <c r="F22" t="s">
        <v>29</v>
      </c>
      <c r="G22" t="s">
        <v>144</v>
      </c>
      <c r="H22">
        <v>6.8485010662060503E-2</v>
      </c>
      <c r="I22">
        <v>0.442609999798044</v>
      </c>
      <c r="J22">
        <v>0.155153757070217</v>
      </c>
      <c r="K22">
        <v>0.36799250784374998</v>
      </c>
      <c r="L22">
        <v>0</v>
      </c>
      <c r="M22">
        <v>4.9730582739818202E-2</v>
      </c>
      <c r="O22">
        <f t="shared" si="3"/>
        <v>1.0839718581138897</v>
      </c>
      <c r="P22">
        <f t="shared" si="0"/>
        <v>0.16979054611828917</v>
      </c>
      <c r="Q22" s="2"/>
      <c r="R22" t="s">
        <v>29</v>
      </c>
      <c r="S22">
        <f>H22*$P$22</f>
        <v>1.1628107361228109E-2</v>
      </c>
      <c r="T22">
        <f t="shared" ref="T22:W22" si="22">I22*$P$22</f>
        <v>7.5150993583125755E-2</v>
      </c>
      <c r="U22">
        <f t="shared" si="22"/>
        <v>2.6343641145256513E-2</v>
      </c>
      <c r="V22">
        <f t="shared" si="22"/>
        <v>6.248164887422912E-2</v>
      </c>
      <c r="W22">
        <f t="shared" si="22"/>
        <v>0</v>
      </c>
      <c r="X22">
        <f>M22*$P$22</f>
        <v>8.4437828021744973E-3</v>
      </c>
      <c r="Y22" s="1">
        <f t="shared" si="5"/>
        <v>0.18404817376601401</v>
      </c>
    </row>
    <row r="23" spans="1:25" x14ac:dyDescent="0.4">
      <c r="A23">
        <v>0.18105699324785701</v>
      </c>
      <c r="B23">
        <v>1</v>
      </c>
      <c r="C23">
        <v>1</v>
      </c>
      <c r="D23">
        <v>19</v>
      </c>
      <c r="E23" t="s">
        <v>85</v>
      </c>
      <c r="F23" t="s">
        <v>30</v>
      </c>
      <c r="G23" t="s">
        <v>145</v>
      </c>
      <c r="H23">
        <v>9.7784324522142196E-2</v>
      </c>
      <c r="I23">
        <v>0</v>
      </c>
      <c r="J23">
        <v>0.301503003669091</v>
      </c>
      <c r="K23">
        <v>0.37932739308948799</v>
      </c>
      <c r="L23">
        <v>0.23758434861283001</v>
      </c>
      <c r="M23">
        <v>0</v>
      </c>
      <c r="O23">
        <f t="shared" si="3"/>
        <v>1.0161990698935512</v>
      </c>
      <c r="P23">
        <f t="shared" si="0"/>
        <v>0.17817079213310347</v>
      </c>
      <c r="Q23" s="2"/>
      <c r="R23" t="s">
        <v>30</v>
      </c>
      <c r="S23">
        <f>H23*$P$23</f>
        <v>1.742231055831053E-2</v>
      </c>
      <c r="T23">
        <f t="shared" ref="T23:W23" si="23">I23*$P$23</f>
        <v>0</v>
      </c>
      <c r="U23">
        <f t="shared" si="23"/>
        <v>5.3719028994231942E-2</v>
      </c>
      <c r="V23">
        <f t="shared" si="23"/>
        <v>6.7585062104539198E-2</v>
      </c>
      <c r="W23">
        <f t="shared" si="23"/>
        <v>4.2330591590775325E-2</v>
      </c>
      <c r="X23">
        <f>M23*$P$23</f>
        <v>0</v>
      </c>
      <c r="Y23" s="1">
        <f t="shared" si="5"/>
        <v>0.18105699324785698</v>
      </c>
    </row>
    <row r="24" spans="1:25" x14ac:dyDescent="0.4">
      <c r="A24">
        <v>0.17461848778733999</v>
      </c>
      <c r="B24">
        <v>1</v>
      </c>
      <c r="C24">
        <v>1</v>
      </c>
      <c r="D24">
        <v>38</v>
      </c>
      <c r="E24" t="s">
        <v>86</v>
      </c>
      <c r="F24" t="s">
        <v>31</v>
      </c>
      <c r="G24" t="s">
        <v>146</v>
      </c>
      <c r="H24">
        <v>0</v>
      </c>
      <c r="I24">
        <v>0.40543826554095203</v>
      </c>
      <c r="J24">
        <v>0.38115870064950003</v>
      </c>
      <c r="K24">
        <v>0</v>
      </c>
      <c r="L24">
        <v>0</v>
      </c>
      <c r="M24">
        <v>0.26111396053358699</v>
      </c>
      <c r="O24">
        <f t="shared" si="3"/>
        <v>1.047710926724039</v>
      </c>
      <c r="P24">
        <f t="shared" si="0"/>
        <v>0.16666666666666682</v>
      </c>
      <c r="Q24" s="2"/>
      <c r="R24" t="s">
        <v>31</v>
      </c>
      <c r="S24">
        <f>H24*$P$24</f>
        <v>0</v>
      </c>
      <c r="T24">
        <f t="shared" ref="T24:W24" si="24">I24*$P$24</f>
        <v>6.7573044256825407E-2</v>
      </c>
      <c r="U24">
        <f t="shared" si="24"/>
        <v>6.352645010825006E-2</v>
      </c>
      <c r="V24">
        <f t="shared" si="24"/>
        <v>0</v>
      </c>
      <c r="W24">
        <f t="shared" si="24"/>
        <v>0</v>
      </c>
      <c r="X24">
        <f>M24*$P$24</f>
        <v>4.3518993422264542E-2</v>
      </c>
      <c r="Y24" s="1">
        <f t="shared" si="5"/>
        <v>0.17461848778733999</v>
      </c>
    </row>
    <row r="25" spans="1:25" x14ac:dyDescent="0.4">
      <c r="A25">
        <v>0.16666666666666599</v>
      </c>
      <c r="B25">
        <v>1</v>
      </c>
      <c r="C25">
        <v>1</v>
      </c>
      <c r="D25">
        <v>23</v>
      </c>
      <c r="E25" t="s">
        <v>87</v>
      </c>
      <c r="F25" t="s">
        <v>32</v>
      </c>
      <c r="G25" t="s">
        <v>147</v>
      </c>
      <c r="H25">
        <v>0</v>
      </c>
      <c r="I25">
        <v>0</v>
      </c>
      <c r="J25">
        <v>0</v>
      </c>
      <c r="K25">
        <v>0</v>
      </c>
      <c r="L25">
        <v>0</v>
      </c>
      <c r="M25">
        <v>1</v>
      </c>
      <c r="O25">
        <f t="shared" si="3"/>
        <v>1</v>
      </c>
      <c r="P25">
        <f t="shared" si="0"/>
        <v>0.16666666666666599</v>
      </c>
      <c r="Q25" s="2"/>
      <c r="R25" t="s">
        <v>32</v>
      </c>
      <c r="S25">
        <f>H25*$P$25</f>
        <v>0</v>
      </c>
      <c r="T25">
        <f t="shared" ref="T25:W25" si="25">I25*$P$25</f>
        <v>0</v>
      </c>
      <c r="U25">
        <f t="shared" si="25"/>
        <v>0</v>
      </c>
      <c r="V25">
        <f t="shared" si="25"/>
        <v>0</v>
      </c>
      <c r="W25">
        <f t="shared" si="25"/>
        <v>0</v>
      </c>
      <c r="X25">
        <f>M25*$P$25</f>
        <v>0.16666666666666599</v>
      </c>
      <c r="Y25" s="1">
        <f t="shared" si="5"/>
        <v>0.16666666666666599</v>
      </c>
    </row>
    <row r="26" spans="1:25" x14ac:dyDescent="0.4">
      <c r="A26">
        <v>0.15915373742411701</v>
      </c>
      <c r="B26">
        <v>1</v>
      </c>
      <c r="C26">
        <v>1</v>
      </c>
      <c r="D26">
        <v>53</v>
      </c>
      <c r="E26" t="s">
        <v>108</v>
      </c>
      <c r="F26" t="s">
        <v>33</v>
      </c>
      <c r="G26" t="s">
        <v>148</v>
      </c>
      <c r="H26">
        <v>0.88933897379138305</v>
      </c>
      <c r="I26">
        <v>0</v>
      </c>
      <c r="J26">
        <v>0</v>
      </c>
      <c r="K26">
        <v>0.12542809211081399</v>
      </c>
      <c r="L26">
        <v>0</v>
      </c>
      <c r="M26">
        <v>0.257978962300425</v>
      </c>
      <c r="O26">
        <f t="shared" si="3"/>
        <v>1.2727460282026219</v>
      </c>
      <c r="P26">
        <f t="shared" si="0"/>
        <v>0.12504752236302374</v>
      </c>
      <c r="Q26" s="2"/>
      <c r="R26" t="s">
        <v>33</v>
      </c>
      <c r="S26">
        <f>H26*$P$26</f>
        <v>0.11120963521348656</v>
      </c>
      <c r="T26">
        <f t="shared" ref="T26:W26" si="26">I26*$P$26</f>
        <v>0</v>
      </c>
      <c r="U26">
        <f t="shared" si="26"/>
        <v>0</v>
      </c>
      <c r="V26">
        <f t="shared" si="26"/>
        <v>1.5684472153178416E-2</v>
      </c>
      <c r="W26">
        <f t="shared" si="26"/>
        <v>0</v>
      </c>
      <c r="X26">
        <f>M26*$P$26</f>
        <v>3.2259630057452054E-2</v>
      </c>
      <c r="Y26" s="1">
        <f t="shared" si="5"/>
        <v>0.15915373742411704</v>
      </c>
    </row>
    <row r="27" spans="1:25" x14ac:dyDescent="0.4">
      <c r="A27">
        <v>0.15774692031440801</v>
      </c>
      <c r="B27">
        <v>1</v>
      </c>
      <c r="C27">
        <v>1</v>
      </c>
      <c r="D27">
        <v>33</v>
      </c>
      <c r="E27" t="s">
        <v>88</v>
      </c>
      <c r="F27" t="s">
        <v>34</v>
      </c>
      <c r="G27" t="s">
        <v>149</v>
      </c>
      <c r="H27">
        <v>1</v>
      </c>
      <c r="I27">
        <v>0</v>
      </c>
      <c r="J27">
        <v>0</v>
      </c>
      <c r="K27">
        <v>0</v>
      </c>
      <c r="L27">
        <v>0</v>
      </c>
      <c r="M27">
        <v>0.32148152188644802</v>
      </c>
      <c r="O27">
        <f t="shared" si="3"/>
        <v>1.321481521886448</v>
      </c>
      <c r="P27">
        <f t="shared" si="0"/>
        <v>0.11937126452530364</v>
      </c>
      <c r="Q27" s="2"/>
      <c r="R27" t="s">
        <v>34</v>
      </c>
      <c r="S27">
        <f>H27*$P$27</f>
        <v>0.11937126452530364</v>
      </c>
      <c r="T27">
        <f t="shared" ref="T27:W27" si="27">I27*$P$27</f>
        <v>0</v>
      </c>
      <c r="U27">
        <f t="shared" si="27"/>
        <v>0</v>
      </c>
      <c r="V27">
        <f t="shared" si="27"/>
        <v>0</v>
      </c>
      <c r="W27">
        <f t="shared" si="27"/>
        <v>0</v>
      </c>
      <c r="X27">
        <f>M27*$P$27</f>
        <v>3.8375655789104381E-2</v>
      </c>
      <c r="Y27" s="1">
        <f t="shared" si="5"/>
        <v>0.15774692031440801</v>
      </c>
    </row>
    <row r="28" spans="1:25" x14ac:dyDescent="0.4">
      <c r="A28">
        <v>0.15673897437701201</v>
      </c>
      <c r="B28">
        <v>1</v>
      </c>
      <c r="C28">
        <v>1</v>
      </c>
      <c r="D28">
        <v>56</v>
      </c>
      <c r="E28" t="s">
        <v>89</v>
      </c>
      <c r="F28" t="s">
        <v>35</v>
      </c>
      <c r="G28" t="s">
        <v>150</v>
      </c>
      <c r="H28">
        <v>0</v>
      </c>
      <c r="I28">
        <v>0.67619086946122298</v>
      </c>
      <c r="J28">
        <v>0</v>
      </c>
      <c r="K28">
        <v>0</v>
      </c>
      <c r="L28">
        <v>0</v>
      </c>
      <c r="M28">
        <v>0.26424297680084902</v>
      </c>
      <c r="O28">
        <f t="shared" si="3"/>
        <v>0.94043384626207205</v>
      </c>
      <c r="P28">
        <f t="shared" si="0"/>
        <v>0.16666666666666666</v>
      </c>
      <c r="Q28" s="2"/>
      <c r="R28" t="s">
        <v>35</v>
      </c>
      <c r="S28">
        <f>H28*$P$28</f>
        <v>0</v>
      </c>
      <c r="T28">
        <f t="shared" ref="T28:W28" si="28">I28*$P$28</f>
        <v>0.11269847824353715</v>
      </c>
      <c r="U28">
        <f t="shared" si="28"/>
        <v>0</v>
      </c>
      <c r="V28">
        <f t="shared" si="28"/>
        <v>0</v>
      </c>
      <c r="W28">
        <f t="shared" si="28"/>
        <v>0</v>
      </c>
      <c r="X28">
        <f>M28*$P$28</f>
        <v>4.4040496133474834E-2</v>
      </c>
      <c r="Y28" s="1">
        <f t="shared" si="5"/>
        <v>0.15673897437701198</v>
      </c>
    </row>
    <row r="29" spans="1:25" x14ac:dyDescent="0.4">
      <c r="A29">
        <v>0.15502006291654499</v>
      </c>
      <c r="B29">
        <v>1</v>
      </c>
      <c r="C29">
        <v>1</v>
      </c>
      <c r="D29">
        <v>50</v>
      </c>
      <c r="E29" t="s">
        <v>109</v>
      </c>
      <c r="F29" t="s">
        <v>36</v>
      </c>
      <c r="G29" t="s">
        <v>151</v>
      </c>
      <c r="H29">
        <v>0</v>
      </c>
      <c r="I29">
        <v>0.33987887168748898</v>
      </c>
      <c r="J29">
        <v>0.28163937664726402</v>
      </c>
      <c r="K29">
        <v>1.0152685217078201E-2</v>
      </c>
      <c r="L29">
        <v>0</v>
      </c>
      <c r="M29">
        <v>0.29718035829530298</v>
      </c>
      <c r="O29">
        <f t="shared" si="3"/>
        <v>0.92885129184713422</v>
      </c>
      <c r="P29">
        <f t="shared" si="0"/>
        <v>0.16689438263930134</v>
      </c>
      <c r="Q29" s="2"/>
      <c r="R29" t="s">
        <v>36</v>
      </c>
      <c r="S29">
        <f>H29*$P$29</f>
        <v>0</v>
      </c>
      <c r="T29">
        <f t="shared" ref="T29:W29" si="29">I29*$P$29</f>
        <v>5.6723874462425793E-2</v>
      </c>
      <c r="U29">
        <f t="shared" si="29"/>
        <v>4.7004029892462794E-2</v>
      </c>
      <c r="V29">
        <f t="shared" si="29"/>
        <v>1.6944261314354274E-3</v>
      </c>
      <c r="W29">
        <f t="shared" si="29"/>
        <v>0</v>
      </c>
      <c r="X29">
        <f>M29*$P$29</f>
        <v>4.9597732430220969E-2</v>
      </c>
      <c r="Y29" s="1">
        <f t="shared" si="5"/>
        <v>0.15502006291654499</v>
      </c>
    </row>
    <row r="30" spans="1:25" x14ac:dyDescent="0.4">
      <c r="A30">
        <v>0.14869633333605201</v>
      </c>
      <c r="B30">
        <v>1</v>
      </c>
      <c r="C30">
        <v>1</v>
      </c>
      <c r="D30">
        <v>24</v>
      </c>
      <c r="E30" t="s">
        <v>90</v>
      </c>
      <c r="F30" t="s">
        <v>37</v>
      </c>
      <c r="G30" t="s">
        <v>152</v>
      </c>
      <c r="H30">
        <v>0.70844924617557203</v>
      </c>
      <c r="I30">
        <v>0.44939722115657998</v>
      </c>
      <c r="J30">
        <v>0</v>
      </c>
      <c r="K30">
        <v>0</v>
      </c>
      <c r="L30">
        <v>0</v>
      </c>
      <c r="M30">
        <v>0</v>
      </c>
      <c r="O30">
        <f t="shared" si="3"/>
        <v>1.157846467332152</v>
      </c>
      <c r="P30">
        <f t="shared" si="0"/>
        <v>0.12842491429685851</v>
      </c>
      <c r="Q30" s="2"/>
      <c r="R30" t="s">
        <v>37</v>
      </c>
      <c r="S30">
        <f>H30*$P$30</f>
        <v>9.0982533723771852E-2</v>
      </c>
      <c r="T30">
        <f t="shared" ref="T30:W30" si="30">I30*$P$30</f>
        <v>5.7713799612280153E-2</v>
      </c>
      <c r="U30">
        <f t="shared" si="30"/>
        <v>0</v>
      </c>
      <c r="V30">
        <f t="shared" si="30"/>
        <v>0</v>
      </c>
      <c r="W30">
        <f t="shared" si="30"/>
        <v>0</v>
      </c>
      <c r="X30">
        <f>M30*$P$30</f>
        <v>0</v>
      </c>
      <c r="Y30" s="1">
        <f t="shared" si="5"/>
        <v>0.14869633333605201</v>
      </c>
    </row>
    <row r="31" spans="1:25" x14ac:dyDescent="0.4">
      <c r="A31">
        <v>0.142086788283317</v>
      </c>
      <c r="B31">
        <v>1</v>
      </c>
      <c r="C31">
        <v>1</v>
      </c>
      <c r="D31">
        <v>54</v>
      </c>
      <c r="E31" t="s">
        <v>91</v>
      </c>
      <c r="F31" t="s">
        <v>38</v>
      </c>
      <c r="G31" t="s">
        <v>153</v>
      </c>
      <c r="H31">
        <v>0.382651496454329</v>
      </c>
      <c r="I31">
        <v>0</v>
      </c>
      <c r="J31">
        <v>6.0818942156118496E-3</v>
      </c>
      <c r="K31">
        <v>0.25090291489435701</v>
      </c>
      <c r="L31">
        <v>0</v>
      </c>
      <c r="M31">
        <v>0.32501587094418499</v>
      </c>
      <c r="O31">
        <f t="shared" si="3"/>
        <v>0.96465217650848278</v>
      </c>
      <c r="P31">
        <f t="shared" si="0"/>
        <v>0.14729328533481781</v>
      </c>
      <c r="Q31" s="2"/>
      <c r="R31" t="s">
        <v>38</v>
      </c>
      <c r="S31">
        <f>H31*$P$31</f>
        <v>5.6361996051042508E-2</v>
      </c>
      <c r="T31">
        <f t="shared" ref="T31:W31" si="31">I31*$P$31</f>
        <v>0</v>
      </c>
      <c r="U31">
        <f t="shared" si="31"/>
        <v>8.9582218007629405E-4</v>
      </c>
      <c r="V31">
        <f t="shared" si="31"/>
        <v>3.6956314634872034E-2</v>
      </c>
      <c r="W31">
        <f t="shared" si="31"/>
        <v>0</v>
      </c>
      <c r="X31">
        <f>M31*$P$31</f>
        <v>4.787265541732616E-2</v>
      </c>
      <c r="Y31" s="1">
        <f t="shared" si="5"/>
        <v>0.142086788283317</v>
      </c>
    </row>
    <row r="32" spans="1:25" x14ac:dyDescent="0.4">
      <c r="A32">
        <v>0.124812930686637</v>
      </c>
      <c r="B32">
        <v>1</v>
      </c>
      <c r="C32">
        <v>1</v>
      </c>
      <c r="D32">
        <v>31</v>
      </c>
      <c r="E32" t="s">
        <v>110</v>
      </c>
      <c r="F32" t="s">
        <v>39</v>
      </c>
      <c r="G32" t="s">
        <v>154</v>
      </c>
      <c r="H32">
        <v>0.44856180844167098</v>
      </c>
      <c r="I32">
        <v>0</v>
      </c>
      <c r="J32">
        <v>0.262290971647131</v>
      </c>
      <c r="K32">
        <v>0</v>
      </c>
      <c r="L32">
        <v>0</v>
      </c>
      <c r="M32">
        <v>0.206235482196647</v>
      </c>
      <c r="O32">
        <f t="shared" si="3"/>
        <v>0.91708826228544904</v>
      </c>
      <c r="P32">
        <f t="shared" si="0"/>
        <v>0.1360969666928179</v>
      </c>
      <c r="Q32" s="2"/>
      <c r="R32" t="s">
        <v>39</v>
      </c>
      <c r="S32">
        <f>H32*$P$32</f>
        <v>6.1047901503156261E-2</v>
      </c>
      <c r="T32">
        <f t="shared" ref="T32:W32" si="32">I32*$P$32</f>
        <v>0</v>
      </c>
      <c r="U32">
        <f t="shared" si="32"/>
        <v>3.5697005632086429E-2</v>
      </c>
      <c r="V32">
        <f t="shared" si="32"/>
        <v>0</v>
      </c>
      <c r="W32">
        <f t="shared" si="32"/>
        <v>0</v>
      </c>
      <c r="X32">
        <f>M32*$P$32</f>
        <v>2.8068023551394306E-2</v>
      </c>
      <c r="Y32" s="1">
        <f t="shared" si="5"/>
        <v>0.124812930686637</v>
      </c>
    </row>
    <row r="33" spans="1:25" x14ac:dyDescent="0.4">
      <c r="A33">
        <v>0.12333697513665499</v>
      </c>
      <c r="B33">
        <v>1</v>
      </c>
      <c r="C33">
        <v>1</v>
      </c>
      <c r="D33">
        <v>22</v>
      </c>
      <c r="E33" t="s">
        <v>123</v>
      </c>
      <c r="F33" t="s">
        <v>124</v>
      </c>
      <c r="G33" t="s">
        <v>155</v>
      </c>
      <c r="H33">
        <v>0</v>
      </c>
      <c r="I33">
        <v>0.45923327869011998</v>
      </c>
      <c r="J33">
        <v>0</v>
      </c>
      <c r="K33">
        <v>0.24958984189316599</v>
      </c>
      <c r="L33">
        <v>0</v>
      </c>
      <c r="M33">
        <v>0</v>
      </c>
      <c r="O33">
        <f t="shared" si="3"/>
        <v>0.708823120583286</v>
      </c>
      <c r="P33">
        <f t="shared" si="0"/>
        <v>0.17400247192157303</v>
      </c>
      <c r="Q33" s="2"/>
      <c r="R33" t="s">
        <v>124</v>
      </c>
      <c r="S33">
        <f>H33*$P$33</f>
        <v>0</v>
      </c>
      <c r="T33">
        <f t="shared" ref="T33:W33" si="33">I33*$P$33</f>
        <v>7.9907725680729527E-2</v>
      </c>
      <c r="U33">
        <f t="shared" si="33"/>
        <v>0</v>
      </c>
      <c r="V33">
        <f t="shared" si="33"/>
        <v>4.3429249455925467E-2</v>
      </c>
      <c r="W33">
        <f t="shared" si="33"/>
        <v>0</v>
      </c>
      <c r="X33">
        <f>M33*$P$33</f>
        <v>0</v>
      </c>
      <c r="Y33" s="1">
        <f t="shared" si="5"/>
        <v>0.12333697513665499</v>
      </c>
    </row>
    <row r="34" spans="1:25" x14ac:dyDescent="0.4">
      <c r="A34">
        <v>0.114450695042843</v>
      </c>
      <c r="B34">
        <v>1</v>
      </c>
      <c r="C34">
        <v>1</v>
      </c>
      <c r="D34">
        <v>49</v>
      </c>
      <c r="E34" t="s">
        <v>92</v>
      </c>
      <c r="F34" t="s">
        <v>40</v>
      </c>
      <c r="G34" t="s">
        <v>156</v>
      </c>
      <c r="H34">
        <v>0</v>
      </c>
      <c r="I34">
        <v>0.51760864947535901</v>
      </c>
      <c r="J34">
        <v>0.16909552078170101</v>
      </c>
      <c r="K34">
        <v>0</v>
      </c>
      <c r="L34">
        <v>0</v>
      </c>
      <c r="M34">
        <v>0</v>
      </c>
      <c r="O34">
        <f t="shared" si="3"/>
        <v>0.68670417025705999</v>
      </c>
      <c r="P34">
        <f t="shared" si="0"/>
        <v>0.16666666666666619</v>
      </c>
      <c r="Q34" s="2"/>
      <c r="R34" t="s">
        <v>40</v>
      </c>
      <c r="S34">
        <f>H34*$P$34</f>
        <v>0</v>
      </c>
      <c r="T34">
        <f t="shared" ref="T34:W34" si="34">I34*$P$34</f>
        <v>8.6268108245892913E-2</v>
      </c>
      <c r="U34">
        <f t="shared" si="34"/>
        <v>2.8182586796950088E-2</v>
      </c>
      <c r="V34">
        <f t="shared" si="34"/>
        <v>0</v>
      </c>
      <c r="W34">
        <f t="shared" si="34"/>
        <v>0</v>
      </c>
      <c r="X34">
        <f>M34*$P$34</f>
        <v>0</v>
      </c>
      <c r="Y34" s="1">
        <f t="shared" si="5"/>
        <v>0.114450695042843</v>
      </c>
    </row>
    <row r="35" spans="1:25" x14ac:dyDescent="0.4">
      <c r="A35">
        <v>0.113753932931945</v>
      </c>
      <c r="B35">
        <v>1</v>
      </c>
      <c r="C35">
        <v>1</v>
      </c>
      <c r="D35">
        <v>28</v>
      </c>
      <c r="E35" t="s">
        <v>93</v>
      </c>
      <c r="F35" t="s">
        <v>41</v>
      </c>
      <c r="G35" t="s">
        <v>157</v>
      </c>
      <c r="H35">
        <v>5.7470678564369201E-2</v>
      </c>
      <c r="I35">
        <v>0.64660442348894198</v>
      </c>
      <c r="J35">
        <v>0</v>
      </c>
      <c r="K35">
        <v>0</v>
      </c>
      <c r="L35">
        <v>0</v>
      </c>
      <c r="M35">
        <v>0</v>
      </c>
      <c r="O35">
        <f t="shared" si="3"/>
        <v>0.70407510205331114</v>
      </c>
      <c r="P35">
        <f t="shared" ref="P35:P66" si="35">A35/O35</f>
        <v>0.16156505548939548</v>
      </c>
      <c r="Q35" s="2"/>
      <c r="R35" t="s">
        <v>41</v>
      </c>
      <c r="S35">
        <f>H35*$P$35</f>
        <v>9.2852533712655221E-3</v>
      </c>
      <c r="T35">
        <f t="shared" ref="T35:W35" si="36">I35*$P$35</f>
        <v>0.10446867956067948</v>
      </c>
      <c r="U35">
        <f t="shared" si="36"/>
        <v>0</v>
      </c>
      <c r="V35">
        <f t="shared" si="36"/>
        <v>0</v>
      </c>
      <c r="W35">
        <f t="shared" si="36"/>
        <v>0</v>
      </c>
      <c r="X35">
        <f>M35*$P$35</f>
        <v>0</v>
      </c>
      <c r="Y35" s="1">
        <f t="shared" si="5"/>
        <v>0.11375393293194501</v>
      </c>
    </row>
    <row r="36" spans="1:25" x14ac:dyDescent="0.4">
      <c r="A36">
        <v>0.111248398617491</v>
      </c>
      <c r="B36">
        <v>1</v>
      </c>
      <c r="C36">
        <v>1</v>
      </c>
      <c r="D36">
        <v>20</v>
      </c>
      <c r="E36" t="s">
        <v>94</v>
      </c>
      <c r="F36" t="s">
        <v>42</v>
      </c>
      <c r="G36" t="s">
        <v>158</v>
      </c>
      <c r="H36">
        <v>0</v>
      </c>
      <c r="I36">
        <v>0.40873342335809498</v>
      </c>
      <c r="J36">
        <v>0</v>
      </c>
      <c r="K36">
        <v>0</v>
      </c>
      <c r="L36">
        <v>0</v>
      </c>
      <c r="M36">
        <v>0.25875696834685402</v>
      </c>
      <c r="O36">
        <f t="shared" si="3"/>
        <v>0.66749039170494906</v>
      </c>
      <c r="P36">
        <f t="shared" si="35"/>
        <v>0.16666666666666591</v>
      </c>
      <c r="Q36" s="2"/>
      <c r="R36" t="s">
        <v>42</v>
      </c>
      <c r="S36">
        <f>H36*$P$36</f>
        <v>0</v>
      </c>
      <c r="T36">
        <f t="shared" ref="T36:W36" si="37">I36*$P$36</f>
        <v>6.8122237226348858E-2</v>
      </c>
      <c r="U36">
        <f t="shared" si="37"/>
        <v>0</v>
      </c>
      <c r="V36">
        <f t="shared" si="37"/>
        <v>0</v>
      </c>
      <c r="W36">
        <f t="shared" si="37"/>
        <v>0</v>
      </c>
      <c r="X36">
        <f>M36*$P$36</f>
        <v>4.3126161391142143E-2</v>
      </c>
      <c r="Y36" s="1">
        <f t="shared" si="5"/>
        <v>0.111248398617491</v>
      </c>
    </row>
    <row r="37" spans="1:25" x14ac:dyDescent="0.4">
      <c r="A37">
        <v>0.104220643435478</v>
      </c>
      <c r="B37">
        <v>1</v>
      </c>
      <c r="C37">
        <v>1</v>
      </c>
      <c r="D37">
        <v>12</v>
      </c>
      <c r="E37" t="s">
        <v>95</v>
      </c>
      <c r="F37" t="s">
        <v>43</v>
      </c>
      <c r="G37" t="s">
        <v>159</v>
      </c>
      <c r="H37">
        <v>0</v>
      </c>
      <c r="I37">
        <v>0</v>
      </c>
      <c r="J37">
        <v>0.37697161039614902</v>
      </c>
      <c r="K37">
        <v>0</v>
      </c>
      <c r="L37">
        <v>0</v>
      </c>
      <c r="M37">
        <v>0.248352250216719</v>
      </c>
      <c r="O37">
        <f t="shared" si="3"/>
        <v>0.62532386061286804</v>
      </c>
      <c r="P37">
        <f t="shared" si="35"/>
        <v>0.16666666666666666</v>
      </c>
      <c r="Q37" s="2"/>
      <c r="R37" t="s">
        <v>43</v>
      </c>
      <c r="S37">
        <f>H37*$P$37</f>
        <v>0</v>
      </c>
      <c r="T37">
        <f t="shared" ref="T37:W37" si="38">I37*$P$37</f>
        <v>0</v>
      </c>
      <c r="U37">
        <f t="shared" si="38"/>
        <v>6.2828601732691503E-2</v>
      </c>
      <c r="V37">
        <f t="shared" si="38"/>
        <v>0</v>
      </c>
      <c r="W37">
        <f t="shared" si="38"/>
        <v>0</v>
      </c>
      <c r="X37">
        <f>M37*$P$37</f>
        <v>4.13920417027865E-2</v>
      </c>
      <c r="Y37" s="1">
        <f t="shared" si="5"/>
        <v>0.104220643435478</v>
      </c>
    </row>
    <row r="38" spans="1:25" x14ac:dyDescent="0.4">
      <c r="A38">
        <v>9.8032581586795106E-2</v>
      </c>
      <c r="B38">
        <v>1</v>
      </c>
      <c r="C38">
        <v>1</v>
      </c>
      <c r="D38">
        <v>44</v>
      </c>
      <c r="E38" t="s">
        <v>96</v>
      </c>
      <c r="F38" t="s">
        <v>44</v>
      </c>
      <c r="G38" t="s">
        <v>160</v>
      </c>
      <c r="H38">
        <v>0</v>
      </c>
      <c r="I38">
        <v>0</v>
      </c>
      <c r="J38">
        <v>0</v>
      </c>
      <c r="K38">
        <v>0.25983149719947202</v>
      </c>
      <c r="L38">
        <v>0</v>
      </c>
      <c r="M38">
        <v>0.29588505517136299</v>
      </c>
      <c r="O38">
        <f t="shared" si="3"/>
        <v>0.55571655237083495</v>
      </c>
      <c r="P38">
        <f t="shared" si="35"/>
        <v>0.17640752496675144</v>
      </c>
      <c r="Q38" s="2"/>
      <c r="R38" t="s">
        <v>44</v>
      </c>
      <c r="S38">
        <f>H38*$P$38</f>
        <v>0</v>
      </c>
      <c r="T38">
        <f t="shared" ref="T38:W38" si="39">I38*$P$38</f>
        <v>0</v>
      </c>
      <c r="U38">
        <f t="shared" si="39"/>
        <v>0</v>
      </c>
      <c r="V38">
        <f t="shared" si="39"/>
        <v>4.5836231329364263E-2</v>
      </c>
      <c r="W38">
        <f t="shared" si="39"/>
        <v>0</v>
      </c>
      <c r="X38">
        <f>M38*$P$38</f>
        <v>5.2196350257430843E-2</v>
      </c>
      <c r="Y38" s="1">
        <f t="shared" si="5"/>
        <v>9.8032581586795106E-2</v>
      </c>
    </row>
    <row r="39" spans="1:25" x14ac:dyDescent="0.4">
      <c r="A39">
        <v>9.2346372492114095E-2</v>
      </c>
      <c r="B39">
        <v>1</v>
      </c>
      <c r="C39">
        <v>1</v>
      </c>
      <c r="D39">
        <v>15</v>
      </c>
      <c r="E39" t="s">
        <v>111</v>
      </c>
      <c r="F39" t="s">
        <v>45</v>
      </c>
      <c r="G39" t="s">
        <v>161</v>
      </c>
      <c r="H39">
        <v>0</v>
      </c>
      <c r="I39">
        <v>0</v>
      </c>
      <c r="J39">
        <v>0.55407823495268504</v>
      </c>
      <c r="K39">
        <v>0</v>
      </c>
      <c r="L39">
        <v>0</v>
      </c>
      <c r="M39">
        <v>0</v>
      </c>
      <c r="O39">
        <f t="shared" si="3"/>
        <v>0.55407823495268504</v>
      </c>
      <c r="P39">
        <f t="shared" si="35"/>
        <v>0.16666666666666652</v>
      </c>
      <c r="Q39" s="2"/>
      <c r="R39" t="s">
        <v>45</v>
      </c>
      <c r="S39">
        <f>H39*$P$39</f>
        <v>0</v>
      </c>
      <c r="T39">
        <f t="shared" ref="T39:W39" si="40">I39*$P$39</f>
        <v>0</v>
      </c>
      <c r="U39">
        <f t="shared" si="40"/>
        <v>9.2346372492114095E-2</v>
      </c>
      <c r="V39">
        <f t="shared" si="40"/>
        <v>0</v>
      </c>
      <c r="W39">
        <f t="shared" si="40"/>
        <v>0</v>
      </c>
      <c r="X39">
        <f>M39*$P$39</f>
        <v>0</v>
      </c>
      <c r="Y39" s="1">
        <f t="shared" si="5"/>
        <v>9.2346372492114095E-2</v>
      </c>
    </row>
    <row r="40" spans="1:25" x14ac:dyDescent="0.4">
      <c r="A40">
        <v>8.7632148469830598E-2</v>
      </c>
      <c r="B40">
        <v>1</v>
      </c>
      <c r="C40">
        <v>1</v>
      </c>
      <c r="D40">
        <v>16</v>
      </c>
      <c r="E40" t="s">
        <v>104</v>
      </c>
      <c r="F40" t="s">
        <v>46</v>
      </c>
      <c r="G40" t="s">
        <v>162</v>
      </c>
      <c r="H40">
        <v>0.572445097523409</v>
      </c>
      <c r="I40">
        <v>0</v>
      </c>
      <c r="J40">
        <v>0.113523716135789</v>
      </c>
      <c r="K40">
        <v>4.8436434427611502E-2</v>
      </c>
      <c r="L40">
        <v>0</v>
      </c>
      <c r="M40">
        <v>0</v>
      </c>
      <c r="O40">
        <f t="shared" si="3"/>
        <v>0.73440524808680951</v>
      </c>
      <c r="P40">
        <f t="shared" si="35"/>
        <v>0.11932396820164355</v>
      </c>
      <c r="Q40" s="2"/>
      <c r="R40" t="s">
        <v>46</v>
      </c>
      <c r="S40">
        <f>H40*$P$40</f>
        <v>6.8306420614069996E-2</v>
      </c>
      <c r="T40">
        <f t="shared" ref="T40:W40" si="41">I40*$P$40</f>
        <v>0</v>
      </c>
      <c r="U40">
        <f t="shared" si="41"/>
        <v>1.3546100294319297E-2</v>
      </c>
      <c r="V40">
        <f t="shared" si="41"/>
        <v>5.7796275614413082E-3</v>
      </c>
      <c r="W40">
        <f t="shared" si="41"/>
        <v>0</v>
      </c>
      <c r="X40">
        <f>M40*$P$40</f>
        <v>0</v>
      </c>
      <c r="Y40" s="1">
        <f t="shared" si="5"/>
        <v>8.7632148469830598E-2</v>
      </c>
    </row>
    <row r="41" spans="1:25" x14ac:dyDescent="0.4">
      <c r="A41">
        <v>7.4892072429989895E-2</v>
      </c>
      <c r="B41">
        <v>1</v>
      </c>
      <c r="C41">
        <v>1</v>
      </c>
      <c r="D41">
        <v>3</v>
      </c>
      <c r="E41" t="s">
        <v>97</v>
      </c>
      <c r="F41" t="s">
        <v>47</v>
      </c>
      <c r="G41" t="s">
        <v>163</v>
      </c>
      <c r="H41">
        <v>0.29606759430405</v>
      </c>
      <c r="I41">
        <v>1.07263493824912E-2</v>
      </c>
      <c r="J41">
        <v>0</v>
      </c>
      <c r="K41">
        <v>0</v>
      </c>
      <c r="L41">
        <v>0</v>
      </c>
      <c r="M41">
        <v>0.25358383875741602</v>
      </c>
      <c r="O41">
        <f t="shared" si="3"/>
        <v>0.5603777824439572</v>
      </c>
      <c r="P41">
        <f t="shared" si="35"/>
        <v>0.13364568470820803</v>
      </c>
      <c r="Q41" s="2"/>
      <c r="R41" t="s">
        <v>47</v>
      </c>
      <c r="S41">
        <f>H41*$P$41</f>
        <v>3.9568156360676718E-2</v>
      </c>
      <c r="T41">
        <f t="shared" ref="T41:W41" si="42">I41*$P$41</f>
        <v>1.4335303076425008E-3</v>
      </c>
      <c r="U41">
        <f t="shared" si="42"/>
        <v>0</v>
      </c>
      <c r="V41">
        <f t="shared" si="42"/>
        <v>0</v>
      </c>
      <c r="W41">
        <f t="shared" si="42"/>
        <v>0</v>
      </c>
      <c r="X41">
        <f>M41*$P$41</f>
        <v>3.3890385761670687E-2</v>
      </c>
      <c r="Y41" s="1">
        <f t="shared" si="5"/>
        <v>7.4892072429989909E-2</v>
      </c>
    </row>
    <row r="42" spans="1:25" x14ac:dyDescent="0.4">
      <c r="A42">
        <v>6.9951653327788701E-2</v>
      </c>
      <c r="B42">
        <v>1</v>
      </c>
      <c r="C42">
        <v>1</v>
      </c>
      <c r="D42">
        <v>34</v>
      </c>
      <c r="E42" t="s">
        <v>98</v>
      </c>
      <c r="F42" t="s">
        <v>48</v>
      </c>
      <c r="G42" t="s">
        <v>164</v>
      </c>
      <c r="H42">
        <v>0.58166914295752303</v>
      </c>
      <c r="I42">
        <v>0</v>
      </c>
      <c r="J42">
        <v>0</v>
      </c>
      <c r="K42">
        <v>4.9925960549582198E-2</v>
      </c>
      <c r="L42">
        <v>0</v>
      </c>
      <c r="M42">
        <v>0</v>
      </c>
      <c r="O42">
        <f t="shared" si="3"/>
        <v>0.63159510350710524</v>
      </c>
      <c r="P42">
        <f t="shared" si="35"/>
        <v>0.11075395128835379</v>
      </c>
      <c r="Q42" s="2"/>
      <c r="R42" t="s">
        <v>48</v>
      </c>
      <c r="S42">
        <f>H42*$P$42</f>
        <v>6.4422155925055999E-2</v>
      </c>
      <c r="T42">
        <f t="shared" ref="T42:W42" si="43">I42*$P$42</f>
        <v>0</v>
      </c>
      <c r="U42">
        <f t="shared" si="43"/>
        <v>0</v>
      </c>
      <c r="V42">
        <f t="shared" si="43"/>
        <v>5.5294974027327E-3</v>
      </c>
      <c r="W42">
        <f t="shared" si="43"/>
        <v>0</v>
      </c>
      <c r="X42">
        <f>M42*$P$42</f>
        <v>0</v>
      </c>
      <c r="Y42" s="1">
        <f t="shared" si="5"/>
        <v>6.9951653327788701E-2</v>
      </c>
    </row>
    <row r="43" spans="1:25" x14ac:dyDescent="0.4">
      <c r="A43">
        <v>5.2352868676531501E-2</v>
      </c>
      <c r="B43">
        <v>1</v>
      </c>
      <c r="C43">
        <v>1</v>
      </c>
      <c r="D43">
        <v>17</v>
      </c>
      <c r="E43" t="s">
        <v>99</v>
      </c>
      <c r="F43" t="s">
        <v>49</v>
      </c>
      <c r="G43" t="s">
        <v>165</v>
      </c>
      <c r="H43">
        <v>0</v>
      </c>
      <c r="I43">
        <v>0</v>
      </c>
      <c r="J43">
        <v>0.31411721205918902</v>
      </c>
      <c r="K43">
        <v>0</v>
      </c>
      <c r="L43">
        <v>0</v>
      </c>
      <c r="M43">
        <v>0</v>
      </c>
      <c r="O43">
        <f t="shared" si="3"/>
        <v>0.31411721205918902</v>
      </c>
      <c r="P43">
        <f t="shared" si="35"/>
        <v>0.16666666666666666</v>
      </c>
      <c r="Q43" s="2"/>
      <c r="R43" t="s">
        <v>49</v>
      </c>
      <c r="S43">
        <f>H43*$P$43</f>
        <v>0</v>
      </c>
      <c r="T43">
        <f t="shared" ref="T43:W43" si="44">I43*$P$43</f>
        <v>0</v>
      </c>
      <c r="U43">
        <f t="shared" si="44"/>
        <v>5.2352868676531501E-2</v>
      </c>
      <c r="V43">
        <f t="shared" si="44"/>
        <v>0</v>
      </c>
      <c r="W43">
        <f t="shared" si="44"/>
        <v>0</v>
      </c>
      <c r="X43">
        <f>M43*$P$43</f>
        <v>0</v>
      </c>
      <c r="Y43" s="1">
        <f t="shared" si="5"/>
        <v>5.2352868676531501E-2</v>
      </c>
    </row>
    <row r="44" spans="1:25" x14ac:dyDescent="0.4">
      <c r="A44">
        <v>4.9540288335664803E-2</v>
      </c>
      <c r="B44">
        <v>1</v>
      </c>
      <c r="C44">
        <v>1</v>
      </c>
      <c r="D44">
        <v>39</v>
      </c>
      <c r="E44" t="s">
        <v>100</v>
      </c>
      <c r="F44" t="s">
        <v>50</v>
      </c>
      <c r="G44" t="s">
        <v>166</v>
      </c>
      <c r="H44">
        <v>0</v>
      </c>
      <c r="I44">
        <v>0.29724173001398901</v>
      </c>
      <c r="J44">
        <v>0</v>
      </c>
      <c r="K44">
        <v>0</v>
      </c>
      <c r="L44">
        <v>0</v>
      </c>
      <c r="M44">
        <v>0</v>
      </c>
      <c r="O44">
        <f t="shared" si="3"/>
        <v>0.29724173001398901</v>
      </c>
      <c r="P44">
        <f t="shared" si="35"/>
        <v>0.16666666666666655</v>
      </c>
      <c r="Q44" s="2"/>
      <c r="R44" t="s">
        <v>50</v>
      </c>
      <c r="S44">
        <f>H44*$P$44</f>
        <v>0</v>
      </c>
      <c r="T44">
        <f t="shared" ref="T44:W44" si="45">I44*$P$44</f>
        <v>4.9540288335664803E-2</v>
      </c>
      <c r="U44">
        <f t="shared" si="45"/>
        <v>0</v>
      </c>
      <c r="V44">
        <f t="shared" si="45"/>
        <v>0</v>
      </c>
      <c r="W44">
        <f t="shared" si="45"/>
        <v>0</v>
      </c>
      <c r="X44">
        <f>M44*$P$44</f>
        <v>0</v>
      </c>
      <c r="Y44" s="1">
        <f t="shared" si="5"/>
        <v>4.9540288335664803E-2</v>
      </c>
    </row>
    <row r="45" spans="1:25" x14ac:dyDescent="0.4">
      <c r="A45">
        <v>4.8820303444073399E-2</v>
      </c>
      <c r="B45">
        <v>1</v>
      </c>
      <c r="C45">
        <v>1</v>
      </c>
      <c r="D45">
        <v>25</v>
      </c>
      <c r="E45" t="s">
        <v>101</v>
      </c>
      <c r="F45" t="s">
        <v>51</v>
      </c>
      <c r="G45" t="s">
        <v>167</v>
      </c>
      <c r="H45">
        <v>0</v>
      </c>
      <c r="I45">
        <v>0.29292182066444</v>
      </c>
      <c r="J45">
        <v>0</v>
      </c>
      <c r="K45">
        <v>0</v>
      </c>
      <c r="L45">
        <v>0</v>
      </c>
      <c r="M45">
        <v>0</v>
      </c>
      <c r="O45">
        <f t="shared" si="3"/>
        <v>0.29292182066444</v>
      </c>
      <c r="P45">
        <f t="shared" si="35"/>
        <v>0.16666666666666688</v>
      </c>
      <c r="Q45" s="2"/>
      <c r="R45" t="s">
        <v>51</v>
      </c>
      <c r="S45">
        <f>H45*$P$45</f>
        <v>0</v>
      </c>
      <c r="T45">
        <f t="shared" ref="T45:W45" si="46">I45*$P$45</f>
        <v>4.8820303444073399E-2</v>
      </c>
      <c r="U45">
        <f t="shared" si="46"/>
        <v>0</v>
      </c>
      <c r="V45">
        <f t="shared" si="46"/>
        <v>0</v>
      </c>
      <c r="W45">
        <f t="shared" si="46"/>
        <v>0</v>
      </c>
      <c r="X45">
        <f>M45*$P$45</f>
        <v>0</v>
      </c>
      <c r="Y45" s="1">
        <f t="shared" si="5"/>
        <v>4.8820303444073399E-2</v>
      </c>
    </row>
    <row r="46" spans="1:25" x14ac:dyDescent="0.4">
      <c r="A46">
        <v>4.5529089639383402E-2</v>
      </c>
      <c r="B46">
        <v>1</v>
      </c>
      <c r="C46">
        <v>1</v>
      </c>
      <c r="D46">
        <v>4</v>
      </c>
      <c r="E46" t="s">
        <v>112</v>
      </c>
      <c r="F46" t="s">
        <v>52</v>
      </c>
      <c r="G46" t="s">
        <v>168</v>
      </c>
      <c r="H46">
        <v>0</v>
      </c>
      <c r="I46">
        <v>0</v>
      </c>
      <c r="J46">
        <v>0.166393377015328</v>
      </c>
      <c r="K46">
        <v>0</v>
      </c>
      <c r="L46">
        <v>0</v>
      </c>
      <c r="M46">
        <v>0.106781160820972</v>
      </c>
      <c r="O46">
        <f t="shared" si="3"/>
        <v>0.27317453783629997</v>
      </c>
      <c r="P46">
        <f t="shared" si="35"/>
        <v>0.16666666666666693</v>
      </c>
      <c r="Q46" s="2"/>
      <c r="R46" t="s">
        <v>52</v>
      </c>
      <c r="S46">
        <f>H46*$P$46</f>
        <v>0</v>
      </c>
      <c r="T46">
        <f t="shared" ref="T46:W46" si="47">I46*$P$46</f>
        <v>0</v>
      </c>
      <c r="U46">
        <f t="shared" si="47"/>
        <v>2.773222950255471E-2</v>
      </c>
      <c r="V46">
        <f t="shared" si="47"/>
        <v>0</v>
      </c>
      <c r="W46">
        <f t="shared" si="47"/>
        <v>0</v>
      </c>
      <c r="X46">
        <f>M46*$P$46</f>
        <v>1.7796860136828695E-2</v>
      </c>
      <c r="Y46" s="1">
        <f t="shared" si="5"/>
        <v>4.5529089639383402E-2</v>
      </c>
    </row>
    <row r="47" spans="1:25" x14ac:dyDescent="0.4">
      <c r="A47">
        <v>3.3692941776313899E-2</v>
      </c>
      <c r="B47">
        <v>1</v>
      </c>
      <c r="C47">
        <v>1</v>
      </c>
      <c r="D47">
        <v>7</v>
      </c>
      <c r="E47" t="s">
        <v>102</v>
      </c>
      <c r="F47" t="s">
        <v>53</v>
      </c>
      <c r="G47" t="s">
        <v>169</v>
      </c>
      <c r="H47">
        <v>0.323452241052613</v>
      </c>
      <c r="I47">
        <v>0</v>
      </c>
      <c r="J47">
        <v>0</v>
      </c>
      <c r="K47">
        <v>0</v>
      </c>
      <c r="L47">
        <v>0</v>
      </c>
      <c r="M47">
        <v>0</v>
      </c>
      <c r="O47">
        <f t="shared" si="3"/>
        <v>0.323452241052613</v>
      </c>
      <c r="P47">
        <f t="shared" si="35"/>
        <v>0.10416666666666681</v>
      </c>
      <c r="Q47" s="2"/>
      <c r="R47" t="s">
        <v>53</v>
      </c>
      <c r="S47">
        <f>H47*$P$47</f>
        <v>3.3692941776313899E-2</v>
      </c>
      <c r="T47">
        <f t="shared" ref="T47:W47" si="48">I47*$P$47</f>
        <v>0</v>
      </c>
      <c r="U47">
        <f t="shared" si="48"/>
        <v>0</v>
      </c>
      <c r="V47">
        <f t="shared" si="48"/>
        <v>0</v>
      </c>
      <c r="W47">
        <f t="shared" si="48"/>
        <v>0</v>
      </c>
      <c r="X47">
        <f>M47*$P$47</f>
        <v>0</v>
      </c>
      <c r="Y47" s="1">
        <f t="shared" si="5"/>
        <v>3.3692941776313899E-2</v>
      </c>
    </row>
    <row r="48" spans="1:25" x14ac:dyDescent="0.4">
      <c r="A48">
        <v>2.8229894854232201E-2</v>
      </c>
      <c r="B48">
        <v>1</v>
      </c>
      <c r="C48">
        <v>1</v>
      </c>
      <c r="D48">
        <v>10</v>
      </c>
      <c r="E48" t="s">
        <v>103</v>
      </c>
      <c r="F48" t="s">
        <v>54</v>
      </c>
      <c r="G48" t="s">
        <v>170</v>
      </c>
      <c r="H48">
        <v>0</v>
      </c>
      <c r="I48">
        <v>0</v>
      </c>
      <c r="J48">
        <v>0.169379369125393</v>
      </c>
      <c r="K48">
        <v>0</v>
      </c>
      <c r="L48">
        <v>0</v>
      </c>
      <c r="M48">
        <v>0</v>
      </c>
      <c r="O48">
        <f t="shared" si="3"/>
        <v>0.169379369125393</v>
      </c>
      <c r="P48">
        <f t="shared" si="35"/>
        <v>0.16666666666666685</v>
      </c>
      <c r="Q48" s="2"/>
      <c r="R48" t="s">
        <v>54</v>
      </c>
      <c r="S48">
        <f>H48*$P$48</f>
        <v>0</v>
      </c>
      <c r="T48">
        <f t="shared" ref="T48:W48" si="49">I48*$P$48</f>
        <v>0</v>
      </c>
      <c r="U48">
        <f t="shared" si="49"/>
        <v>2.8229894854232197E-2</v>
      </c>
      <c r="V48">
        <f t="shared" si="49"/>
        <v>0</v>
      </c>
      <c r="W48">
        <f t="shared" si="49"/>
        <v>0</v>
      </c>
      <c r="X48">
        <f>M48*$P$48</f>
        <v>0</v>
      </c>
      <c r="Y48" s="1">
        <f t="shared" si="5"/>
        <v>2.8229894854232197E-2</v>
      </c>
    </row>
    <row r="49" spans="1:25" x14ac:dyDescent="0.4">
      <c r="A49">
        <v>2.3095195084808201E-2</v>
      </c>
      <c r="B49">
        <v>1</v>
      </c>
      <c r="C49">
        <v>1</v>
      </c>
      <c r="D49">
        <v>14</v>
      </c>
      <c r="E49" t="s">
        <v>113</v>
      </c>
      <c r="F49" t="s">
        <v>55</v>
      </c>
      <c r="G49" t="s">
        <v>171</v>
      </c>
      <c r="H49">
        <v>0</v>
      </c>
      <c r="I49">
        <v>0.13857117050884901</v>
      </c>
      <c r="J49">
        <v>0</v>
      </c>
      <c r="K49">
        <v>0</v>
      </c>
      <c r="L49">
        <v>0</v>
      </c>
      <c r="M49">
        <v>0</v>
      </c>
      <c r="O49">
        <f t="shared" si="3"/>
        <v>0.13857117050884901</v>
      </c>
      <c r="P49">
        <f t="shared" si="35"/>
        <v>0.16666666666666691</v>
      </c>
      <c r="Q49" s="2"/>
      <c r="R49" t="s">
        <v>55</v>
      </c>
      <c r="S49">
        <f>H49*$P$49</f>
        <v>0</v>
      </c>
      <c r="T49">
        <f t="shared" ref="T49:W49" si="50">I49*$P$49</f>
        <v>2.3095195084808201E-2</v>
      </c>
      <c r="U49">
        <f t="shared" si="50"/>
        <v>0</v>
      </c>
      <c r="V49">
        <f t="shared" si="50"/>
        <v>0</v>
      </c>
      <c r="W49">
        <f t="shared" si="50"/>
        <v>0</v>
      </c>
      <c r="X49">
        <f>M49*$P$49</f>
        <v>0</v>
      </c>
      <c r="Y49" s="1">
        <f t="shared" si="5"/>
        <v>2.3095195084808201E-2</v>
      </c>
    </row>
    <row r="50" spans="1:25" x14ac:dyDescent="0.4">
      <c r="A50">
        <v>1.93591483539002E-2</v>
      </c>
      <c r="B50">
        <v>1</v>
      </c>
      <c r="C50">
        <v>1</v>
      </c>
      <c r="D50">
        <v>5</v>
      </c>
      <c r="E50" t="s">
        <v>114</v>
      </c>
      <c r="F50" t="s">
        <v>56</v>
      </c>
      <c r="G50" t="s">
        <v>172</v>
      </c>
      <c r="H50">
        <v>0</v>
      </c>
      <c r="I50">
        <v>0</v>
      </c>
      <c r="J50">
        <v>0</v>
      </c>
      <c r="K50">
        <v>0.103248791220801</v>
      </c>
      <c r="L50">
        <v>0</v>
      </c>
      <c r="M50">
        <v>0</v>
      </c>
      <c r="O50">
        <f t="shared" si="3"/>
        <v>0.103248791220801</v>
      </c>
      <c r="P50">
        <f t="shared" si="35"/>
        <v>0.18750000000000014</v>
      </c>
      <c r="Q50" s="2"/>
      <c r="R50" t="s">
        <v>56</v>
      </c>
      <c r="S50">
        <f>H50*$P$50</f>
        <v>0</v>
      </c>
      <c r="T50">
        <f t="shared" ref="T50:W50" si="51">I50*$P$50</f>
        <v>0</v>
      </c>
      <c r="U50">
        <f t="shared" si="51"/>
        <v>0</v>
      </c>
      <c r="V50">
        <f t="shared" si="51"/>
        <v>1.93591483539002E-2</v>
      </c>
      <c r="W50">
        <f t="shared" si="51"/>
        <v>0</v>
      </c>
      <c r="X50">
        <f>M50*$P$50</f>
        <v>0</v>
      </c>
      <c r="Y50" s="1">
        <f t="shared" si="5"/>
        <v>1.93591483539002E-2</v>
      </c>
    </row>
    <row r="51" spans="1:25" x14ac:dyDescent="0.4">
      <c r="A51">
        <v>1.5453540745624999E-2</v>
      </c>
      <c r="B51">
        <v>1</v>
      </c>
      <c r="C51">
        <v>1</v>
      </c>
      <c r="D51">
        <v>30</v>
      </c>
      <c r="E51" t="s">
        <v>115</v>
      </c>
      <c r="F51" t="s">
        <v>57</v>
      </c>
      <c r="G51" t="s">
        <v>173</v>
      </c>
      <c r="H51">
        <v>0.14835399115799999</v>
      </c>
      <c r="I51">
        <v>0</v>
      </c>
      <c r="J51">
        <v>0</v>
      </c>
      <c r="K51">
        <v>0</v>
      </c>
      <c r="L51">
        <v>0</v>
      </c>
      <c r="M51">
        <v>0</v>
      </c>
      <c r="O51">
        <f t="shared" si="3"/>
        <v>0.14835399115799999</v>
      </c>
      <c r="P51">
        <f t="shared" si="35"/>
        <v>0.10416666666666667</v>
      </c>
      <c r="Q51" s="2"/>
      <c r="R51" t="s">
        <v>57</v>
      </c>
      <c r="S51">
        <f>H51*$P$51</f>
        <v>1.5453540745624999E-2</v>
      </c>
      <c r="T51">
        <f t="shared" ref="T51:W51" si="52">I51*$P$51</f>
        <v>0</v>
      </c>
      <c r="U51">
        <f t="shared" si="52"/>
        <v>0</v>
      </c>
      <c r="V51">
        <f t="shared" si="52"/>
        <v>0</v>
      </c>
      <c r="W51">
        <f t="shared" si="52"/>
        <v>0</v>
      </c>
      <c r="X51">
        <f>M51*$P$51</f>
        <v>0</v>
      </c>
      <c r="Y51" s="1">
        <f t="shared" si="5"/>
        <v>1.5453540745624999E-2</v>
      </c>
    </row>
    <row r="52" spans="1:25" x14ac:dyDescent="0.4">
      <c r="A52">
        <v>9.2281330102256306E-3</v>
      </c>
      <c r="B52">
        <v>1</v>
      </c>
      <c r="C52">
        <v>1</v>
      </c>
      <c r="D52">
        <v>41</v>
      </c>
      <c r="E52" t="s">
        <v>116</v>
      </c>
      <c r="F52" t="s">
        <v>58</v>
      </c>
      <c r="G52" t="s">
        <v>174</v>
      </c>
      <c r="H52">
        <v>0</v>
      </c>
      <c r="I52">
        <v>0</v>
      </c>
      <c r="J52">
        <v>5.5368798061353801E-2</v>
      </c>
      <c r="K52">
        <v>0</v>
      </c>
      <c r="L52">
        <v>0</v>
      </c>
      <c r="M52">
        <v>0</v>
      </c>
      <c r="O52">
        <f t="shared" si="3"/>
        <v>5.5368798061353801E-2</v>
      </c>
      <c r="P52">
        <f t="shared" si="35"/>
        <v>0.1666666666666666</v>
      </c>
      <c r="Q52" s="2"/>
      <c r="R52" t="s">
        <v>58</v>
      </c>
      <c r="S52">
        <f>H52*$P$52</f>
        <v>0</v>
      </c>
      <c r="T52">
        <f t="shared" ref="T52:W52" si="53">I52*$P$52</f>
        <v>0</v>
      </c>
      <c r="U52">
        <f t="shared" si="53"/>
        <v>9.2281330102256306E-3</v>
      </c>
      <c r="V52">
        <f t="shared" si="53"/>
        <v>0</v>
      </c>
      <c r="W52">
        <f t="shared" si="53"/>
        <v>0</v>
      </c>
      <c r="X52">
        <f>M52*$P$52</f>
        <v>0</v>
      </c>
      <c r="Y52" s="1">
        <f t="shared" si="5"/>
        <v>9.2281330102256306E-3</v>
      </c>
    </row>
    <row r="53" spans="1:25" x14ac:dyDescent="0.4">
      <c r="A53">
        <v>5.0402720820270303E-3</v>
      </c>
      <c r="B53">
        <v>1</v>
      </c>
      <c r="C53">
        <v>1</v>
      </c>
      <c r="D53">
        <v>21</v>
      </c>
      <c r="E53" t="s">
        <v>117</v>
      </c>
      <c r="F53" t="s">
        <v>59</v>
      </c>
      <c r="G53" t="s">
        <v>175</v>
      </c>
      <c r="H53">
        <v>0</v>
      </c>
      <c r="I53">
        <v>0</v>
      </c>
      <c r="J53">
        <v>0</v>
      </c>
      <c r="K53">
        <v>0</v>
      </c>
      <c r="L53">
        <v>0</v>
      </c>
      <c r="M53">
        <v>3.0241632492162201E-2</v>
      </c>
      <c r="O53">
        <f t="shared" si="3"/>
        <v>3.0241632492162201E-2</v>
      </c>
      <c r="P53">
        <f t="shared" si="35"/>
        <v>0.16666666666666657</v>
      </c>
      <c r="Q53" s="2"/>
      <c r="R53" t="s">
        <v>59</v>
      </c>
      <c r="S53">
        <f>H53*$P$53</f>
        <v>0</v>
      </c>
      <c r="T53">
        <f t="shared" ref="T53:W53" si="54">I53*$P$53</f>
        <v>0</v>
      </c>
      <c r="U53">
        <f t="shared" si="54"/>
        <v>0</v>
      </c>
      <c r="V53">
        <f t="shared" si="54"/>
        <v>0</v>
      </c>
      <c r="W53">
        <f t="shared" si="54"/>
        <v>0</v>
      </c>
      <c r="X53">
        <f>M53*$P$53</f>
        <v>5.0402720820270303E-3</v>
      </c>
      <c r="Y53" s="1">
        <f t="shared" si="5"/>
        <v>5.0402720820270303E-3</v>
      </c>
    </row>
    <row r="54" spans="1:25" x14ac:dyDescent="0.4">
      <c r="A54">
        <v>0</v>
      </c>
      <c r="B54">
        <v>1</v>
      </c>
      <c r="C54">
        <v>1</v>
      </c>
      <c r="D54">
        <v>13</v>
      </c>
      <c r="E54" t="s">
        <v>118</v>
      </c>
      <c r="F54" t="s">
        <v>60</v>
      </c>
      <c r="G54" t="s">
        <v>176</v>
      </c>
      <c r="H54">
        <v>0</v>
      </c>
      <c r="I54">
        <v>0</v>
      </c>
      <c r="J54">
        <v>0</v>
      </c>
      <c r="K54">
        <v>0</v>
      </c>
      <c r="L54">
        <v>0</v>
      </c>
      <c r="M54">
        <v>0</v>
      </c>
      <c r="O54">
        <f t="shared" si="3"/>
        <v>0</v>
      </c>
      <c r="P54" t="e">
        <f t="shared" si="35"/>
        <v>#DIV/0!</v>
      </c>
      <c r="Q54" s="2"/>
      <c r="R54" t="s">
        <v>60</v>
      </c>
      <c r="S54">
        <f t="shared" ref="S54" si="55">H54*$P$24</f>
        <v>0</v>
      </c>
      <c r="T54">
        <f t="shared" ref="T54" si="56">I54*$P$24</f>
        <v>0</v>
      </c>
      <c r="U54">
        <f t="shared" ref="U54" si="57">J54*$P$24</f>
        <v>0</v>
      </c>
      <c r="V54">
        <f t="shared" ref="V54" si="58">K54*$P$24</f>
        <v>0</v>
      </c>
      <c r="W54">
        <f t="shared" ref="W54:X54" si="59">L54*$P$24</f>
        <v>0</v>
      </c>
      <c r="X54">
        <f t="shared" si="59"/>
        <v>0</v>
      </c>
      <c r="Y54" s="1">
        <f t="shared" si="5"/>
        <v>0</v>
      </c>
    </row>
    <row r="55" spans="1:25" x14ac:dyDescent="0.4">
      <c r="A55">
        <v>0</v>
      </c>
      <c r="B55">
        <v>1</v>
      </c>
      <c r="C55">
        <v>1</v>
      </c>
      <c r="D55">
        <v>11</v>
      </c>
      <c r="E55" t="s">
        <v>119</v>
      </c>
      <c r="F55" t="s">
        <v>61</v>
      </c>
      <c r="G55" t="s">
        <v>177</v>
      </c>
      <c r="H55">
        <v>0</v>
      </c>
      <c r="I55">
        <v>0</v>
      </c>
      <c r="J55">
        <v>0</v>
      </c>
      <c r="K55">
        <v>0</v>
      </c>
      <c r="L55">
        <v>0</v>
      </c>
      <c r="M55">
        <v>0</v>
      </c>
      <c r="O55">
        <f t="shared" si="3"/>
        <v>0</v>
      </c>
      <c r="P55" t="e">
        <f t="shared" si="35"/>
        <v>#DIV/0!</v>
      </c>
      <c r="Q55" s="2"/>
      <c r="R55" t="s">
        <v>61</v>
      </c>
      <c r="S55">
        <f t="shared" ref="S55" si="60">H55*$P$25</f>
        <v>0</v>
      </c>
      <c r="T55">
        <f t="shared" ref="T55" si="61">I55*$P$25</f>
        <v>0</v>
      </c>
      <c r="U55">
        <f t="shared" ref="U55" si="62">J55*$P$25</f>
        <v>0</v>
      </c>
      <c r="V55">
        <f t="shared" ref="V55" si="63">K55*$P$25</f>
        <v>0</v>
      </c>
      <c r="W55">
        <f t="shared" ref="W55:X55" si="64">L55*$P$25</f>
        <v>0</v>
      </c>
      <c r="X55">
        <f t="shared" si="64"/>
        <v>0</v>
      </c>
      <c r="Y55" s="1">
        <f t="shared" si="5"/>
        <v>0</v>
      </c>
    </row>
    <row r="56" spans="1:25" x14ac:dyDescent="0.4">
      <c r="A56">
        <v>0</v>
      </c>
      <c r="B56">
        <v>1</v>
      </c>
      <c r="C56">
        <v>1</v>
      </c>
      <c r="D56">
        <v>27</v>
      </c>
      <c r="E56" t="s">
        <v>120</v>
      </c>
      <c r="F56" t="s">
        <v>62</v>
      </c>
      <c r="G56" t="s">
        <v>178</v>
      </c>
      <c r="H56">
        <v>0</v>
      </c>
      <c r="I56">
        <v>0</v>
      </c>
      <c r="J56">
        <v>0</v>
      </c>
      <c r="K56">
        <v>0</v>
      </c>
      <c r="L56">
        <v>0</v>
      </c>
      <c r="M56">
        <v>0</v>
      </c>
      <c r="O56">
        <f t="shared" si="3"/>
        <v>0</v>
      </c>
      <c r="P56" t="e">
        <f t="shared" si="35"/>
        <v>#DIV/0!</v>
      </c>
      <c r="Q56" s="2"/>
      <c r="R56" t="s">
        <v>62</v>
      </c>
      <c r="S56">
        <f t="shared" ref="S56" si="65">H56*$P$24</f>
        <v>0</v>
      </c>
      <c r="T56">
        <f t="shared" ref="T56" si="66">I56*$P$24</f>
        <v>0</v>
      </c>
      <c r="U56">
        <f t="shared" ref="U56" si="67">J56*$P$24</f>
        <v>0</v>
      </c>
      <c r="V56">
        <f t="shared" ref="V56" si="68">K56*$P$24</f>
        <v>0</v>
      </c>
      <c r="W56">
        <f t="shared" ref="W56:X56" si="69">L56*$P$24</f>
        <v>0</v>
      </c>
      <c r="X56">
        <f t="shared" si="69"/>
        <v>0</v>
      </c>
      <c r="Y56" s="1">
        <f t="shared" si="5"/>
        <v>0</v>
      </c>
    </row>
    <row r="57" spans="1:25" x14ac:dyDescent="0.4">
      <c r="A57">
        <v>0</v>
      </c>
      <c r="B57">
        <v>1</v>
      </c>
      <c r="C57">
        <v>1</v>
      </c>
      <c r="D57">
        <v>1</v>
      </c>
      <c r="E57" t="s">
        <v>121</v>
      </c>
      <c r="F57" t="s">
        <v>63</v>
      </c>
      <c r="G57" t="s">
        <v>179</v>
      </c>
      <c r="H57">
        <v>0</v>
      </c>
      <c r="I57">
        <v>0</v>
      </c>
      <c r="J57">
        <v>0</v>
      </c>
      <c r="K57">
        <v>0</v>
      </c>
      <c r="L57">
        <v>0</v>
      </c>
      <c r="M57">
        <v>0</v>
      </c>
      <c r="O57">
        <f t="shared" si="3"/>
        <v>0</v>
      </c>
      <c r="P57" t="e">
        <f t="shared" si="35"/>
        <v>#DIV/0!</v>
      </c>
      <c r="Q57" s="2"/>
      <c r="R57" t="s">
        <v>63</v>
      </c>
      <c r="S57">
        <f t="shared" ref="S57" si="70">H57*$P$25</f>
        <v>0</v>
      </c>
      <c r="T57">
        <f t="shared" ref="T57" si="71">I57*$P$25</f>
        <v>0</v>
      </c>
      <c r="U57">
        <f t="shared" ref="U57" si="72">J57*$P$25</f>
        <v>0</v>
      </c>
      <c r="V57">
        <f t="shared" ref="V57" si="73">K57*$P$25</f>
        <v>0</v>
      </c>
      <c r="W57">
        <f t="shared" ref="W57:X57" si="74">L57*$P$25</f>
        <v>0</v>
      </c>
      <c r="X57">
        <f t="shared" si="74"/>
        <v>0</v>
      </c>
      <c r="Y57" s="1">
        <f t="shared" si="5"/>
        <v>0</v>
      </c>
    </row>
    <row r="58" spans="1:25" x14ac:dyDescent="0.4">
      <c r="A58">
        <v>0</v>
      </c>
      <c r="B58">
        <v>1</v>
      </c>
      <c r="C58">
        <v>1</v>
      </c>
      <c r="D58">
        <v>2</v>
      </c>
      <c r="E58" t="s">
        <v>122</v>
      </c>
      <c r="F58" t="s">
        <v>64</v>
      </c>
      <c r="G58" t="s">
        <v>180</v>
      </c>
      <c r="H58">
        <v>0</v>
      </c>
      <c r="I58">
        <v>0</v>
      </c>
      <c r="J58">
        <v>0</v>
      </c>
      <c r="K58">
        <v>0</v>
      </c>
      <c r="L58">
        <v>0</v>
      </c>
      <c r="M58">
        <v>0</v>
      </c>
      <c r="O58">
        <f t="shared" si="3"/>
        <v>0</v>
      </c>
      <c r="P58" t="e">
        <f t="shared" si="35"/>
        <v>#DIV/0!</v>
      </c>
      <c r="Q58" s="2"/>
      <c r="R58" t="s">
        <v>64</v>
      </c>
      <c r="S58">
        <f t="shared" ref="S58" si="75">H58*$P$24</f>
        <v>0</v>
      </c>
      <c r="T58">
        <f t="shared" ref="T58" si="76">I58*$P$24</f>
        <v>0</v>
      </c>
      <c r="U58">
        <f t="shared" ref="U58" si="77">J58*$P$24</f>
        <v>0</v>
      </c>
      <c r="V58">
        <f t="shared" ref="V58" si="78">K58*$P$24</f>
        <v>0</v>
      </c>
      <c r="W58">
        <f t="shared" ref="W58:X58" si="79">L58*$P$24</f>
        <v>0</v>
      </c>
      <c r="X58">
        <f t="shared" si="79"/>
        <v>0</v>
      </c>
      <c r="Y58" s="1">
        <f t="shared" si="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toxpi_results_results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 Lucie</dc:creator>
  <cp:lastModifiedBy>Ford, Lucie</cp:lastModifiedBy>
  <dcterms:created xsi:type="dcterms:W3CDTF">2023-05-25T14:06:48Z</dcterms:created>
  <dcterms:modified xsi:type="dcterms:W3CDTF">2024-01-17T19:17:01Z</dcterms:modified>
</cp:coreProperties>
</file>