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Z:\Lucie Ford\PFAS\MULTIPLE CELL TYPES\FIGURES AND MANUSCRIPT\MANUSCRIPT\FINAL FIGURES as of 07132023\Supplemental\TABLES\"/>
    </mc:Choice>
  </mc:AlternateContent>
  <xr:revisionPtr revIDLastSave="0" documentId="13_ncr:1_{1D44FB69-AFF0-420B-A5FF-FB6113E74605}" xr6:coauthVersionLast="47" xr6:coauthVersionMax="47" xr10:uidLastSave="{00000000-0000-0000-0000-000000000000}"/>
  <bookViews>
    <workbookView xWindow="57480" yWindow="-120" windowWidth="29040" windowHeight="15840" xr2:uid="{C7123DFA-BD16-403F-8A75-AF102381FDDC}"/>
  </bookViews>
  <sheets>
    <sheet name="included and converted studies" sheetId="5" r:id="rId1"/>
    <sheet name="comprehensive table"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P274" i="5" l="1"/>
  <c r="BP273" i="5"/>
  <c r="BP271" i="5"/>
  <c r="BP270" i="5"/>
  <c r="BP269" i="5"/>
  <c r="BP267" i="5"/>
  <c r="BO268" i="5"/>
  <c r="BO269" i="5"/>
  <c r="BO270" i="5"/>
  <c r="BO271" i="5"/>
  <c r="BO272" i="5"/>
  <c r="BO273" i="5"/>
  <c r="BO274" i="5"/>
  <c r="BO267" i="5"/>
  <c r="BK274" i="5"/>
  <c r="BK273" i="5"/>
  <c r="BK271" i="5"/>
  <c r="BK270" i="5"/>
  <c r="BK269" i="5"/>
  <c r="BK267" i="5"/>
  <c r="BH268" i="5"/>
  <c r="BH269" i="5"/>
  <c r="BH270" i="5"/>
  <c r="BH271" i="5"/>
  <c r="BH272" i="5"/>
  <c r="BH273" i="5"/>
  <c r="BH274" i="5"/>
  <c r="BH267" i="5"/>
  <c r="BG274" i="5"/>
  <c r="BG273" i="5"/>
  <c r="BG271" i="5"/>
  <c r="BG270" i="5"/>
  <c r="BG269" i="5"/>
  <c r="BG267" i="5"/>
  <c r="BA268" i="5"/>
  <c r="BA269" i="5"/>
  <c r="BA270" i="5"/>
  <c r="BA271" i="5"/>
  <c r="BA272" i="5"/>
  <c r="BA273" i="5"/>
  <c r="BA274" i="5"/>
  <c r="BA267" i="5"/>
  <c r="AV268" i="5"/>
  <c r="AV269" i="5"/>
  <c r="AV270" i="5"/>
  <c r="AV271" i="5"/>
  <c r="AV272" i="5"/>
  <c r="AV273" i="5"/>
  <c r="AV274" i="5"/>
  <c r="AV267" i="5"/>
  <c r="AR274" i="5"/>
  <c r="AR273" i="5"/>
  <c r="AR271" i="5"/>
  <c r="AR270" i="5"/>
  <c r="AR269" i="5"/>
  <c r="AR267" i="5"/>
  <c r="AV370" i="5"/>
  <c r="AV371" i="5"/>
  <c r="AV372" i="5"/>
  <c r="AV373" i="5"/>
  <c r="AV369" i="5"/>
  <c r="AV361" i="5"/>
  <c r="AV362" i="5"/>
  <c r="AV363" i="5"/>
  <c r="AV364" i="5"/>
  <c r="AV365" i="5"/>
  <c r="AV366" i="5"/>
  <c r="AV360" i="5"/>
  <c r="AX373" i="5"/>
  <c r="AX372" i="5"/>
  <c r="AX366" i="5"/>
  <c r="AX365" i="5"/>
  <c r="BP370" i="5"/>
  <c r="BP371" i="5"/>
  <c r="BP372" i="5"/>
  <c r="BP373" i="5"/>
  <c r="BP369" i="5"/>
  <c r="BO373" i="5"/>
  <c r="BO372" i="5"/>
  <c r="BO371" i="5"/>
  <c r="BO370" i="5"/>
  <c r="BO369" i="5"/>
  <c r="BH367" i="5"/>
  <c r="BH368" i="5"/>
  <c r="BH369" i="5"/>
  <c r="BH370" i="5"/>
  <c r="BH371" i="5"/>
  <c r="BH372" i="5"/>
  <c r="BH373" i="5"/>
  <c r="BG373" i="5"/>
  <c r="BG372" i="5"/>
  <c r="BG371" i="5"/>
  <c r="BG370" i="5"/>
  <c r="BG369" i="5"/>
  <c r="BO362" i="5"/>
  <c r="BP362" i="5"/>
  <c r="BO363" i="5"/>
  <c r="BP363" i="5"/>
  <c r="BO364" i="5"/>
  <c r="BP364" i="5"/>
  <c r="BO365" i="5"/>
  <c r="BP365" i="5"/>
  <c r="BO366" i="5"/>
  <c r="BP366" i="5"/>
  <c r="BP361" i="5"/>
  <c r="BO361" i="5"/>
  <c r="BM373" i="5"/>
  <c r="BM372" i="5"/>
  <c r="BM371" i="5"/>
  <c r="BM366" i="5"/>
  <c r="BM365" i="5"/>
  <c r="BK372" i="5"/>
  <c r="BK373" i="5"/>
  <c r="BK371" i="5"/>
  <c r="BK365" i="5"/>
  <c r="BK366" i="5"/>
  <c r="BK364" i="5"/>
  <c r="BH361" i="5"/>
  <c r="BH362" i="5"/>
  <c r="BH363" i="5"/>
  <c r="BH364" i="5"/>
  <c r="BH365" i="5"/>
  <c r="BH366" i="5"/>
  <c r="BH360" i="5"/>
  <c r="BG363" i="5"/>
  <c r="BG364" i="5"/>
  <c r="BG365" i="5"/>
  <c r="BG366" i="5"/>
  <c r="BG362" i="5"/>
  <c r="BA361" i="5"/>
  <c r="BA362" i="5"/>
  <c r="BA363" i="5"/>
  <c r="BA364" i="5"/>
  <c r="BA365" i="5"/>
  <c r="BA366" i="5"/>
  <c r="BA367" i="5"/>
  <c r="BA368" i="5"/>
  <c r="BA369" i="5"/>
  <c r="BA370" i="5"/>
  <c r="BA371" i="5"/>
  <c r="BA372" i="5"/>
  <c r="BA373" i="5"/>
  <c r="BA360" i="5"/>
  <c r="AZ373" i="5"/>
  <c r="AZ372" i="5"/>
  <c r="AZ366" i="5"/>
  <c r="AZ365" i="5"/>
  <c r="AR372" i="5"/>
  <c r="AR366" i="5"/>
  <c r="AR365" i="5"/>
  <c r="BK303" i="5"/>
  <c r="AS13" i="5"/>
  <c r="BP412" i="5" l="1"/>
  <c r="BP413" i="5"/>
  <c r="BP414" i="5"/>
  <c r="BP415" i="5"/>
  <c r="BP416" i="5"/>
  <c r="BP417" i="5"/>
  <c r="BP418" i="5"/>
  <c r="BP419" i="5"/>
  <c r="BP420" i="5"/>
  <c r="BP411" i="5"/>
  <c r="BG412" i="5"/>
  <c r="BG413" i="5"/>
  <c r="BG414" i="5"/>
  <c r="BG415" i="5"/>
  <c r="BG416" i="5"/>
  <c r="BG417" i="5"/>
  <c r="BG418" i="5"/>
  <c r="BG419" i="5"/>
  <c r="BG420" i="5"/>
  <c r="BG411" i="5"/>
  <c r="BA412" i="5"/>
  <c r="BA413" i="5"/>
  <c r="BA414" i="5"/>
  <c r="BA415" i="5"/>
  <c r="BA416" i="5"/>
  <c r="BA417" i="5"/>
  <c r="BA418" i="5"/>
  <c r="BA419" i="5"/>
  <c r="BA420" i="5"/>
  <c r="BA411" i="5"/>
  <c r="AV412" i="5"/>
  <c r="AV413" i="5"/>
  <c r="AV414" i="5"/>
  <c r="AV415" i="5"/>
  <c r="AV416" i="5"/>
  <c r="AV417" i="5"/>
  <c r="AV418" i="5"/>
  <c r="AV419" i="5"/>
  <c r="AV420" i="5"/>
  <c r="AV411" i="5"/>
  <c r="BP444" i="5"/>
  <c r="BP443" i="5"/>
  <c r="BP442" i="5"/>
  <c r="BP441" i="5"/>
  <c r="BP440" i="5"/>
  <c r="BP439" i="5"/>
  <c r="BP437" i="5"/>
  <c r="BP436" i="5"/>
  <c r="BP435" i="5"/>
  <c r="BP433" i="5"/>
  <c r="BP427" i="5"/>
  <c r="BP426" i="5"/>
  <c r="BP422" i="5"/>
  <c r="BP405" i="5"/>
  <c r="BP403" i="5"/>
  <c r="BP402" i="5"/>
  <c r="BP401" i="5"/>
  <c r="BP399" i="5"/>
  <c r="BP398" i="5"/>
  <c r="BP396" i="5"/>
  <c r="BP395" i="5"/>
  <c r="BP394" i="5"/>
  <c r="BP393" i="5"/>
  <c r="BP391" i="5"/>
  <c r="BP390" i="5"/>
  <c r="BP389" i="5"/>
  <c r="BP387" i="5"/>
  <c r="BP386" i="5"/>
  <c r="BP385" i="5"/>
  <c r="BP384" i="5"/>
  <c r="BP383" i="5"/>
  <c r="BP381" i="5"/>
  <c r="BP380" i="5"/>
  <c r="BP379" i="5"/>
  <c r="BP358" i="5"/>
  <c r="BP357" i="5"/>
  <c r="BP356" i="5"/>
  <c r="BP355" i="5"/>
  <c r="BP353" i="5"/>
  <c r="BP352" i="5"/>
  <c r="BP350" i="5"/>
  <c r="BP349" i="5"/>
  <c r="BP348" i="5"/>
  <c r="BP346" i="5"/>
  <c r="BP344" i="5"/>
  <c r="BP343" i="5"/>
  <c r="BP342" i="5"/>
  <c r="BP341" i="5"/>
  <c r="BP340" i="5"/>
  <c r="BP338" i="5"/>
  <c r="BP337" i="5"/>
  <c r="BP336" i="5"/>
  <c r="BP335" i="5"/>
  <c r="BP334" i="5"/>
  <c r="BP333" i="5"/>
  <c r="BP331" i="5"/>
  <c r="BP330" i="5"/>
  <c r="BP329" i="5"/>
  <c r="BP328" i="5"/>
  <c r="BP321" i="5"/>
  <c r="BP320" i="5"/>
  <c r="BP319" i="5"/>
  <c r="BP318" i="5"/>
  <c r="BP317" i="5"/>
  <c r="BP316" i="5"/>
  <c r="BP315" i="5"/>
  <c r="BP314" i="5"/>
  <c r="BP313" i="5"/>
  <c r="BP312" i="5"/>
  <c r="BP311" i="5"/>
  <c r="BP310" i="5"/>
  <c r="BP309" i="5"/>
  <c r="BP308" i="5"/>
  <c r="BP307" i="5"/>
  <c r="BP306" i="5"/>
  <c r="BP305" i="5"/>
  <c r="BP303" i="5"/>
  <c r="BP302" i="5"/>
  <c r="BP300" i="5"/>
  <c r="BP299" i="5"/>
  <c r="BP298" i="5"/>
  <c r="BP297" i="5"/>
  <c r="BP296" i="5"/>
  <c r="BP295" i="5"/>
  <c r="BP294" i="5"/>
  <c r="BP293" i="5"/>
  <c r="BP292" i="5"/>
  <c r="BP291" i="5"/>
  <c r="BP290" i="5"/>
  <c r="BP289" i="5"/>
  <c r="BP288" i="5"/>
  <c r="BP287" i="5"/>
  <c r="BP286" i="5"/>
  <c r="BP285" i="5"/>
  <c r="BP284" i="5"/>
  <c r="BP283" i="5"/>
  <c r="BP282" i="5"/>
  <c r="BP281" i="5"/>
  <c r="BP280" i="5"/>
  <c r="BP278" i="5"/>
  <c r="BP277" i="5"/>
  <c r="BP276" i="5"/>
  <c r="BP265" i="5"/>
  <c r="BP264" i="5"/>
  <c r="BP263" i="5"/>
  <c r="BP262" i="5"/>
  <c r="BP261" i="5"/>
  <c r="BP260" i="5"/>
  <c r="BP259" i="5"/>
  <c r="BP258" i="5"/>
  <c r="BP257" i="5"/>
  <c r="BP256" i="5"/>
  <c r="BP255" i="5"/>
  <c r="BP254" i="5"/>
  <c r="BP253" i="5"/>
  <c r="BP252" i="5"/>
  <c r="BP251" i="5"/>
  <c r="BP250" i="5"/>
  <c r="BP249" i="5"/>
  <c r="BP248" i="5"/>
  <c r="BP243" i="5"/>
  <c r="BP242" i="5"/>
  <c r="BP219" i="5"/>
  <c r="BP218" i="5"/>
  <c r="BP217" i="5"/>
  <c r="BP213" i="5"/>
  <c r="BP212" i="5"/>
  <c r="BP211" i="5"/>
  <c r="BP210" i="5"/>
  <c r="BP209" i="5"/>
  <c r="BP208" i="5"/>
  <c r="BP207" i="5"/>
  <c r="BP206" i="5"/>
  <c r="BP204" i="5"/>
  <c r="BP203" i="5"/>
  <c r="BP202" i="5"/>
  <c r="BP201" i="5"/>
  <c r="BP200" i="5"/>
  <c r="BP198" i="5"/>
  <c r="BP197" i="5"/>
  <c r="BP196" i="5"/>
  <c r="BP195" i="5"/>
  <c r="BP194" i="5"/>
  <c r="BP192" i="5"/>
  <c r="BP191" i="5"/>
  <c r="BP190" i="5"/>
  <c r="BP188" i="5"/>
  <c r="BP187" i="5"/>
  <c r="BP186" i="5"/>
  <c r="BP184" i="5"/>
  <c r="BP183" i="5"/>
  <c r="BP182" i="5"/>
  <c r="BP180" i="5"/>
  <c r="BP177" i="5"/>
  <c r="BP176" i="5"/>
  <c r="BP175" i="5"/>
  <c r="BP174" i="5"/>
  <c r="BP173" i="5"/>
  <c r="BP172" i="5"/>
  <c r="BP161" i="5"/>
  <c r="BP158" i="5"/>
  <c r="BP155" i="5"/>
  <c r="BP152" i="5"/>
  <c r="BP149" i="5"/>
  <c r="BP146" i="5"/>
  <c r="BP142" i="5"/>
  <c r="BP141" i="5"/>
  <c r="BP140" i="5"/>
  <c r="BP138" i="5"/>
  <c r="BP137" i="5"/>
  <c r="BP130" i="5"/>
  <c r="BP129" i="5"/>
  <c r="BP128" i="5"/>
  <c r="BP127" i="5"/>
  <c r="BP126" i="5"/>
  <c r="BP113" i="5"/>
  <c r="BP112" i="5"/>
  <c r="BP111" i="5"/>
  <c r="BP110" i="5"/>
  <c r="BP109" i="5"/>
  <c r="BP108" i="5"/>
  <c r="BP107" i="5"/>
  <c r="BP106" i="5"/>
  <c r="BP105" i="5"/>
  <c r="BP104" i="5"/>
  <c r="BP103" i="5"/>
  <c r="BP102" i="5"/>
  <c r="BP101" i="5"/>
  <c r="BP100" i="5"/>
  <c r="BP99" i="5"/>
  <c r="BP98" i="5"/>
  <c r="BP96" i="5"/>
  <c r="BP95" i="5"/>
  <c r="BP94" i="5"/>
  <c r="BP93" i="5"/>
  <c r="BP92" i="5"/>
  <c r="BP91" i="5"/>
  <c r="BP90" i="5"/>
  <c r="BP89" i="5"/>
  <c r="BP88" i="5"/>
  <c r="BP87" i="5"/>
  <c r="BP84" i="5"/>
  <c r="BP83" i="5"/>
  <c r="BP82" i="5"/>
  <c r="BP81" i="5"/>
  <c r="BP76" i="5"/>
  <c r="BP75" i="5"/>
  <c r="BP74" i="5"/>
  <c r="BP73" i="5"/>
  <c r="BP70" i="5"/>
  <c r="BP69" i="5"/>
  <c r="BP68" i="5"/>
  <c r="BP67" i="5"/>
  <c r="BP66" i="5"/>
  <c r="BP65" i="5"/>
  <c r="BP64" i="5"/>
  <c r="BP63" i="5"/>
  <c r="BP62" i="5"/>
  <c r="BP61" i="5"/>
  <c r="BP60" i="5"/>
  <c r="BP59" i="5"/>
  <c r="BP58" i="5"/>
  <c r="BP57" i="5"/>
  <c r="BP56" i="5"/>
  <c r="BP55" i="5"/>
  <c r="BP54" i="5"/>
  <c r="BP53" i="5"/>
  <c r="BP52" i="5"/>
  <c r="BP51" i="5"/>
  <c r="BP49" i="5"/>
  <c r="BP48" i="5"/>
  <c r="BP47" i="5"/>
  <c r="BP46" i="5"/>
  <c r="BP45" i="5"/>
  <c r="BP44" i="5"/>
  <c r="BP42" i="5"/>
  <c r="BP41" i="5"/>
  <c r="BP36" i="5"/>
  <c r="BP30" i="5"/>
  <c r="BP29" i="5"/>
  <c r="BO444" i="5"/>
  <c r="BO443" i="5"/>
  <c r="BO442" i="5"/>
  <c r="BO441" i="5"/>
  <c r="BO440" i="5"/>
  <c r="BO439" i="5"/>
  <c r="BO438" i="5"/>
  <c r="BO437" i="5"/>
  <c r="BO436" i="5"/>
  <c r="BO435" i="5"/>
  <c r="BO433" i="5"/>
  <c r="BO432" i="5"/>
  <c r="BO431" i="5"/>
  <c r="BO430" i="5"/>
  <c r="BO429" i="5"/>
  <c r="BO427" i="5"/>
  <c r="BO426" i="5"/>
  <c r="BO425" i="5"/>
  <c r="BO424" i="5"/>
  <c r="BO422" i="5"/>
  <c r="BO405" i="5"/>
  <c r="BO404" i="5"/>
  <c r="BO403" i="5"/>
  <c r="BO402" i="5"/>
  <c r="BO401" i="5"/>
  <c r="BO399" i="5"/>
  <c r="BO398" i="5"/>
  <c r="BO396" i="5"/>
  <c r="BO395" i="5"/>
  <c r="BO394" i="5"/>
  <c r="BO393" i="5"/>
  <c r="BO391" i="5"/>
  <c r="BO390" i="5"/>
  <c r="BO389" i="5"/>
  <c r="BO387" i="5"/>
  <c r="BO386" i="5"/>
  <c r="BO385" i="5"/>
  <c r="BO384" i="5"/>
  <c r="BO383" i="5"/>
  <c r="BO381" i="5"/>
  <c r="BO380" i="5"/>
  <c r="BO379" i="5"/>
  <c r="BO377" i="5"/>
  <c r="BO376" i="5"/>
  <c r="BO375" i="5"/>
  <c r="BO358" i="5"/>
  <c r="BO357" i="5"/>
  <c r="BO356" i="5"/>
  <c r="BO355" i="5"/>
  <c r="BO353" i="5"/>
  <c r="BO352" i="5"/>
  <c r="BO351" i="5"/>
  <c r="BO350" i="5"/>
  <c r="BO349" i="5"/>
  <c r="BO348" i="5"/>
  <c r="BO347" i="5"/>
  <c r="BO346" i="5"/>
  <c r="BO344" i="5"/>
  <c r="BO343" i="5"/>
  <c r="BO342" i="5"/>
  <c r="BO341" i="5"/>
  <c r="BO340" i="5"/>
  <c r="BO339" i="5"/>
  <c r="BO338" i="5"/>
  <c r="BO337" i="5"/>
  <c r="BO336" i="5"/>
  <c r="BO335" i="5"/>
  <c r="BO334" i="5"/>
  <c r="BO333" i="5"/>
  <c r="BO331" i="5"/>
  <c r="BO328" i="5"/>
  <c r="BO329" i="5"/>
  <c r="BO326" i="5"/>
  <c r="BO325" i="5"/>
  <c r="BO324" i="5"/>
  <c r="BO323" i="5"/>
  <c r="BO321" i="5"/>
  <c r="BO320" i="5"/>
  <c r="BO319" i="5"/>
  <c r="BO318" i="5"/>
  <c r="BO317" i="5"/>
  <c r="BO316" i="5"/>
  <c r="BO315" i="5"/>
  <c r="BO314" i="5"/>
  <c r="BO313" i="5"/>
  <c r="BO312" i="5"/>
  <c r="BO311" i="5"/>
  <c r="BO310" i="5"/>
  <c r="BO309" i="5"/>
  <c r="BO308" i="5"/>
  <c r="BO307" i="5"/>
  <c r="BO306" i="5"/>
  <c r="BO305" i="5"/>
  <c r="BO304" i="5"/>
  <c r="BO303" i="5"/>
  <c r="BO302" i="5"/>
  <c r="BO300" i="5"/>
  <c r="BO299" i="5"/>
  <c r="BO298" i="5"/>
  <c r="BO297" i="5"/>
  <c r="BO296" i="5"/>
  <c r="BO295" i="5"/>
  <c r="BO294" i="5"/>
  <c r="BO293" i="5"/>
  <c r="BO292" i="5"/>
  <c r="BO291" i="5"/>
  <c r="BO290" i="5"/>
  <c r="BO289" i="5"/>
  <c r="BO288" i="5"/>
  <c r="BO287" i="5"/>
  <c r="BO286" i="5"/>
  <c r="BO285" i="5"/>
  <c r="BO284" i="5"/>
  <c r="BO283" i="5"/>
  <c r="BO282" i="5"/>
  <c r="BO281" i="5"/>
  <c r="BO280" i="5"/>
  <c r="BO278" i="5"/>
  <c r="BO277" i="5"/>
  <c r="BO276" i="5"/>
  <c r="BO265" i="5"/>
  <c r="BO264" i="5"/>
  <c r="BO263" i="5"/>
  <c r="BO262" i="5"/>
  <c r="BO261" i="5"/>
  <c r="BO260" i="5"/>
  <c r="BO259" i="5"/>
  <c r="BO258" i="5"/>
  <c r="BO257" i="5"/>
  <c r="BO256" i="5"/>
  <c r="BO255" i="5"/>
  <c r="BO254" i="5"/>
  <c r="BO253" i="5"/>
  <c r="BO252" i="5"/>
  <c r="BO251" i="5"/>
  <c r="BO250" i="5"/>
  <c r="BO249" i="5"/>
  <c r="BO248" i="5"/>
  <c r="BO246" i="5"/>
  <c r="BO244" i="5"/>
  <c r="BO243" i="5"/>
  <c r="BO242" i="5"/>
  <c r="BO239" i="5"/>
  <c r="BO229" i="5"/>
  <c r="BO228" i="5"/>
  <c r="BO227" i="5"/>
  <c r="BO226" i="5"/>
  <c r="BO221" i="5"/>
  <c r="BO219" i="5"/>
  <c r="BO218" i="5"/>
  <c r="BO217" i="5"/>
  <c r="BO216" i="5"/>
  <c r="BO206" i="5"/>
  <c r="BO213" i="5"/>
  <c r="BO212" i="5"/>
  <c r="BO211" i="5"/>
  <c r="BO210" i="5"/>
  <c r="BO209" i="5"/>
  <c r="BO208" i="5"/>
  <c r="BO207" i="5"/>
  <c r="BO204" i="5"/>
  <c r="BO203" i="5"/>
  <c r="BO202" i="5"/>
  <c r="BO201" i="5"/>
  <c r="BO200" i="5"/>
  <c r="BO198" i="5"/>
  <c r="BO197" i="5"/>
  <c r="BO196" i="5"/>
  <c r="BO195" i="5"/>
  <c r="BO194" i="5"/>
  <c r="BO192" i="5"/>
  <c r="BO191" i="5"/>
  <c r="BO190" i="5"/>
  <c r="BO188" i="5"/>
  <c r="BO187" i="5"/>
  <c r="BO186" i="5"/>
  <c r="BO184" i="5"/>
  <c r="BO183" i="5"/>
  <c r="BO182" i="5"/>
  <c r="BO178" i="5"/>
  <c r="BO177" i="5"/>
  <c r="BO176" i="5"/>
  <c r="BO175" i="5"/>
  <c r="BO174" i="5"/>
  <c r="BO173" i="5"/>
  <c r="BO172" i="5"/>
  <c r="BO180" i="5"/>
  <c r="BO170" i="5"/>
  <c r="BO169" i="5"/>
  <c r="BO168" i="5"/>
  <c r="BO167" i="5"/>
  <c r="BO166" i="5"/>
  <c r="BO165" i="5"/>
  <c r="BO164" i="5"/>
  <c r="BO163" i="5"/>
  <c r="BO161" i="5"/>
  <c r="BO158" i="5"/>
  <c r="BO155" i="5"/>
  <c r="BO152" i="5"/>
  <c r="BO149" i="5"/>
  <c r="BO146" i="5"/>
  <c r="BO142" i="5"/>
  <c r="BO141" i="5"/>
  <c r="BO140" i="5"/>
  <c r="BO138" i="5"/>
  <c r="BO137" i="5"/>
  <c r="BO136" i="5"/>
  <c r="BO135" i="5"/>
  <c r="BO134" i="5"/>
  <c r="BO133" i="5"/>
  <c r="BO119" i="5"/>
  <c r="BO118" i="5"/>
  <c r="BO117" i="5"/>
  <c r="BO116" i="5"/>
  <c r="BO115" i="5"/>
  <c r="BO130" i="5"/>
  <c r="BO129" i="5"/>
  <c r="BO128" i="5"/>
  <c r="BO127" i="5"/>
  <c r="BO126" i="5"/>
  <c r="BO113" i="5"/>
  <c r="BO112" i="5"/>
  <c r="BO111" i="5"/>
  <c r="BO110" i="5"/>
  <c r="BO109" i="5"/>
  <c r="BO108" i="5"/>
  <c r="BO107" i="5"/>
  <c r="BO106" i="5"/>
  <c r="BO105" i="5"/>
  <c r="BO104" i="5"/>
  <c r="BO103" i="5"/>
  <c r="BO102" i="5"/>
  <c r="BO101" i="5"/>
  <c r="BO100" i="5"/>
  <c r="BO99" i="5"/>
  <c r="BO98" i="5"/>
  <c r="BO38" i="5"/>
  <c r="BO37" i="5"/>
  <c r="BO36" i="5"/>
  <c r="BO35" i="5"/>
  <c r="BO96" i="5"/>
  <c r="BO95" i="5"/>
  <c r="BO94" i="5"/>
  <c r="BO93" i="5"/>
  <c r="BO92" i="5"/>
  <c r="BO91" i="5"/>
  <c r="BO90" i="5"/>
  <c r="BO89" i="5"/>
  <c r="BO88" i="5"/>
  <c r="BO87" i="5"/>
  <c r="BO86" i="5"/>
  <c r="BO85" i="5"/>
  <c r="BO84" i="5"/>
  <c r="BO83" i="5"/>
  <c r="BO82" i="5"/>
  <c r="BO81" i="5"/>
  <c r="BO80" i="5"/>
  <c r="BO79" i="5"/>
  <c r="BO78" i="5"/>
  <c r="BO77" i="5"/>
  <c r="BO76" i="5"/>
  <c r="BO75" i="5"/>
  <c r="BO74" i="5"/>
  <c r="BO73" i="5"/>
  <c r="BO72" i="5"/>
  <c r="BO71" i="5"/>
  <c r="BO70" i="5"/>
  <c r="BO69" i="5"/>
  <c r="BO68" i="5"/>
  <c r="BO67" i="5"/>
  <c r="BO66" i="5"/>
  <c r="BO65" i="5"/>
  <c r="BO64" i="5"/>
  <c r="BO63" i="5"/>
  <c r="BO62" i="5"/>
  <c r="BO61" i="5"/>
  <c r="BO60" i="5"/>
  <c r="BO59" i="5"/>
  <c r="BO58" i="5"/>
  <c r="BO57" i="5"/>
  <c r="BO56" i="5"/>
  <c r="BO55" i="5"/>
  <c r="BO54" i="5"/>
  <c r="BO53" i="5"/>
  <c r="BO52" i="5"/>
  <c r="BO51" i="5"/>
  <c r="BO50" i="5"/>
  <c r="BO49" i="5"/>
  <c r="BO48" i="5"/>
  <c r="BO47" i="5"/>
  <c r="BO46" i="5"/>
  <c r="BO45" i="5"/>
  <c r="BO44" i="5"/>
  <c r="BO43" i="5"/>
  <c r="BO42" i="5"/>
  <c r="BO41" i="5"/>
  <c r="BO40" i="5"/>
  <c r="BO39" i="5"/>
  <c r="BO33" i="5"/>
  <c r="BO32" i="5"/>
  <c r="BO31" i="5"/>
  <c r="BO30" i="5"/>
  <c r="BO29" i="5"/>
  <c r="BO28" i="5"/>
  <c r="BO19" i="5"/>
  <c r="BN213" i="5"/>
  <c r="BN212" i="5"/>
  <c r="BN206" i="5"/>
  <c r="BN14" i="5" s="1"/>
  <c r="BM138" i="5"/>
  <c r="BM427" i="5"/>
  <c r="BM426" i="5"/>
  <c r="BM425" i="5"/>
  <c r="BM424" i="5"/>
  <c r="BM422" i="5"/>
  <c r="BM391" i="5"/>
  <c r="BM390" i="5"/>
  <c r="BM389" i="5"/>
  <c r="BM219" i="5"/>
  <c r="BM218" i="5"/>
  <c r="BM217" i="5"/>
  <c r="BM216" i="5"/>
  <c r="BM215" i="5"/>
  <c r="BL219" i="5"/>
  <c r="BL217" i="5"/>
  <c r="BL14" i="5" s="1"/>
  <c r="BL218" i="5"/>
  <c r="BL216" i="5"/>
  <c r="BL215" i="5"/>
  <c r="BK427" i="5"/>
  <c r="BK426" i="5"/>
  <c r="BK422" i="5"/>
  <c r="BK394" i="5"/>
  <c r="BK393" i="5"/>
  <c r="BK391" i="5"/>
  <c r="BK390" i="5"/>
  <c r="BK389" i="5"/>
  <c r="BK387" i="5"/>
  <c r="BK386" i="5"/>
  <c r="BK385" i="5"/>
  <c r="BK384" i="5"/>
  <c r="BK383" i="5"/>
  <c r="BK331" i="5"/>
  <c r="BK321" i="5"/>
  <c r="BK319" i="5"/>
  <c r="BK318" i="5"/>
  <c r="BK317" i="5"/>
  <c r="BK316" i="5"/>
  <c r="BK315" i="5"/>
  <c r="BK314" i="5"/>
  <c r="BK313" i="5"/>
  <c r="BK311" i="5"/>
  <c r="BK310" i="5"/>
  <c r="BK309" i="5"/>
  <c r="BK307" i="5"/>
  <c r="BK306" i="5"/>
  <c r="BK305" i="5"/>
  <c r="BK302" i="5"/>
  <c r="BK300" i="5"/>
  <c r="BK299" i="5"/>
  <c r="BK298" i="5"/>
  <c r="BK297" i="5"/>
  <c r="BK296" i="5"/>
  <c r="BK295" i="5"/>
  <c r="BK294" i="5"/>
  <c r="BK293" i="5"/>
  <c r="BK292" i="5"/>
  <c r="BK291" i="5"/>
  <c r="BK290" i="5"/>
  <c r="BK289" i="5"/>
  <c r="BK288" i="5"/>
  <c r="BK287" i="5"/>
  <c r="BK286" i="5"/>
  <c r="BK285" i="5"/>
  <c r="BK284" i="5"/>
  <c r="BK283" i="5"/>
  <c r="BK282" i="5"/>
  <c r="BK281" i="5"/>
  <c r="BK280" i="5"/>
  <c r="BK278" i="5"/>
  <c r="BK277" i="5"/>
  <c r="BK276" i="5"/>
  <c r="BK219" i="5"/>
  <c r="BK218" i="5"/>
  <c r="BK213" i="5"/>
  <c r="BK212" i="5"/>
  <c r="BK211" i="5"/>
  <c r="BK210" i="5"/>
  <c r="BK209" i="5"/>
  <c r="BK208" i="5"/>
  <c r="BK206" i="5"/>
  <c r="BK203" i="5"/>
  <c r="BK198" i="5"/>
  <c r="BK197" i="5"/>
  <c r="BK196" i="5"/>
  <c r="BK195" i="5"/>
  <c r="BK194" i="5"/>
  <c r="BK192" i="5"/>
  <c r="BK191" i="5"/>
  <c r="BK190" i="5"/>
  <c r="BK180" i="5"/>
  <c r="BK178" i="5"/>
  <c r="BK176" i="5"/>
  <c r="BK173" i="5"/>
  <c r="BK172" i="5"/>
  <c r="BK170" i="5"/>
  <c r="BK169" i="5"/>
  <c r="BK168" i="5"/>
  <c r="BK167" i="5"/>
  <c r="BK166" i="5"/>
  <c r="BK165" i="5"/>
  <c r="BK164" i="5"/>
  <c r="BK163" i="5"/>
  <c r="BK161" i="5"/>
  <c r="BK160" i="5"/>
  <c r="BK159" i="5"/>
  <c r="BK158" i="5"/>
  <c r="BK157" i="5"/>
  <c r="BK156" i="5"/>
  <c r="BK155" i="5"/>
  <c r="BK154" i="5"/>
  <c r="BK153" i="5"/>
  <c r="BK152" i="5"/>
  <c r="BK151" i="5"/>
  <c r="BK150" i="5"/>
  <c r="BK149" i="5"/>
  <c r="BK148" i="5"/>
  <c r="BK147" i="5"/>
  <c r="BK146" i="5"/>
  <c r="BK145" i="5"/>
  <c r="BK144" i="5"/>
  <c r="BK142" i="5"/>
  <c r="BK138" i="5"/>
  <c r="BK125" i="5"/>
  <c r="BK124" i="5"/>
  <c r="BK119" i="5"/>
  <c r="BK118" i="5"/>
  <c r="BK117" i="5"/>
  <c r="BK116" i="5"/>
  <c r="BK115" i="5"/>
  <c r="BK107" i="5"/>
  <c r="BK108" i="5"/>
  <c r="BK109" i="5"/>
  <c r="BK110" i="5"/>
  <c r="BK111" i="5"/>
  <c r="BK112" i="5"/>
  <c r="BK113" i="5"/>
  <c r="BK106" i="5"/>
  <c r="BH444" i="5"/>
  <c r="BH443" i="5"/>
  <c r="BH442" i="5"/>
  <c r="BH441" i="5"/>
  <c r="BH440" i="5"/>
  <c r="BH439" i="5"/>
  <c r="BH438" i="5"/>
  <c r="BH437" i="5"/>
  <c r="BH436" i="5"/>
  <c r="BH435" i="5"/>
  <c r="BH434" i="5"/>
  <c r="BH433" i="5"/>
  <c r="BH432" i="5"/>
  <c r="BH431" i="5"/>
  <c r="BH430" i="5"/>
  <c r="BH429" i="5"/>
  <c r="BH427" i="5"/>
  <c r="BH426" i="5"/>
  <c r="BH425" i="5"/>
  <c r="BH424" i="5"/>
  <c r="BH422" i="5"/>
  <c r="BH409" i="5"/>
  <c r="BH408" i="5"/>
  <c r="BH407" i="5"/>
  <c r="BH405" i="5"/>
  <c r="BH403" i="5"/>
  <c r="BH402" i="5"/>
  <c r="BH401" i="5"/>
  <c r="BH399" i="5"/>
  <c r="BH398" i="5"/>
  <c r="BH395" i="5"/>
  <c r="BH393" i="5"/>
  <c r="BH391" i="5"/>
  <c r="BH390" i="5"/>
  <c r="BH389" i="5"/>
  <c r="BH387" i="5"/>
  <c r="BH386" i="5"/>
  <c r="BH385" i="5"/>
  <c r="BH384" i="5"/>
  <c r="BH383" i="5"/>
  <c r="BH381" i="5"/>
  <c r="BH380" i="5"/>
  <c r="BH379" i="5"/>
  <c r="BH377" i="5"/>
  <c r="BH376" i="5"/>
  <c r="BH375" i="5"/>
  <c r="BH358" i="5"/>
  <c r="BH357" i="5"/>
  <c r="BH356" i="5"/>
  <c r="BH355" i="5"/>
  <c r="BH353" i="5"/>
  <c r="BH352" i="5"/>
  <c r="BH351" i="5"/>
  <c r="BH350" i="5"/>
  <c r="BH349" i="5"/>
  <c r="BH348" i="5"/>
  <c r="BH347" i="5"/>
  <c r="BH346" i="5"/>
  <c r="BH344" i="5"/>
  <c r="BH343" i="5"/>
  <c r="BH342" i="5"/>
  <c r="BH341" i="5"/>
  <c r="BH340" i="5"/>
  <c r="BH339" i="5"/>
  <c r="BH338" i="5"/>
  <c r="BH337" i="5"/>
  <c r="BH336" i="5"/>
  <c r="BH335" i="5"/>
  <c r="BH334" i="5"/>
  <c r="BH333" i="5"/>
  <c r="BH331" i="5"/>
  <c r="BH330" i="5"/>
  <c r="BH329" i="5"/>
  <c r="BH328" i="5"/>
  <c r="BH326" i="5"/>
  <c r="BH325" i="5"/>
  <c r="BH324" i="5"/>
  <c r="BH323" i="5"/>
  <c r="BH321" i="5"/>
  <c r="BH320" i="5"/>
  <c r="BH319" i="5"/>
  <c r="BH318" i="5"/>
  <c r="BH317" i="5"/>
  <c r="BH316" i="5"/>
  <c r="BH315" i="5"/>
  <c r="BH314" i="5"/>
  <c r="BH313" i="5"/>
  <c r="BH312" i="5"/>
  <c r="BH311" i="5"/>
  <c r="BH310" i="5"/>
  <c r="BH309" i="5"/>
  <c r="BH308" i="5"/>
  <c r="BH307" i="5"/>
  <c r="BH306" i="5"/>
  <c r="BH305" i="5"/>
  <c r="BH304" i="5"/>
  <c r="BH303" i="5"/>
  <c r="BH302" i="5"/>
  <c r="BH300" i="5"/>
  <c r="BH299" i="5"/>
  <c r="BH298" i="5"/>
  <c r="BH297" i="5"/>
  <c r="BH296" i="5"/>
  <c r="BH295" i="5"/>
  <c r="BH294" i="5"/>
  <c r="BH293" i="5"/>
  <c r="BH292" i="5"/>
  <c r="BH291" i="5"/>
  <c r="BH290" i="5"/>
  <c r="BH289" i="5"/>
  <c r="BH288" i="5"/>
  <c r="BH287" i="5"/>
  <c r="BH286" i="5"/>
  <c r="BH285" i="5"/>
  <c r="BH284" i="5"/>
  <c r="BH283" i="5"/>
  <c r="BH282" i="5"/>
  <c r="BH281" i="5"/>
  <c r="BH280" i="5"/>
  <c r="BH278" i="5"/>
  <c r="BH277" i="5"/>
  <c r="BH276" i="5"/>
  <c r="BH265" i="5"/>
  <c r="BH264" i="5"/>
  <c r="BH263" i="5"/>
  <c r="BH262" i="5"/>
  <c r="BH261" i="5"/>
  <c r="BH260" i="5"/>
  <c r="BH259" i="5"/>
  <c r="BH258" i="5"/>
  <c r="BH257" i="5"/>
  <c r="BH256" i="5"/>
  <c r="BH255" i="5"/>
  <c r="BH254" i="5"/>
  <c r="BH253" i="5"/>
  <c r="BH252" i="5"/>
  <c r="BH251" i="5"/>
  <c r="BH250" i="5"/>
  <c r="BH249" i="5"/>
  <c r="BH248" i="5"/>
  <c r="BH246" i="5"/>
  <c r="BH244" i="5"/>
  <c r="BH243" i="5"/>
  <c r="BH242" i="5"/>
  <c r="BH241" i="5"/>
  <c r="BH239" i="5"/>
  <c r="BH237" i="5"/>
  <c r="BH235" i="5"/>
  <c r="BH234" i="5"/>
  <c r="BH232" i="5"/>
  <c r="BH231" i="5"/>
  <c r="BH229" i="5"/>
  <c r="BH228" i="5"/>
  <c r="BH227" i="5"/>
  <c r="BH226" i="5"/>
  <c r="BH224" i="5"/>
  <c r="BH223" i="5"/>
  <c r="BH221" i="5"/>
  <c r="BH219" i="5"/>
  <c r="BH218" i="5"/>
  <c r="BH217" i="5"/>
  <c r="BH216" i="5"/>
  <c r="BH215" i="5"/>
  <c r="BH213" i="5"/>
  <c r="BH212" i="5"/>
  <c r="BH211" i="5"/>
  <c r="BH210" i="5"/>
  <c r="BH209" i="5"/>
  <c r="BH208" i="5"/>
  <c r="BH207" i="5"/>
  <c r="BH206" i="5"/>
  <c r="BH204" i="5"/>
  <c r="BH203" i="5"/>
  <c r="BH202" i="5"/>
  <c r="BH201" i="5"/>
  <c r="BH200" i="5"/>
  <c r="BH198" i="5"/>
  <c r="BH197" i="5"/>
  <c r="BH196" i="5"/>
  <c r="BH195" i="5"/>
  <c r="BH194" i="5"/>
  <c r="BH192" i="5"/>
  <c r="BH191" i="5"/>
  <c r="BH190" i="5"/>
  <c r="BH188" i="5"/>
  <c r="BH187" i="5"/>
  <c r="BH186" i="5"/>
  <c r="BH184" i="5"/>
  <c r="BH183" i="5"/>
  <c r="BH182" i="5"/>
  <c r="BH180" i="5"/>
  <c r="BH179" i="5"/>
  <c r="BH178" i="5"/>
  <c r="BH177" i="5"/>
  <c r="BH176" i="5"/>
  <c r="BH175" i="5"/>
  <c r="BH174" i="5"/>
  <c r="BH173" i="5"/>
  <c r="BH172" i="5"/>
  <c r="BH170" i="5"/>
  <c r="BH169" i="5"/>
  <c r="BH168" i="5"/>
  <c r="BH167" i="5"/>
  <c r="BH166" i="5"/>
  <c r="BH165" i="5"/>
  <c r="BH164" i="5"/>
  <c r="BH163" i="5"/>
  <c r="BH161" i="5"/>
  <c r="BH158" i="5"/>
  <c r="BH155" i="5"/>
  <c r="BH152" i="5"/>
  <c r="BH149" i="5"/>
  <c r="BH146" i="5"/>
  <c r="BH142" i="5"/>
  <c r="BH141" i="5"/>
  <c r="BH140" i="5"/>
  <c r="BH138" i="5"/>
  <c r="BH137" i="5"/>
  <c r="BH136" i="5"/>
  <c r="BH135" i="5"/>
  <c r="BH134" i="5"/>
  <c r="BH133" i="5"/>
  <c r="BH130" i="5"/>
  <c r="BH129" i="5"/>
  <c r="BH128" i="5"/>
  <c r="BH127" i="5"/>
  <c r="BH126" i="5"/>
  <c r="BH119" i="5"/>
  <c r="BH118" i="5"/>
  <c r="BH117" i="5"/>
  <c r="BH116" i="5"/>
  <c r="BH115" i="5"/>
  <c r="BH113" i="5"/>
  <c r="BH112" i="5"/>
  <c r="BH111" i="5"/>
  <c r="BH110" i="5"/>
  <c r="BH109" i="5"/>
  <c r="BH108" i="5"/>
  <c r="BH107" i="5"/>
  <c r="BH106" i="5"/>
  <c r="BH105" i="5"/>
  <c r="BH104" i="5"/>
  <c r="BH103" i="5"/>
  <c r="BH102" i="5"/>
  <c r="BH101" i="5"/>
  <c r="BH100" i="5"/>
  <c r="BH99" i="5"/>
  <c r="BH98" i="5"/>
  <c r="BH96" i="5"/>
  <c r="BH95" i="5"/>
  <c r="BH94" i="5"/>
  <c r="BH93" i="5"/>
  <c r="BH92" i="5"/>
  <c r="BH91" i="5"/>
  <c r="BH90" i="5"/>
  <c r="BH89" i="5"/>
  <c r="BH88" i="5"/>
  <c r="BH87" i="5"/>
  <c r="BH86" i="5"/>
  <c r="BH85" i="5"/>
  <c r="BH84" i="5"/>
  <c r="BH83" i="5"/>
  <c r="BH82" i="5"/>
  <c r="BH81" i="5"/>
  <c r="BH80" i="5"/>
  <c r="BH79" i="5"/>
  <c r="BH78" i="5"/>
  <c r="BH77" i="5"/>
  <c r="BH76" i="5"/>
  <c r="BH75" i="5"/>
  <c r="BH74" i="5"/>
  <c r="BH73" i="5"/>
  <c r="BH72" i="5"/>
  <c r="BH71" i="5"/>
  <c r="BH70" i="5"/>
  <c r="BH69" i="5"/>
  <c r="BH68" i="5"/>
  <c r="BH67" i="5"/>
  <c r="BH66" i="5"/>
  <c r="BH65" i="5"/>
  <c r="BH64" i="5"/>
  <c r="BH63" i="5"/>
  <c r="BH62" i="5"/>
  <c r="BH61" i="5"/>
  <c r="BH60" i="5"/>
  <c r="BH59" i="5"/>
  <c r="BH58" i="5"/>
  <c r="BH57" i="5"/>
  <c r="BH56" i="5"/>
  <c r="BH55" i="5"/>
  <c r="BH54" i="5"/>
  <c r="BH53" i="5"/>
  <c r="BH52" i="5"/>
  <c r="BH51" i="5"/>
  <c r="BH50" i="5"/>
  <c r="BH49" i="5"/>
  <c r="BH48" i="5"/>
  <c r="BH47" i="5"/>
  <c r="BH46" i="5"/>
  <c r="BH45" i="5"/>
  <c r="BH44" i="5"/>
  <c r="BH43" i="5"/>
  <c r="BH42" i="5"/>
  <c r="BH41" i="5"/>
  <c r="BH40" i="5"/>
  <c r="BH39" i="5"/>
  <c r="BH38" i="5"/>
  <c r="BH37" i="5"/>
  <c r="BH36" i="5"/>
  <c r="BH35" i="5"/>
  <c r="BH33" i="5"/>
  <c r="BH32" i="5"/>
  <c r="BH31" i="5"/>
  <c r="BH30" i="5"/>
  <c r="BH29" i="5"/>
  <c r="BH28" i="5"/>
  <c r="BH26" i="5"/>
  <c r="BH25" i="5"/>
  <c r="BH24" i="5"/>
  <c r="BH23" i="5"/>
  <c r="BH22" i="5"/>
  <c r="BH21" i="5"/>
  <c r="BH19" i="5"/>
  <c r="BG427" i="5"/>
  <c r="BG426" i="5"/>
  <c r="BG425" i="5"/>
  <c r="BG424" i="5"/>
  <c r="BG422" i="5"/>
  <c r="BG396" i="5"/>
  <c r="BG395" i="5"/>
  <c r="BG394" i="5"/>
  <c r="BG393" i="5"/>
  <c r="BG391" i="5"/>
  <c r="BG390" i="5"/>
  <c r="BG389" i="5"/>
  <c r="BG387" i="5"/>
  <c r="BG386" i="5"/>
  <c r="BG385" i="5"/>
  <c r="BG384" i="5"/>
  <c r="BG383" i="5"/>
  <c r="BG381" i="5"/>
  <c r="BG380" i="5"/>
  <c r="BG379" i="5"/>
  <c r="BG358" i="5"/>
  <c r="BG357" i="5"/>
  <c r="BG356" i="5"/>
  <c r="BG355" i="5"/>
  <c r="BG353" i="5"/>
  <c r="BG352" i="5"/>
  <c r="BG351" i="5"/>
  <c r="BG350" i="5"/>
  <c r="BG349" i="5"/>
  <c r="BG348" i="5"/>
  <c r="BG347" i="5"/>
  <c r="BG346" i="5"/>
  <c r="BG344" i="5"/>
  <c r="BG342" i="5"/>
  <c r="BG341" i="5"/>
  <c r="BG340" i="5"/>
  <c r="BG339" i="5"/>
  <c r="BG338" i="5"/>
  <c r="BG337" i="5"/>
  <c r="BG336" i="5"/>
  <c r="BG335" i="5"/>
  <c r="BG334" i="5"/>
  <c r="BG333" i="5"/>
  <c r="BG331" i="5"/>
  <c r="BG330" i="5"/>
  <c r="BG329" i="5"/>
  <c r="BG328" i="5"/>
  <c r="BG321" i="5"/>
  <c r="BG320" i="5"/>
  <c r="BG319" i="5"/>
  <c r="BG318" i="5"/>
  <c r="BG317" i="5"/>
  <c r="BG316" i="5"/>
  <c r="BG315" i="5"/>
  <c r="BG314" i="5"/>
  <c r="BG313" i="5"/>
  <c r="BG312" i="5"/>
  <c r="BG311" i="5"/>
  <c r="BG310" i="5"/>
  <c r="BG309" i="5"/>
  <c r="BG308" i="5"/>
  <c r="BG307" i="5"/>
  <c r="BG306" i="5"/>
  <c r="BG305" i="5"/>
  <c r="BG303" i="5"/>
  <c r="BG302" i="5"/>
  <c r="BG300" i="5"/>
  <c r="BG299" i="5"/>
  <c r="BG298" i="5"/>
  <c r="BG297" i="5"/>
  <c r="BG296" i="5"/>
  <c r="BG295" i="5"/>
  <c r="BG294" i="5"/>
  <c r="BG293" i="5"/>
  <c r="BG292" i="5"/>
  <c r="BG291" i="5"/>
  <c r="BG290" i="5"/>
  <c r="BG289" i="5"/>
  <c r="BG288" i="5"/>
  <c r="BG287" i="5"/>
  <c r="BG286" i="5"/>
  <c r="BG285" i="5"/>
  <c r="BG284" i="5"/>
  <c r="BG283" i="5"/>
  <c r="BG282" i="5"/>
  <c r="BG281" i="5"/>
  <c r="BG280" i="5"/>
  <c r="BG278" i="5"/>
  <c r="BG277" i="5"/>
  <c r="BG276" i="5"/>
  <c r="BG265" i="5"/>
  <c r="BG264" i="5"/>
  <c r="BG263" i="5"/>
  <c r="BG262" i="5"/>
  <c r="BG261" i="5"/>
  <c r="BG260" i="5"/>
  <c r="BG259" i="5"/>
  <c r="BG258" i="5"/>
  <c r="BG257" i="5"/>
  <c r="BG256" i="5"/>
  <c r="BG255" i="5"/>
  <c r="BG254" i="5"/>
  <c r="BG253" i="5"/>
  <c r="BG252" i="5"/>
  <c r="BG251" i="5"/>
  <c r="BG250" i="5"/>
  <c r="BG249" i="5"/>
  <c r="BG248" i="5"/>
  <c r="BG229" i="5"/>
  <c r="BG228" i="5"/>
  <c r="BG227" i="5"/>
  <c r="BG226" i="5"/>
  <c r="BG219" i="5"/>
  <c r="BG218" i="5"/>
  <c r="BG217" i="5"/>
  <c r="BG216" i="5"/>
  <c r="BG213" i="5"/>
  <c r="BG212" i="5"/>
  <c r="BG211" i="5"/>
  <c r="BG210" i="5"/>
  <c r="BG209" i="5"/>
  <c r="BG208" i="5"/>
  <c r="BG206" i="5"/>
  <c r="BG204" i="5"/>
  <c r="BG203" i="5"/>
  <c r="BG202" i="5"/>
  <c r="BG201" i="5"/>
  <c r="BG200" i="5"/>
  <c r="BG198" i="5"/>
  <c r="BG197" i="5"/>
  <c r="BG196" i="5"/>
  <c r="BG195" i="5"/>
  <c r="BG194" i="5"/>
  <c r="BG192" i="5"/>
  <c r="BG191" i="5"/>
  <c r="BG190" i="5"/>
  <c r="BG188" i="5"/>
  <c r="BG187" i="5"/>
  <c r="BG186" i="5"/>
  <c r="BG180" i="5"/>
  <c r="BG179" i="5"/>
  <c r="BG178" i="5"/>
  <c r="BG177" i="5"/>
  <c r="BG176" i="5"/>
  <c r="BG175" i="5"/>
  <c r="BG174" i="5"/>
  <c r="BG173" i="5"/>
  <c r="BG172" i="5"/>
  <c r="BG161" i="5"/>
  <c r="BG160" i="5"/>
  <c r="BG159" i="5"/>
  <c r="BG158" i="5"/>
  <c r="BG157" i="5"/>
  <c r="BG156" i="5"/>
  <c r="BG155" i="5"/>
  <c r="BG154" i="5"/>
  <c r="BG153" i="5"/>
  <c r="BG152" i="5"/>
  <c r="BG151" i="5"/>
  <c r="BG150" i="5"/>
  <c r="BG149" i="5"/>
  <c r="BG148" i="5"/>
  <c r="BG147" i="5"/>
  <c r="BG146" i="5"/>
  <c r="BG145" i="5"/>
  <c r="BG144" i="5"/>
  <c r="BG142" i="5"/>
  <c r="BG141" i="5"/>
  <c r="BG138" i="5"/>
  <c r="BG137" i="5"/>
  <c r="BG130" i="5"/>
  <c r="BG129" i="5"/>
  <c r="BG128" i="5"/>
  <c r="BG127" i="5"/>
  <c r="BG126" i="5"/>
  <c r="BG113" i="5"/>
  <c r="BG112" i="5"/>
  <c r="BG111" i="5"/>
  <c r="BG110" i="5"/>
  <c r="BG109" i="5"/>
  <c r="BG108" i="5"/>
  <c r="BG107" i="5"/>
  <c r="BG106" i="5"/>
  <c r="BG105" i="5"/>
  <c r="BG104" i="5"/>
  <c r="BG103" i="5"/>
  <c r="BG102" i="5"/>
  <c r="BG101" i="5"/>
  <c r="BG100" i="5"/>
  <c r="BG99" i="5"/>
  <c r="BG98" i="5"/>
  <c r="BG96" i="5"/>
  <c r="BG95" i="5"/>
  <c r="BG94" i="5"/>
  <c r="BG93" i="5"/>
  <c r="BG91" i="5"/>
  <c r="BG90" i="5"/>
  <c r="BG89" i="5"/>
  <c r="BG88" i="5"/>
  <c r="BG83" i="5"/>
  <c r="BG82" i="5"/>
  <c r="BG81" i="5"/>
  <c r="BG76" i="5"/>
  <c r="BG75" i="5"/>
  <c r="BG69" i="5"/>
  <c r="BG68" i="5"/>
  <c r="BG67" i="5"/>
  <c r="BG62" i="5"/>
  <c r="BG61" i="5"/>
  <c r="BG60" i="5"/>
  <c r="BG59" i="5"/>
  <c r="BG58" i="5"/>
  <c r="BG56" i="5"/>
  <c r="BG55" i="5"/>
  <c r="BG54" i="5"/>
  <c r="BG53" i="5"/>
  <c r="BG52" i="5"/>
  <c r="BG48" i="5"/>
  <c r="BG47" i="5"/>
  <c r="BG46" i="5"/>
  <c r="BG45" i="5"/>
  <c r="BG41" i="5"/>
  <c r="BG36" i="5"/>
  <c r="BG33" i="5"/>
  <c r="BG32" i="5"/>
  <c r="BG30" i="5"/>
  <c r="BG29" i="5"/>
  <c r="BE147" i="5"/>
  <c r="BE161" i="5"/>
  <c r="BE160" i="5"/>
  <c r="BE159" i="5"/>
  <c r="BE158" i="5"/>
  <c r="BE157" i="5"/>
  <c r="BE155" i="5"/>
  <c r="BE154" i="5"/>
  <c r="BE152" i="5"/>
  <c r="BE145" i="5"/>
  <c r="BE146" i="5"/>
  <c r="BE148" i="5"/>
  <c r="BE149" i="5"/>
  <c r="BE150" i="5"/>
  <c r="BE151" i="5"/>
  <c r="BE144" i="5"/>
  <c r="BD155" i="5"/>
  <c r="BD154" i="5"/>
  <c r="BD152" i="5"/>
  <c r="BD151" i="5"/>
  <c r="BD13" i="5" s="1"/>
  <c r="BD146" i="5"/>
  <c r="BD145" i="5"/>
  <c r="BA149" i="5"/>
  <c r="BA444" i="5"/>
  <c r="BA443" i="5"/>
  <c r="BA442" i="5"/>
  <c r="BA441" i="5"/>
  <c r="BA440" i="5"/>
  <c r="BA439" i="5"/>
  <c r="BA438" i="5"/>
  <c r="BA437" i="5"/>
  <c r="BA436" i="5"/>
  <c r="BA435" i="5"/>
  <c r="BA434" i="5"/>
  <c r="BA433" i="5"/>
  <c r="BA432" i="5"/>
  <c r="BA431" i="5"/>
  <c r="BA430" i="5"/>
  <c r="BA429" i="5"/>
  <c r="BA427" i="5"/>
  <c r="BA426" i="5"/>
  <c r="BA425" i="5"/>
  <c r="BA424" i="5"/>
  <c r="BA423" i="5"/>
  <c r="BA422" i="5"/>
  <c r="BA409" i="5"/>
  <c r="BA408" i="5"/>
  <c r="BA407" i="5"/>
  <c r="BA405" i="5"/>
  <c r="BA403" i="5"/>
  <c r="BA402" i="5"/>
  <c r="BA401" i="5"/>
  <c r="BA399" i="5"/>
  <c r="BA398" i="5"/>
  <c r="BA396" i="5"/>
  <c r="BA395" i="5"/>
  <c r="BA394" i="5"/>
  <c r="BA393" i="5"/>
  <c r="BA391" i="5"/>
  <c r="BA390" i="5"/>
  <c r="BA389" i="5"/>
  <c r="BA387" i="5"/>
  <c r="BA386" i="5"/>
  <c r="BA385" i="5"/>
  <c r="BA384" i="5"/>
  <c r="BA383" i="5"/>
  <c r="BA381" i="5"/>
  <c r="BA380" i="5"/>
  <c r="BA379" i="5"/>
  <c r="BA377" i="5"/>
  <c r="BA376" i="5"/>
  <c r="BA375" i="5"/>
  <c r="BA358" i="5"/>
  <c r="BA357" i="5"/>
  <c r="BA356" i="5"/>
  <c r="BA355" i="5"/>
  <c r="BA353" i="5"/>
  <c r="BA352" i="5"/>
  <c r="BA351" i="5"/>
  <c r="BA350" i="5"/>
  <c r="BA349" i="5"/>
  <c r="BA348" i="5"/>
  <c r="BA347" i="5"/>
  <c r="BA346" i="5"/>
  <c r="BA344" i="5"/>
  <c r="BA343" i="5"/>
  <c r="BA342" i="5"/>
  <c r="BA341" i="5"/>
  <c r="BA340" i="5"/>
  <c r="BA339" i="5"/>
  <c r="BA338" i="5"/>
  <c r="BA337" i="5"/>
  <c r="BA336" i="5"/>
  <c r="BA335" i="5"/>
  <c r="BA334" i="5"/>
  <c r="BA333" i="5"/>
  <c r="BA331" i="5"/>
  <c r="BA330" i="5"/>
  <c r="BA329" i="5"/>
  <c r="BA328" i="5"/>
  <c r="BA326" i="5"/>
  <c r="BA325" i="5"/>
  <c r="BA324" i="5"/>
  <c r="BA323" i="5"/>
  <c r="BA321" i="5"/>
  <c r="BA320" i="5"/>
  <c r="BA319" i="5"/>
  <c r="BA318" i="5"/>
  <c r="BA317" i="5"/>
  <c r="BA316" i="5"/>
  <c r="BA315" i="5"/>
  <c r="BA314" i="5"/>
  <c r="BA313" i="5"/>
  <c r="BA312" i="5"/>
  <c r="BA311" i="5"/>
  <c r="BA310" i="5"/>
  <c r="BA309" i="5"/>
  <c r="BA308" i="5"/>
  <c r="BA307" i="5"/>
  <c r="BA306" i="5"/>
  <c r="BA305" i="5"/>
  <c r="BA304" i="5"/>
  <c r="BA303" i="5"/>
  <c r="BA302" i="5"/>
  <c r="BA300" i="5"/>
  <c r="BA299" i="5"/>
  <c r="BA298" i="5"/>
  <c r="BA297" i="5"/>
  <c r="BA296" i="5"/>
  <c r="BA295" i="5"/>
  <c r="BA294" i="5"/>
  <c r="BA293" i="5"/>
  <c r="BA292" i="5"/>
  <c r="BA291" i="5"/>
  <c r="BA290" i="5"/>
  <c r="BA289" i="5"/>
  <c r="BA288" i="5"/>
  <c r="BA287" i="5"/>
  <c r="BA286" i="5"/>
  <c r="BA285" i="5"/>
  <c r="BA284" i="5"/>
  <c r="BA283" i="5"/>
  <c r="BA282" i="5"/>
  <c r="BA281" i="5"/>
  <c r="BA280" i="5"/>
  <c r="BA278" i="5"/>
  <c r="BA277" i="5"/>
  <c r="BA276" i="5"/>
  <c r="BA265" i="5"/>
  <c r="BA264" i="5"/>
  <c r="BA263" i="5"/>
  <c r="BA262" i="5"/>
  <c r="BA261" i="5"/>
  <c r="BA260" i="5"/>
  <c r="BA259" i="5"/>
  <c r="BA258" i="5"/>
  <c r="BA257" i="5"/>
  <c r="BA256" i="5"/>
  <c r="BA255" i="5"/>
  <c r="BA254" i="5"/>
  <c r="BA253" i="5"/>
  <c r="BA252" i="5"/>
  <c r="BA251" i="5"/>
  <c r="BA250" i="5"/>
  <c r="BA249" i="5"/>
  <c r="BA248" i="5"/>
  <c r="BA246" i="5"/>
  <c r="BA244" i="5"/>
  <c r="BA243" i="5"/>
  <c r="BA242" i="5"/>
  <c r="BA241" i="5"/>
  <c r="BA239" i="5"/>
  <c r="BA237" i="5"/>
  <c r="BA235" i="5"/>
  <c r="BA234" i="5"/>
  <c r="BA232" i="5"/>
  <c r="BA231" i="5"/>
  <c r="BA229" i="5"/>
  <c r="BA228" i="5"/>
  <c r="BA227" i="5"/>
  <c r="BA226" i="5"/>
  <c r="BA224" i="5"/>
  <c r="BA223" i="5"/>
  <c r="BA221" i="5"/>
  <c r="BA219" i="5"/>
  <c r="BA218" i="5"/>
  <c r="BA217" i="5"/>
  <c r="BA216" i="5"/>
  <c r="BA215" i="5"/>
  <c r="BA213" i="5"/>
  <c r="BA212" i="5"/>
  <c r="BA211" i="5"/>
  <c r="BA210" i="5"/>
  <c r="BA209" i="5"/>
  <c r="BA208" i="5"/>
  <c r="BA207" i="5"/>
  <c r="BA206" i="5"/>
  <c r="BA204" i="5"/>
  <c r="BA203" i="5"/>
  <c r="BA202" i="5"/>
  <c r="BA201" i="5"/>
  <c r="BA200" i="5"/>
  <c r="BA198" i="5"/>
  <c r="BA197" i="5"/>
  <c r="BA196" i="5"/>
  <c r="BA195" i="5"/>
  <c r="BA194" i="5"/>
  <c r="BA192" i="5"/>
  <c r="BA191" i="5"/>
  <c r="BA190" i="5"/>
  <c r="BA188" i="5"/>
  <c r="BA187" i="5"/>
  <c r="BA186" i="5"/>
  <c r="BA184" i="5"/>
  <c r="BA183" i="5"/>
  <c r="BA182" i="5"/>
  <c r="BA180" i="5"/>
  <c r="BA179" i="5"/>
  <c r="BA178" i="5"/>
  <c r="BA177" i="5"/>
  <c r="BA176" i="5"/>
  <c r="BA175" i="5"/>
  <c r="BA174" i="5"/>
  <c r="BA173" i="5"/>
  <c r="BA172" i="5"/>
  <c r="BA170" i="5"/>
  <c r="BA169" i="5"/>
  <c r="BA168" i="5"/>
  <c r="BA167" i="5"/>
  <c r="BA166" i="5"/>
  <c r="BA165" i="5"/>
  <c r="BA164" i="5"/>
  <c r="BA163" i="5"/>
  <c r="BA161" i="5"/>
  <c r="BA158" i="5"/>
  <c r="BA155" i="5"/>
  <c r="BA152" i="5"/>
  <c r="BA146" i="5"/>
  <c r="BA133" i="5"/>
  <c r="BA138" i="5"/>
  <c r="BA137" i="5"/>
  <c r="BA136" i="5"/>
  <c r="BA135" i="5"/>
  <c r="BA134" i="5"/>
  <c r="BA130" i="5"/>
  <c r="BA129" i="5"/>
  <c r="BA128" i="5"/>
  <c r="BA127" i="5"/>
  <c r="BA126" i="5"/>
  <c r="BA119" i="5"/>
  <c r="BA118" i="5"/>
  <c r="BA117" i="5"/>
  <c r="BA116" i="5"/>
  <c r="BA115" i="5"/>
  <c r="BA113" i="5"/>
  <c r="BA112" i="5"/>
  <c r="BA111" i="5"/>
  <c r="BA110" i="5"/>
  <c r="BA109" i="5"/>
  <c r="BA108" i="5"/>
  <c r="BA107" i="5"/>
  <c r="BA106" i="5"/>
  <c r="BA96" i="5"/>
  <c r="BA95" i="5"/>
  <c r="BA94" i="5"/>
  <c r="BA93" i="5"/>
  <c r="BA92" i="5"/>
  <c r="BA91" i="5"/>
  <c r="BA90" i="5"/>
  <c r="BA89" i="5"/>
  <c r="BA88" i="5"/>
  <c r="BA87" i="5"/>
  <c r="BA86" i="5"/>
  <c r="BA85" i="5"/>
  <c r="BA84" i="5"/>
  <c r="BA83" i="5"/>
  <c r="BA82" i="5"/>
  <c r="BA81" i="5"/>
  <c r="BA80" i="5"/>
  <c r="BA79" i="5"/>
  <c r="BA78" i="5"/>
  <c r="BA77" i="5"/>
  <c r="BA76" i="5"/>
  <c r="BA75" i="5"/>
  <c r="BA74" i="5"/>
  <c r="BA73" i="5"/>
  <c r="BA72" i="5"/>
  <c r="BA71" i="5"/>
  <c r="BA70" i="5"/>
  <c r="BA69" i="5"/>
  <c r="BA68" i="5"/>
  <c r="BA67" i="5"/>
  <c r="BA66" i="5"/>
  <c r="BA65" i="5"/>
  <c r="BA64" i="5"/>
  <c r="BA63" i="5"/>
  <c r="BA62" i="5"/>
  <c r="BA61" i="5"/>
  <c r="BA60" i="5"/>
  <c r="BA59" i="5"/>
  <c r="BA58" i="5"/>
  <c r="BA57" i="5"/>
  <c r="BA56" i="5"/>
  <c r="BA55" i="5"/>
  <c r="BA54" i="5"/>
  <c r="BA53" i="5"/>
  <c r="BA52" i="5"/>
  <c r="BA51" i="5"/>
  <c r="BA50" i="5"/>
  <c r="BA49" i="5"/>
  <c r="BA48" i="5"/>
  <c r="BA47" i="5"/>
  <c r="BA46" i="5"/>
  <c r="BA45" i="5"/>
  <c r="BA44" i="5"/>
  <c r="BA43" i="5"/>
  <c r="BA42" i="5"/>
  <c r="BA41" i="5"/>
  <c r="BA40" i="5"/>
  <c r="BA39" i="5"/>
  <c r="BA38" i="5"/>
  <c r="BA37" i="5"/>
  <c r="BA36" i="5"/>
  <c r="BA35" i="5"/>
  <c r="BA33" i="5"/>
  <c r="BA32" i="5"/>
  <c r="BA31" i="5"/>
  <c r="BA30" i="5"/>
  <c r="BA29" i="5"/>
  <c r="BA28" i="5"/>
  <c r="BA26" i="5"/>
  <c r="BA25" i="5"/>
  <c r="BA24" i="5"/>
  <c r="BA23" i="5"/>
  <c r="BA22" i="5"/>
  <c r="BA21" i="5"/>
  <c r="BA19" i="5"/>
  <c r="AZ427" i="5"/>
  <c r="AZ426" i="5"/>
  <c r="AZ425" i="5"/>
  <c r="AZ424" i="5"/>
  <c r="AZ422" i="5"/>
  <c r="AZ394" i="5"/>
  <c r="AZ393" i="5"/>
  <c r="AZ391" i="5"/>
  <c r="AZ390" i="5"/>
  <c r="AZ389" i="5"/>
  <c r="AZ219" i="5"/>
  <c r="AZ218" i="5"/>
  <c r="AZ213" i="5"/>
  <c r="AZ212" i="5"/>
  <c r="AZ211" i="5"/>
  <c r="AZ210" i="5"/>
  <c r="AZ209" i="5"/>
  <c r="AZ208" i="5"/>
  <c r="AZ206" i="5"/>
  <c r="AZ204" i="5"/>
  <c r="AZ203" i="5"/>
  <c r="AZ202" i="5"/>
  <c r="AZ201" i="5"/>
  <c r="AZ142" i="5"/>
  <c r="AZ138" i="5"/>
  <c r="AX138" i="5"/>
  <c r="AX427" i="5"/>
  <c r="AX426" i="5"/>
  <c r="AX422" i="5"/>
  <c r="AX405" i="5"/>
  <c r="AX403" i="5"/>
  <c r="AX402" i="5"/>
  <c r="AX401" i="5"/>
  <c r="AX399" i="5"/>
  <c r="AX398" i="5"/>
  <c r="AX391" i="5"/>
  <c r="AX390" i="5"/>
  <c r="AX389" i="5"/>
  <c r="AX387" i="5"/>
  <c r="AX386" i="5"/>
  <c r="AX385" i="5"/>
  <c r="AX384" i="5"/>
  <c r="AX383" i="5"/>
  <c r="AX344" i="5"/>
  <c r="AX343" i="5"/>
  <c r="AX342" i="5"/>
  <c r="AX341" i="5"/>
  <c r="AX321" i="5"/>
  <c r="AX319" i="5"/>
  <c r="AX317" i="5"/>
  <c r="AX315" i="5"/>
  <c r="AX313" i="5"/>
  <c r="AX311" i="5"/>
  <c r="AX309" i="5"/>
  <c r="AX307" i="5"/>
  <c r="AX305" i="5"/>
  <c r="AX303" i="5"/>
  <c r="AX219" i="5"/>
  <c r="AX218" i="5"/>
  <c r="AX217" i="5"/>
  <c r="AX216" i="5"/>
  <c r="AX204" i="5"/>
  <c r="AX203" i="5"/>
  <c r="AX202" i="5"/>
  <c r="AX201" i="5"/>
  <c r="AX200" i="5"/>
  <c r="AX29" i="5"/>
  <c r="AT164" i="5"/>
  <c r="AT165" i="5"/>
  <c r="AT166" i="5"/>
  <c r="AT167" i="5"/>
  <c r="AT168" i="5"/>
  <c r="AT169" i="5"/>
  <c r="AT170" i="5"/>
  <c r="AT163" i="5"/>
  <c r="AR427" i="5"/>
  <c r="AR426" i="5"/>
  <c r="AR425" i="5"/>
  <c r="AR422" i="5"/>
  <c r="AR405" i="5"/>
  <c r="AR403" i="5"/>
  <c r="AR402" i="5"/>
  <c r="AR401" i="5"/>
  <c r="AR399" i="5"/>
  <c r="AR398" i="5"/>
  <c r="AR396" i="5"/>
  <c r="AR395" i="5"/>
  <c r="AR394" i="5"/>
  <c r="AR393" i="5"/>
  <c r="AR391" i="5"/>
  <c r="AR390" i="5"/>
  <c r="AR389" i="5"/>
  <c r="AR373" i="5"/>
  <c r="AR344" i="5"/>
  <c r="AR342" i="5"/>
  <c r="AR341" i="5"/>
  <c r="AR340" i="5"/>
  <c r="AR339" i="5"/>
  <c r="AR338" i="5"/>
  <c r="AR337" i="5"/>
  <c r="AR336" i="5"/>
  <c r="AR334" i="5"/>
  <c r="AR333" i="5"/>
  <c r="AR219" i="5"/>
  <c r="AR218" i="5"/>
  <c r="AR217" i="5"/>
  <c r="AR216" i="5"/>
  <c r="AR215" i="5"/>
  <c r="AR213" i="5"/>
  <c r="AR212" i="5"/>
  <c r="AR211" i="5"/>
  <c r="AR210" i="5"/>
  <c r="AR206" i="5"/>
  <c r="AR198" i="5"/>
  <c r="AR197" i="5"/>
  <c r="AR196" i="5"/>
  <c r="AR195" i="5"/>
  <c r="AR194" i="5"/>
  <c r="AR192" i="5"/>
  <c r="AR191" i="5"/>
  <c r="AR190" i="5"/>
  <c r="AR188" i="5"/>
  <c r="AR187" i="5"/>
  <c r="AR186" i="5"/>
  <c r="AR170" i="5"/>
  <c r="AR169" i="5"/>
  <c r="AR168" i="5"/>
  <c r="AR167" i="5"/>
  <c r="AR166" i="5"/>
  <c r="AR165" i="5"/>
  <c r="AR164" i="5"/>
  <c r="AR163" i="5"/>
  <c r="AR142" i="5"/>
  <c r="AR138" i="5"/>
  <c r="AV444" i="5"/>
  <c r="AV443" i="5"/>
  <c r="AV442" i="5"/>
  <c r="AV441" i="5"/>
  <c r="AV440" i="5"/>
  <c r="AV439" i="5"/>
  <c r="AV438" i="5"/>
  <c r="AV437" i="5"/>
  <c r="AV436" i="5"/>
  <c r="AV435" i="5"/>
  <c r="AV434" i="5"/>
  <c r="AV433" i="5"/>
  <c r="AV432" i="5"/>
  <c r="AV431" i="5"/>
  <c r="AV430" i="5"/>
  <c r="AV429" i="5"/>
  <c r="AV427" i="5"/>
  <c r="AV426" i="5"/>
  <c r="AV425" i="5"/>
  <c r="AV424" i="5"/>
  <c r="AV422" i="5"/>
  <c r="AV405" i="5"/>
  <c r="AV404" i="5"/>
  <c r="AV403" i="5"/>
  <c r="AV402" i="5"/>
  <c r="AV401" i="5"/>
  <c r="AV400" i="5"/>
  <c r="AV399" i="5"/>
  <c r="AV398" i="5"/>
  <c r="AV393" i="5"/>
  <c r="AV396" i="5"/>
  <c r="AV395" i="5"/>
  <c r="AV394" i="5"/>
  <c r="AV387" i="5"/>
  <c r="AV386" i="5"/>
  <c r="AV385" i="5"/>
  <c r="AV384" i="5"/>
  <c r="AV383" i="5"/>
  <c r="AV381" i="5"/>
  <c r="AV380" i="5"/>
  <c r="AV379" i="5"/>
  <c r="AV377" i="5"/>
  <c r="AV376" i="5"/>
  <c r="AV375" i="5"/>
  <c r="AV358" i="5"/>
  <c r="AV357" i="5"/>
  <c r="AV356" i="5"/>
  <c r="AV355" i="5"/>
  <c r="AV353" i="5"/>
  <c r="AV352" i="5"/>
  <c r="AV351" i="5"/>
  <c r="AV350" i="5"/>
  <c r="AV349" i="5"/>
  <c r="AV348" i="5"/>
  <c r="AV347" i="5"/>
  <c r="AV346" i="5"/>
  <c r="AV344" i="5"/>
  <c r="AV343" i="5"/>
  <c r="AV342" i="5"/>
  <c r="AV341" i="5"/>
  <c r="AV340" i="5"/>
  <c r="AV339" i="5"/>
  <c r="AV338" i="5"/>
  <c r="AV337" i="5"/>
  <c r="AV336" i="5"/>
  <c r="AV335" i="5"/>
  <c r="AV334" i="5"/>
  <c r="AV333" i="5"/>
  <c r="AV331" i="5"/>
  <c r="AV330" i="5"/>
  <c r="AV329" i="5"/>
  <c r="AV328" i="5"/>
  <c r="AV326" i="5"/>
  <c r="AV325" i="5"/>
  <c r="AV324" i="5"/>
  <c r="AV323" i="5"/>
  <c r="AV321" i="5"/>
  <c r="AV320" i="5"/>
  <c r="AV319" i="5"/>
  <c r="AV318" i="5"/>
  <c r="AV317" i="5"/>
  <c r="AV316" i="5"/>
  <c r="AV315" i="5"/>
  <c r="AV314" i="5"/>
  <c r="AV313" i="5"/>
  <c r="AV312" i="5"/>
  <c r="AV311" i="5"/>
  <c r="AV310" i="5"/>
  <c r="AV309" i="5"/>
  <c r="AV308" i="5"/>
  <c r="AV307" i="5"/>
  <c r="AV306" i="5"/>
  <c r="AV305" i="5"/>
  <c r="AV303" i="5"/>
  <c r="AV302" i="5"/>
  <c r="AV300" i="5"/>
  <c r="AV299" i="5"/>
  <c r="AV298" i="5"/>
  <c r="AV297" i="5"/>
  <c r="AV296" i="5"/>
  <c r="AV295" i="5"/>
  <c r="AV294" i="5"/>
  <c r="AV293" i="5"/>
  <c r="AV292" i="5"/>
  <c r="AV291" i="5"/>
  <c r="AV290" i="5"/>
  <c r="AV289" i="5"/>
  <c r="AV288" i="5"/>
  <c r="AV287" i="5"/>
  <c r="AV286" i="5"/>
  <c r="AV285" i="5"/>
  <c r="AV284" i="5"/>
  <c r="AV283" i="5"/>
  <c r="AV282" i="5"/>
  <c r="AV281" i="5"/>
  <c r="AV280" i="5"/>
  <c r="AV278" i="5"/>
  <c r="AV277" i="5"/>
  <c r="AV276" i="5"/>
  <c r="AV265" i="5"/>
  <c r="AV264" i="5"/>
  <c r="AV263" i="5"/>
  <c r="AV262" i="5"/>
  <c r="AV261" i="5"/>
  <c r="AV260" i="5"/>
  <c r="AV259" i="5"/>
  <c r="AV258" i="5"/>
  <c r="AV257" i="5"/>
  <c r="AV256" i="5"/>
  <c r="AV255" i="5"/>
  <c r="AV254" i="5"/>
  <c r="AV253" i="5"/>
  <c r="AV252" i="5"/>
  <c r="AV251" i="5"/>
  <c r="AV250" i="5"/>
  <c r="AV249" i="5"/>
  <c r="AV248" i="5"/>
  <c r="AV246" i="5"/>
  <c r="AV244" i="5"/>
  <c r="AV243" i="5"/>
  <c r="AV242" i="5"/>
  <c r="AV239" i="5"/>
  <c r="AV229" i="5"/>
  <c r="AV228" i="5"/>
  <c r="AV227" i="5"/>
  <c r="AV226" i="5"/>
  <c r="AV221" i="5"/>
  <c r="AV219" i="5"/>
  <c r="AV218" i="5"/>
  <c r="AV217" i="5"/>
  <c r="AV216" i="5"/>
  <c r="AV213" i="5"/>
  <c r="AV212" i="5"/>
  <c r="AV211" i="5"/>
  <c r="AV210" i="5"/>
  <c r="AV209" i="5"/>
  <c r="AV208" i="5"/>
  <c r="AV207" i="5"/>
  <c r="AV206" i="5"/>
  <c r="AV204" i="5"/>
  <c r="AV203" i="5"/>
  <c r="AV202" i="5"/>
  <c r="AV201" i="5"/>
  <c r="AV200" i="5"/>
  <c r="AV198" i="5"/>
  <c r="AV197" i="5"/>
  <c r="AV196" i="5"/>
  <c r="AV195" i="5"/>
  <c r="AV194" i="5"/>
  <c r="AV192" i="5"/>
  <c r="AV191" i="5"/>
  <c r="AV190" i="5"/>
  <c r="AV188" i="5"/>
  <c r="AV187" i="5"/>
  <c r="AV186" i="5"/>
  <c r="AV184" i="5"/>
  <c r="AV183" i="5"/>
  <c r="AV182" i="5"/>
  <c r="AV180" i="5"/>
  <c r="AV179" i="5"/>
  <c r="AV178" i="5"/>
  <c r="AV177" i="5"/>
  <c r="AV176" i="5"/>
  <c r="AV175" i="5"/>
  <c r="AV174" i="5"/>
  <c r="AV173" i="5"/>
  <c r="AV172" i="5"/>
  <c r="AV170" i="5"/>
  <c r="AV169" i="5"/>
  <c r="AV168" i="5"/>
  <c r="AV167" i="5"/>
  <c r="AV166" i="5"/>
  <c r="AV165" i="5"/>
  <c r="AV164" i="5"/>
  <c r="AV163" i="5"/>
  <c r="AV161" i="5"/>
  <c r="AV158" i="5"/>
  <c r="AV155" i="5"/>
  <c r="AV152" i="5"/>
  <c r="AV149" i="5"/>
  <c r="AV146" i="5"/>
  <c r="AV141" i="5"/>
  <c r="AV142" i="5"/>
  <c r="AV140" i="5"/>
  <c r="AV136" i="5"/>
  <c r="AV137" i="5"/>
  <c r="AV138" i="5"/>
  <c r="AV135" i="5"/>
  <c r="AV127" i="5"/>
  <c r="AV128" i="5"/>
  <c r="AV129" i="5"/>
  <c r="AV130" i="5"/>
  <c r="AV126" i="5"/>
  <c r="AV116" i="5"/>
  <c r="AV117" i="5"/>
  <c r="AV118" i="5"/>
  <c r="AV119" i="5"/>
  <c r="AV115" i="5"/>
  <c r="AV99" i="5"/>
  <c r="AV100" i="5"/>
  <c r="AV101" i="5"/>
  <c r="AV102" i="5"/>
  <c r="AV103" i="5"/>
  <c r="AV104" i="5"/>
  <c r="AV105" i="5"/>
  <c r="AV106" i="5"/>
  <c r="AV107" i="5"/>
  <c r="AV108" i="5"/>
  <c r="AV109" i="5"/>
  <c r="AV110" i="5"/>
  <c r="AV111" i="5"/>
  <c r="AV112" i="5"/>
  <c r="AV113" i="5"/>
  <c r="AV98" i="5"/>
  <c r="AV73" i="5"/>
  <c r="AV74" i="5"/>
  <c r="AV75" i="5"/>
  <c r="AV76" i="5"/>
  <c r="AV77" i="5"/>
  <c r="AV78" i="5"/>
  <c r="AV79" i="5"/>
  <c r="AV80" i="5"/>
  <c r="AV81" i="5"/>
  <c r="AV82" i="5"/>
  <c r="AV83" i="5"/>
  <c r="AV84" i="5"/>
  <c r="AV85" i="5"/>
  <c r="AV86" i="5"/>
  <c r="AV87" i="5"/>
  <c r="AV88" i="5"/>
  <c r="AV89" i="5"/>
  <c r="AV90" i="5"/>
  <c r="AV91" i="5"/>
  <c r="AV92" i="5"/>
  <c r="AV93" i="5"/>
  <c r="AV94" i="5"/>
  <c r="AV95" i="5"/>
  <c r="AV96" i="5"/>
  <c r="AV72" i="5"/>
  <c r="AV36" i="5"/>
  <c r="AV37" i="5"/>
  <c r="AV38" i="5"/>
  <c r="AV39" i="5"/>
  <c r="AV40" i="5"/>
  <c r="AV41" i="5"/>
  <c r="AV42" i="5"/>
  <c r="AV43" i="5"/>
  <c r="AV44" i="5"/>
  <c r="AV45" i="5"/>
  <c r="AV46" i="5"/>
  <c r="AV47" i="5"/>
  <c r="AV48" i="5"/>
  <c r="AV49" i="5"/>
  <c r="AV50" i="5"/>
  <c r="AV51" i="5"/>
  <c r="AV52" i="5"/>
  <c r="AV53" i="5"/>
  <c r="AV54" i="5"/>
  <c r="AV55" i="5"/>
  <c r="AV56" i="5"/>
  <c r="AV57" i="5"/>
  <c r="AV58" i="5"/>
  <c r="AV59" i="5"/>
  <c r="AV60" i="5"/>
  <c r="AV61" i="5"/>
  <c r="AV62" i="5"/>
  <c r="AV63" i="5"/>
  <c r="AV64" i="5"/>
  <c r="AV65" i="5"/>
  <c r="AV66" i="5"/>
  <c r="AV67" i="5"/>
  <c r="AV68" i="5"/>
  <c r="AV69" i="5"/>
  <c r="AV70" i="5"/>
  <c r="AV35" i="5"/>
  <c r="AV30" i="5"/>
  <c r="AV31" i="5"/>
  <c r="AV32" i="5"/>
  <c r="AV33" i="5"/>
  <c r="AV29" i="5"/>
  <c r="AV19" i="5"/>
  <c r="BC13" i="5"/>
  <c r="BI13" i="5"/>
  <c r="BJ13" i="5"/>
  <c r="AS14" i="5"/>
  <c r="BC14" i="5"/>
  <c r="BI14" i="5"/>
  <c r="BJ14" i="5"/>
  <c r="BL13" i="5" l="1"/>
  <c r="BN13" i="5"/>
  <c r="BD14" i="5"/>
  <c r="AT13" i="5"/>
  <c r="AT14" i="5"/>
  <c r="BP13" i="5"/>
  <c r="BP14" i="5"/>
  <c r="BO14" i="5"/>
  <c r="BO13" i="5"/>
  <c r="BM14" i="5"/>
  <c r="BM13" i="5"/>
  <c r="BK13" i="5"/>
  <c r="BK14" i="5"/>
  <c r="BH14" i="5"/>
  <c r="BH13" i="5"/>
  <c r="BG13" i="5"/>
  <c r="BG14" i="5"/>
  <c r="BE13" i="5"/>
  <c r="BE14" i="5"/>
  <c r="BA14" i="5"/>
  <c r="BA13" i="5"/>
  <c r="AZ13" i="5"/>
  <c r="AZ14" i="5"/>
  <c r="AX13" i="5"/>
  <c r="AX14" i="5"/>
  <c r="AR14" i="5"/>
  <c r="AR13" i="5"/>
  <c r="AV13" i="5"/>
  <c r="AV14" i="5"/>
</calcChain>
</file>

<file path=xl/sharedStrings.xml><?xml version="1.0" encoding="utf-8"?>
<sst xmlns="http://schemas.openxmlformats.org/spreadsheetml/2006/main" count="6335" uniqueCount="511">
  <si>
    <t xml:space="preserve">Sample ID </t>
  </si>
  <si>
    <t>S10</t>
  </si>
  <si>
    <t>S11</t>
  </si>
  <si>
    <t>S13</t>
  </si>
  <si>
    <t>S18</t>
  </si>
  <si>
    <t>S19</t>
  </si>
  <si>
    <t>S24</t>
  </si>
  <si>
    <t>S25</t>
  </si>
  <si>
    <t>S26</t>
  </si>
  <si>
    <t>S27</t>
  </si>
  <si>
    <t>S28</t>
  </si>
  <si>
    <t>S29</t>
  </si>
  <si>
    <t>S30</t>
  </si>
  <si>
    <t>S32</t>
  </si>
  <si>
    <t>S33</t>
  </si>
  <si>
    <t>S34</t>
  </si>
  <si>
    <t>S35</t>
  </si>
  <si>
    <t>S37</t>
  </si>
  <si>
    <t>S41</t>
  </si>
  <si>
    <t>S42</t>
  </si>
  <si>
    <t>S44</t>
  </si>
  <si>
    <t>S45</t>
  </si>
  <si>
    <t>S46</t>
  </si>
  <si>
    <t>S49</t>
  </si>
  <si>
    <t>S51</t>
  </si>
  <si>
    <t>S55</t>
  </si>
  <si>
    <t>Chemical Names</t>
  </si>
  <si>
    <t>Perfluorobutanesulfonic acid</t>
  </si>
  <si>
    <t>Perfluoro-3,6-dioxaheptanoic acid</t>
  </si>
  <si>
    <t>4:2 Fluorotelomer sulfonic acid</t>
  </si>
  <si>
    <t>Ammonium perfluorooctanoate</t>
  </si>
  <si>
    <t>Perfluorononanoic acid</t>
  </si>
  <si>
    <t>8:2 Fluorotelomer alcohol</t>
  </si>
  <si>
    <t>Perfluorohexanoic acid</t>
  </si>
  <si>
    <t>6:2 Fluorotelomer alcohol</t>
  </si>
  <si>
    <t>Perfluorobutanoic acid</t>
  </si>
  <si>
    <t>Perfluorooctanoic acid</t>
  </si>
  <si>
    <t>Potassium perfluorobutanesulfonate</t>
  </si>
  <si>
    <t>2H,2H,3H,3H-Perfluorooctanoic acid</t>
  </si>
  <si>
    <t>6:2 Fluorotelomer sulfonic acid</t>
  </si>
  <si>
    <t>8:2 Fluorotelomer sulfonic acid</t>
  </si>
  <si>
    <t>9-Chloro-perfluorononanoic acid</t>
  </si>
  <si>
    <t>Perfluoroundecanoic acid</t>
  </si>
  <si>
    <t>Perfluorooctanesulfonic acid</t>
  </si>
  <si>
    <t>3:3 Fluorotelomer carboxylic acid</t>
  </si>
  <si>
    <t>3-Perfluoroheptylpropanoic acid</t>
  </si>
  <si>
    <t>Perfluoroheptanoic acid</t>
  </si>
  <si>
    <t>Perfluoropropanoic acid</t>
  </si>
  <si>
    <t>Perfluoropentanoic acid</t>
  </si>
  <si>
    <t>Perfluoro-3-methoxypropanoic acid</t>
  </si>
  <si>
    <t>Perfluorohexanesulfonic acid</t>
  </si>
  <si>
    <t>Perfluorodecanoic acid</t>
  </si>
  <si>
    <t>unit is not ng/mL</t>
  </si>
  <si>
    <t>Name (Abbr)</t>
  </si>
  <si>
    <t>PFBS</t>
  </si>
  <si>
    <t xml:space="preserve">NFDHA </t>
  </si>
  <si>
    <t>4:2 FTS</t>
  </si>
  <si>
    <t>NH4PFOA</t>
  </si>
  <si>
    <t>PFNA</t>
  </si>
  <si>
    <t>8:2 FTOH</t>
  </si>
  <si>
    <t>PFHxA</t>
  </si>
  <si>
    <t>6:2 FTOH</t>
  </si>
  <si>
    <t>PFBA</t>
  </si>
  <si>
    <t>PFOA</t>
  </si>
  <si>
    <t xml:space="preserve">PFBS-K </t>
  </si>
  <si>
    <t>5:3 FTCA</t>
  </si>
  <si>
    <t>6:2 FTS</t>
  </si>
  <si>
    <t>8:2 FTS</t>
  </si>
  <si>
    <t>Cl-PFNA</t>
  </si>
  <si>
    <t>PFUnDA</t>
  </si>
  <si>
    <t>PFOS</t>
  </si>
  <si>
    <t xml:space="preserve">3:3 FTCA </t>
  </si>
  <si>
    <t xml:space="preserve">7:3 FTCA </t>
  </si>
  <si>
    <t>PFHpA</t>
  </si>
  <si>
    <t>PFPrA</t>
  </si>
  <si>
    <t>PFPeA</t>
  </si>
  <si>
    <t>PFMPA</t>
  </si>
  <si>
    <t>PFHxS</t>
  </si>
  <si>
    <t>PFDA</t>
  </si>
  <si>
    <t xml:space="preserve">chemicals not screened bioactive/pass criteria for any experiment </t>
  </si>
  <si>
    <t>Subclass</t>
  </si>
  <si>
    <t>PFSA</t>
  </si>
  <si>
    <t>PFECA</t>
  </si>
  <si>
    <t>PFCA</t>
  </si>
  <si>
    <t>n:2 FTOH</t>
  </si>
  <si>
    <t>n:2 FTS</t>
  </si>
  <si>
    <t>other (FTCA)</t>
  </si>
  <si>
    <t>no expo pred data available on dashboard</t>
  </si>
  <si>
    <t xml:space="preserve">Subclass </t>
  </si>
  <si>
    <t>other</t>
  </si>
  <si>
    <t>Blood levels available in literature</t>
  </si>
  <si>
    <t xml:space="preserve">Blood Levels Available </t>
  </si>
  <si>
    <t>YES</t>
  </si>
  <si>
    <t>*Dissociates into PFOA in blood</t>
  </si>
  <si>
    <t>*exposure to 8:2 FTOH leads to increased amounts pf PFOA</t>
  </si>
  <si>
    <t>*exposure to 6:2 FTOH leads to increased amounts of PFPeA and PFHxA</t>
  </si>
  <si>
    <t>*Dissociates into PFBS in blood</t>
  </si>
  <si>
    <t>*likely transforms to PFNA when it reaches blood</t>
  </si>
  <si>
    <t>*chemical dissociates into another more well-known chemical</t>
  </si>
  <si>
    <t>CompTox Expo Pred Median</t>
  </si>
  <si>
    <t>NA</t>
  </si>
  <si>
    <t xml:space="preserve">Passes MOE Criteria </t>
  </si>
  <si>
    <t>CompTox Expo 95th percentile</t>
  </si>
  <si>
    <t>CompTox Notes</t>
  </si>
  <si>
    <t>more predicted values available</t>
  </si>
  <si>
    <t>JUST GOT UPDATED ON DASHBOARD</t>
  </si>
  <si>
    <t>REFERENCE STUDY INFO</t>
  </si>
  <si>
    <t xml:space="preserve">UNIT USED </t>
  </si>
  <si>
    <t xml:space="preserve">NOTES </t>
  </si>
  <si>
    <t xml:space="preserve"> Bonefeld-Jorgensen, et al. 2014 (PMID: 25148915)</t>
  </si>
  <si>
    <t>ng/mL</t>
  </si>
  <si>
    <t>&lt;0.32</t>
  </si>
  <si>
    <t xml:space="preserve">&lt;3.69 </t>
  </si>
  <si>
    <t>&lt;0.76</t>
  </si>
  <si>
    <t>&gt;0.64</t>
  </si>
  <si>
    <t>&gt;6.53</t>
  </si>
  <si>
    <t>&gt;39.07</t>
  </si>
  <si>
    <t>&gt;1.35</t>
  </si>
  <si>
    <t>Bonefeld-Jorgensen, et al. 2011 (PMID: 21978366)</t>
  </si>
  <si>
    <t>Karrman, et al. 2006 (PMID: 16403420)</t>
  </si>
  <si>
    <t>all</t>
  </si>
  <si>
    <t>men</t>
  </si>
  <si>
    <t>women</t>
  </si>
  <si>
    <t>woman (36 years) plasma/whole blood</t>
  </si>
  <si>
    <t>0.55/0.46</t>
  </si>
  <si>
    <t>2.6/2.0</t>
  </si>
  <si>
    <t>17.3/14.2</t>
  </si>
  <si>
    <t>2.4/2.2</t>
  </si>
  <si>
    <t>man (27 years) plasma/whole blood</t>
  </si>
  <si>
    <t>nd/0.26</t>
  </si>
  <si>
    <t>2.1/1.7</t>
  </si>
  <si>
    <t>18.9/15.2</t>
  </si>
  <si>
    <t>3.0/2.6</t>
  </si>
  <si>
    <t>man (41 years) plasma/whole blood</t>
  </si>
  <si>
    <t>0.69/0.79</t>
  </si>
  <si>
    <t>4.5/3.8</t>
  </si>
  <si>
    <t>34.1/27.8</t>
  </si>
  <si>
    <t>4.0/2.9</t>
  </si>
  <si>
    <t>woman (29 years) plasma/whole blood</t>
  </si>
  <si>
    <t>0.46/0.50</t>
  </si>
  <si>
    <t>5.1/3.9</t>
  </si>
  <si>
    <t>17.3/15.0</t>
  </si>
  <si>
    <t>2.3/2.0</t>
  </si>
  <si>
    <t>woman (24 years) plasma/whole blood</t>
  </si>
  <si>
    <t>0.31/0.25</t>
  </si>
  <si>
    <t>2.2/1.2</t>
  </si>
  <si>
    <t>14.8/11.3</t>
  </si>
  <si>
    <t>1.4/1.2</t>
  </si>
  <si>
    <t>ATSDR Exposure Assessment Levels (across multiple locations) https://www.atsdr.cdc.gov/pfas/activities/assessments/final-report.html</t>
  </si>
  <si>
    <t>ppb</t>
  </si>
  <si>
    <t>Schillemans, et al. 2022 (PMID: 35285690)</t>
  </si>
  <si>
    <t>SMC-C Cohort CVD Cases (median)</t>
  </si>
  <si>
    <t>SMC-C Cohort Control Cases (median)</t>
  </si>
  <si>
    <t>60YO Cohort CVD Cases (median)</t>
  </si>
  <si>
    <t>60YO Cohort Control Cases (median)</t>
  </si>
  <si>
    <t>Kotlarz, et al. 2020 (PMID: 32697103)</t>
  </si>
  <si>
    <t xml:space="preserve">overall </t>
  </si>
  <si>
    <t>adults</t>
  </si>
  <si>
    <t>children</t>
  </si>
  <si>
    <t>NHANES (https://www.cdc.gov/exposurereport/report/pdf/Perfluoroalkyl%20and%20Polyfluoroalkyl%20Substances%20--%20Surfactants%20NHANES-p.pdf)</t>
  </si>
  <si>
    <t>ug/L</t>
  </si>
  <si>
    <t>&lt;LOD</t>
  </si>
  <si>
    <t>Pitter, et al. 2020 (PMID: 32068468)</t>
  </si>
  <si>
    <t>Median in Study Population</t>
  </si>
  <si>
    <t>&lt;0.5</t>
  </si>
  <si>
    <t xml:space="preserve">&lt;0.5 </t>
  </si>
  <si>
    <t>Frigerio, et al. 2022 (PMID: 34907451)</t>
  </si>
  <si>
    <t xml:space="preserve">Median </t>
  </si>
  <si>
    <t xml:space="preserve">95th Percentile </t>
  </si>
  <si>
    <t>&lt;LOQ</t>
  </si>
  <si>
    <t>Peng et al., 2022 (PMID: 34717172)</t>
  </si>
  <si>
    <t>Mean</t>
  </si>
  <si>
    <t>Median</t>
  </si>
  <si>
    <t>Max</t>
  </si>
  <si>
    <t>Eriksson, et al. 2017 (PMID: 27726977)</t>
  </si>
  <si>
    <t>All 0-4</t>
  </si>
  <si>
    <t xml:space="preserve">All 5-15 </t>
  </si>
  <si>
    <t>All 16-30</t>
  </si>
  <si>
    <t>All 31-45</t>
  </si>
  <si>
    <t>All 46-60</t>
  </si>
  <si>
    <t>&gt;60</t>
  </si>
  <si>
    <t>Petriello, et al. 2022 (PMID: 34763231)</t>
  </si>
  <si>
    <t>Bradman, et al. (Assessment of methods to collect and analyze perfluoroaalkyl and polyfluoroalkyl substances (PFASs) in air, dust, and soil) (https://ww2.arb.ca.gov/sites/default/files/2021-05/040621%20--%20PFAS%20Final%20Report%20UCB%203%2018%2021%20%28002%29.pdf)</t>
  </si>
  <si>
    <t>BEST Pilot (2011-2012)</t>
  </si>
  <si>
    <t>BEST Expanded (2013)</t>
  </si>
  <si>
    <t>CARE-LA (2018)</t>
  </si>
  <si>
    <t>CARE-2 (2019)</t>
  </si>
  <si>
    <t>Olsen, et al. 2009 (PMID: 19059455)</t>
  </si>
  <si>
    <t>Birukov, et al. 2021 (PMID: 33610053)</t>
  </si>
  <si>
    <t>Huang et al. 2019 (PMID: 30626391)</t>
  </si>
  <si>
    <t>25th percentile</t>
  </si>
  <si>
    <t xml:space="preserve">Median (50th percentile) </t>
  </si>
  <si>
    <t>75th Percentile</t>
  </si>
  <si>
    <t>Huo et al., 2020 (PMID: 32222612)</t>
  </si>
  <si>
    <t>Liao, et al. 2022 (PMID: 36220436)</t>
  </si>
  <si>
    <t xml:space="preserve">5th percentile </t>
  </si>
  <si>
    <t>75th percentile</t>
  </si>
  <si>
    <t>95th percentile</t>
  </si>
  <si>
    <t>Banjabi et al. 2020 (PMID: 32485360)</t>
  </si>
  <si>
    <t>China Fishery Employees</t>
  </si>
  <si>
    <t>&lt;0.11</t>
  </si>
  <si>
    <t>&lt;0.52</t>
  </si>
  <si>
    <t>Japan Females (2011)</t>
  </si>
  <si>
    <t>Japan Females (2007)</t>
  </si>
  <si>
    <t>Biomonitoring California (https://biomonitoring.ca.gov/results/chemical/all?field_project_name_target_id_reference=All&amp;field_chemical_name_target_id_reference=2893)</t>
  </si>
  <si>
    <t>Median (50th percentile)</t>
  </si>
  <si>
    <t xml:space="preserve">75th Percentile </t>
  </si>
  <si>
    <t xml:space="preserve">90th Percentile </t>
  </si>
  <si>
    <t>Nilsson, et al. 2013 (PMID: 23138016)</t>
  </si>
  <si>
    <t>Minimum</t>
  </si>
  <si>
    <t>&lt;0.02</t>
  </si>
  <si>
    <t>&lt;0.05</t>
  </si>
  <si>
    <t>&lt;0.13</t>
  </si>
  <si>
    <t>&lt;0.16</t>
  </si>
  <si>
    <t>&lt;0.03</t>
  </si>
  <si>
    <t>&lt;0.04</t>
  </si>
  <si>
    <t>Maximum</t>
  </si>
  <si>
    <t>Average</t>
  </si>
  <si>
    <t>Yao, et al., 2020 (PMID: 33047597)</t>
  </si>
  <si>
    <t>Min</t>
  </si>
  <si>
    <t>5th Percentile</t>
  </si>
  <si>
    <t>25th Percentile</t>
  </si>
  <si>
    <t>Median (50th Percentile)</t>
  </si>
  <si>
    <t>95th Percentile</t>
  </si>
  <si>
    <t>Jia et al., 2023 (PMID: 36521747)</t>
  </si>
  <si>
    <t xml:space="preserve">Min </t>
  </si>
  <si>
    <t xml:space="preserve">Max </t>
  </si>
  <si>
    <t>Subpopulation</t>
  </si>
  <si>
    <t>Statistic</t>
  </si>
  <si>
    <t>women (age 46-75)</t>
  </si>
  <si>
    <t>mean</t>
  </si>
  <si>
    <t>minimum</t>
  </si>
  <si>
    <t>maximum</t>
  </si>
  <si>
    <t>&lt;0.1</t>
  </si>
  <si>
    <t xml:space="preserve">all </t>
  </si>
  <si>
    <t>median</t>
  </si>
  <si>
    <t>geometric mean</t>
  </si>
  <si>
    <t>men (age 19-46)</t>
  </si>
  <si>
    <t>&lt;0.2</t>
  </si>
  <si>
    <t>pregnant women</t>
  </si>
  <si>
    <t xml:space="preserve">cases breast cancer patients </t>
  </si>
  <si>
    <t>controls breast cancer patients</t>
  </si>
  <si>
    <t>NY Pilot</t>
  </si>
  <si>
    <t xml:space="preserve">PA Pilot </t>
  </si>
  <si>
    <t>Westfield, MA</t>
  </si>
  <si>
    <t>Berkeley County, WV</t>
  </si>
  <si>
    <t>New Castle County, DE</t>
  </si>
  <si>
    <t>Max Mean of All</t>
  </si>
  <si>
    <t>Airway Heights, WA</t>
  </si>
  <si>
    <t>Lubbock County, TX</t>
  </si>
  <si>
    <t>Moose Creek, AK</t>
  </si>
  <si>
    <t>Security-Widefield, CO</t>
  </si>
  <si>
    <t>Orange County, NY</t>
  </si>
  <si>
    <t>Maximum of all the means across all sites</t>
  </si>
  <si>
    <t>Geometric Mean</t>
  </si>
  <si>
    <t>also have it broken down by age and sex but did not include</t>
  </si>
  <si>
    <t>table 2. (also have break down by ag, sex, etc.)</t>
  </si>
  <si>
    <t>90th percentile</t>
  </si>
  <si>
    <t xml:space="preserve">table 5. </t>
  </si>
  <si>
    <t>table 5. (values for PFUnDa not reported as geometric means were not calculated in less than 60% of samples)</t>
  </si>
  <si>
    <t>table 5.</t>
  </si>
  <si>
    <t>table 5. (values for PFDA and PFUnDa not reported as geometric means were not calculated in less than 60% of samples)</t>
  </si>
  <si>
    <t>SMC-C Cohort CVD Cases</t>
  </si>
  <si>
    <t xml:space="preserve">SMC-C Cohort Control Cases </t>
  </si>
  <si>
    <t xml:space="preserve">60YO Cohort CVD Cases </t>
  </si>
  <si>
    <t xml:space="preserve">60YO Cohort Control Cases </t>
  </si>
  <si>
    <t>Overall</t>
  </si>
  <si>
    <t>Adults</t>
  </si>
  <si>
    <t>Children</t>
  </si>
  <si>
    <t xml:space="preserve">10th percentile </t>
  </si>
  <si>
    <t xml:space="preserve">95th percentile </t>
  </si>
  <si>
    <t>LOQ is 0.5 ng/mL</t>
  </si>
  <si>
    <t>Study Population (Total) (18,345 subjects 14-39 years of age)</t>
  </si>
  <si>
    <t xml:space="preserve">Study Population </t>
  </si>
  <si>
    <t xml:space="preserve">Recycling Plant workers aged 20-63 years </t>
  </si>
  <si>
    <t>ND</t>
  </si>
  <si>
    <t>0-4 years old</t>
  </si>
  <si>
    <t xml:space="preserve">5-15 years old </t>
  </si>
  <si>
    <t xml:space="preserve">16-30 years old </t>
  </si>
  <si>
    <t>31-45 years old</t>
  </si>
  <si>
    <t>46-60 years old</t>
  </si>
  <si>
    <t xml:space="preserve">&gt;60 years old </t>
  </si>
  <si>
    <t>Anniston Community Health Surveys II (ACHS II)</t>
  </si>
  <si>
    <t>Anniston Community Health Surveys I  (ACHS I)</t>
  </si>
  <si>
    <t>CARE-LA (2018) Los Angeles Adult residents</t>
  </si>
  <si>
    <t>CARE-2 (2019) Riverside, San Bernardino, Imperial, Mono, and Inyo counties residents</t>
  </si>
  <si>
    <t>ACE 1(2016) Chinese Adults</t>
  </si>
  <si>
    <t>ACE 2 (2017) Vietnamese Adults</t>
  </si>
  <si>
    <t>Asian/Pacific Islander Community Exposures Project (ACE 1 2016)</t>
  </si>
  <si>
    <t>Asian/Pacific Islander Community Exposures Project (ACE 2 2017)</t>
  </si>
  <si>
    <t>BEST Expanded (2013) Kaiser Permanente Northern California (KPNC) members, emphasis on Hispanic and Asian/Pacific Islander Subpopulations</t>
  </si>
  <si>
    <t>BEST Pilot (2011-2012) Kaiser Permanente Northern California (KPNC)</t>
  </si>
  <si>
    <t>CTS (2011)</t>
  </si>
  <si>
    <t xml:space="preserve">California Teachers CA Study (CTS) - Active and retired female schoolteachers and administrators </t>
  </si>
  <si>
    <t>Maternal and Infant Environmental Exposure Project (MIEEP) - Mother-infant pairs and pregnant women</t>
  </si>
  <si>
    <t>Measuring Analytes in Maternal Archived Samples (MAMAS) Pregnant Women</t>
  </si>
  <si>
    <t>All Subjects</t>
  </si>
  <si>
    <t xml:space="preserve">Mean </t>
  </si>
  <si>
    <t>Subject 1 Male</t>
  </si>
  <si>
    <t>Subject 2 Male</t>
  </si>
  <si>
    <t>Subject 3 Male</t>
  </si>
  <si>
    <t>Subjecet 4 Male</t>
  </si>
  <si>
    <t>Subject 5 Male</t>
  </si>
  <si>
    <t>Subject 6 Female</t>
  </si>
  <si>
    <t xml:space="preserve"> 3M Employee Subject 1 (at study onset)</t>
  </si>
  <si>
    <t>3M Employee Subject 2 (at study onset)</t>
  </si>
  <si>
    <t>3M EmployeeSubject 3 (at study onset)</t>
  </si>
  <si>
    <t>3M EmployeeSubject 4 (at study onset)</t>
  </si>
  <si>
    <t>3M EmployeeSubject 5 (at study onset)</t>
  </si>
  <si>
    <t>3M Employee Subject 6 (at study onset)</t>
  </si>
  <si>
    <t xml:space="preserve">3M Employee Mean Serum concentration at study onset </t>
  </si>
  <si>
    <t xml:space="preserve">3M Employee Median Serum concentration at study onset </t>
  </si>
  <si>
    <t>Pregnant Women</t>
  </si>
  <si>
    <t>Pregnant Women in Odense Child Cohort (n=1436 women)</t>
  </si>
  <si>
    <t>Individual Concentration</t>
  </si>
  <si>
    <t>Pregnant Women in Shanghai (umbilical cord serum samples)</t>
  </si>
  <si>
    <t xml:space="preserve">Blood samples collected in early pregnancy </t>
  </si>
  <si>
    <t xml:space="preserve">25th percentile </t>
  </si>
  <si>
    <t>Pregnant Women in Shanghai Birth Cohort Study</t>
  </si>
  <si>
    <t xml:space="preserve">Pregnant Women in Guangxi Zhuang Birth Cohort </t>
  </si>
  <si>
    <t xml:space="preserve">Ski Wax Technicians </t>
  </si>
  <si>
    <t>Geometic Mean</t>
  </si>
  <si>
    <t xml:space="preserve">Residents Near Fluorochemical Plant in China </t>
  </si>
  <si>
    <t>Cord Serum Samples of Newborns</t>
  </si>
  <si>
    <t xml:space="preserve">U.S Pregnant Women (1991-1992) </t>
  </si>
  <si>
    <t>U.S. Retired PFASs Workers (55-75) (1998)</t>
  </si>
  <si>
    <t>Mean (from Banjabi Study)</t>
  </si>
  <si>
    <t xml:space="preserve">Geometic Mean (from Banjabi Study) </t>
  </si>
  <si>
    <t>U.S. Men (&gt;20) (1999-2006)</t>
  </si>
  <si>
    <t>U.S. Women (&gt;20) (1999-2006)</t>
  </si>
  <si>
    <t xml:space="preserve">Gullah African Americans (2003-2013) </t>
  </si>
  <si>
    <t>U.S. Adults (&gt;18)</t>
  </si>
  <si>
    <t>U.S. Boys (8-18) (2005-2006)</t>
  </si>
  <si>
    <t>U.S. Girls (8-18) (2005-2006)</t>
  </si>
  <si>
    <t>Median (from Banjabi Study)</t>
  </si>
  <si>
    <t>U.S Adults (&gt;20) (2005-2008)</t>
  </si>
  <si>
    <t>U.S. Adults (&gt;20) (2007-2010)</t>
  </si>
  <si>
    <t>U.S. (12-80) (2009-2010)</t>
  </si>
  <si>
    <t>U.S Children (7) (1993)</t>
  </si>
  <si>
    <t>U.S. Children (14) (2000)</t>
  </si>
  <si>
    <t>U.S. Children (5) (2003)</t>
  </si>
  <si>
    <t>U.S. Children (7) (2005)</t>
  </si>
  <si>
    <t xml:space="preserve">U.S. Children (13) (2011) </t>
  </si>
  <si>
    <t>U.S. Children (5) (2012)</t>
  </si>
  <si>
    <t>Sweden Mothers (1996-1999)</t>
  </si>
  <si>
    <t>ng/g</t>
  </si>
  <si>
    <t>Sweden Mothers (2008-2011)</t>
  </si>
  <si>
    <t>Sweden Elders (70) (2001-2004)</t>
  </si>
  <si>
    <t>Sweden Elders (75) (2006-2009)</t>
  </si>
  <si>
    <t>Sweden Elders (80) (2011-2014)</t>
  </si>
  <si>
    <t>Norway Men (43-71) (1979)</t>
  </si>
  <si>
    <t>Norway Men (43-71) (1994)</t>
  </si>
  <si>
    <t>Norway Men (43-71) (2001)</t>
  </si>
  <si>
    <t xml:space="preserve">Norway Men (43-71) (2007) </t>
  </si>
  <si>
    <t>Norway Pregnant Women (2003-2004)</t>
  </si>
  <si>
    <t>Norway Pregnant Women (20-66) Serum (2013-2014)</t>
  </si>
  <si>
    <t>Norway Pregnant Women (20-66) Plasma (2013-2014)</t>
  </si>
  <si>
    <t>Norway Pregnant Women (20-66) Whole Blood (2013-2014)</t>
  </si>
  <si>
    <t>Norway Pregnant Women (2007-2009)</t>
  </si>
  <si>
    <t>Polish Women (20-41) (2002-2004)</t>
  </si>
  <si>
    <t>Polish Men (22-44) (2002-2004)</t>
  </si>
  <si>
    <t>Danish Pregnant Women (2008-2013)</t>
  </si>
  <si>
    <t>Korea (&gt;8) (2006-2007)</t>
  </si>
  <si>
    <t>China Pregnant Women (2012)</t>
  </si>
  <si>
    <t>China Females (22-96) (2015-2016)</t>
  </si>
  <si>
    <t>China Males (22-96) (2015-2016)</t>
  </si>
  <si>
    <t>China Fishery Family</t>
  </si>
  <si>
    <t xml:space="preserve">China General Population </t>
  </si>
  <si>
    <t>Taiwanese Girls (12-15) (2009-2010)</t>
  </si>
  <si>
    <t>Taiwanese Boys (12-15) (2009-2010)</t>
  </si>
  <si>
    <t>Japanese Mothers (2002-2005)</t>
  </si>
  <si>
    <t>Saudi Arabia (40-89) (2017-2018)</t>
  </si>
  <si>
    <t>Australian People (0-&gt;60) (2002-2003)</t>
  </si>
  <si>
    <t>Australian People (0-&gt;60) (2006-2007)</t>
  </si>
  <si>
    <t>Australian People (0-&gt;60) (2008-2009)</t>
  </si>
  <si>
    <t>Australian People (0-&gt;60) (2010-2011)</t>
  </si>
  <si>
    <t>Jeddy et al. 2018 (PMID: 30076472)</t>
  </si>
  <si>
    <t>Olsen et al 2007 (PMID: 17805419)</t>
  </si>
  <si>
    <t>Melzer et al 2010 (PMID: 20089479)</t>
  </si>
  <si>
    <t>Gribble et al .2015 (PMID: 25819541)</t>
  </si>
  <si>
    <t>Steenland et al. 2009 (PMID: 19846564)</t>
  </si>
  <si>
    <t>Lopez-Espinosa et al. 2011 (PMID: 21534542)</t>
  </si>
  <si>
    <t>Lin et al. 2014 (PMID: 24606077)</t>
  </si>
  <si>
    <t>Wen et al. 2013 (PMID: 23864701)</t>
  </si>
  <si>
    <t>Kato et al. 2014 (PMID: 25026485)</t>
  </si>
  <si>
    <t>Khalil et al. 2016 (PMID: 26058082)</t>
  </si>
  <si>
    <t>Dassuncao et al. 2018 (PMID: 29516726)</t>
  </si>
  <si>
    <t>Gyllenhammar et al. 2015 (PMID: 26079316)</t>
  </si>
  <si>
    <t>Lind et at. 2017 (PMID: 27771570)</t>
  </si>
  <si>
    <t>Stubleski et al. 2016 (PMID: 27542758)</t>
  </si>
  <si>
    <t>Nost et al. 2014 (PMID: 24657493)</t>
  </si>
  <si>
    <t>Brantsaeter et al. 2013 (PMID: 23419425)</t>
  </si>
  <si>
    <t>Berg et al. 2014 (PMID: 24815340)</t>
  </si>
  <si>
    <t>Poothong et al. 2017 (PMID: 29056041)</t>
  </si>
  <si>
    <t>Goralczyk et al. 2015 (PMID: 26100734)</t>
  </si>
  <si>
    <t>Bjerregaard-Olesen et al. 2016 (PMID: 26891270)</t>
  </si>
  <si>
    <t>Ingelido et al. 2018 (PMID: 29108835)</t>
  </si>
  <si>
    <t>Cho et al. 2015 (PMID: 25638654)</t>
  </si>
  <si>
    <t>Ji et al. 2012 (PMID: 22580293)</t>
  </si>
  <si>
    <t>Jiang et al. 2014 (PMID: 24361923)</t>
  </si>
  <si>
    <t>Bao et al. 2017 (PMID: 28738507)</t>
  </si>
  <si>
    <t>Zhou et al. 2014 (PMID: 24588690)</t>
  </si>
  <si>
    <t>Zeng et al. 2015 (PMID: 25638651)</t>
  </si>
  <si>
    <t>Itoh et al. 2016 (PMID: 27209000)</t>
  </si>
  <si>
    <t>Fujii et al. 2017 (PMID: 28260656)</t>
  </si>
  <si>
    <t>Toms et al. 2014 (PMID: 24980755)</t>
  </si>
  <si>
    <t>Geometic mean</t>
  </si>
  <si>
    <t>Geometric Mean (if blank then geometric mean was not calculated because the chemical was found in less than 65% of the study group.)</t>
  </si>
  <si>
    <t xml:space="preserve">100 Vietnamese Adults living in San Fran Bay Area (ACE 2) </t>
  </si>
  <si>
    <t>Total Population (2013-2014)</t>
  </si>
  <si>
    <t>Total Population (2017-2018)</t>
  </si>
  <si>
    <t>50th percentile Median</t>
  </si>
  <si>
    <t>Geometric Mean (If not calcualted it is because proportion of results below limit of detection was too high to provide a valid result)</t>
  </si>
  <si>
    <t>INCLUDE/EXCLUDE</t>
  </si>
  <si>
    <t>Include</t>
  </si>
  <si>
    <t xml:space="preserve">Include </t>
  </si>
  <si>
    <t xml:space="preserve">Exclude </t>
  </si>
  <si>
    <t>Exclude</t>
  </si>
  <si>
    <t>Incude</t>
  </si>
  <si>
    <t>Geometic Mean (from Banjabi Study) Total Population</t>
  </si>
  <si>
    <t>U.S. Pregnant Women (2003-2006) at 16-weeks gestation</t>
  </si>
  <si>
    <t xml:space="preserve">Median Concentrations of PFAS </t>
  </si>
  <si>
    <t>U.S. Pregnant Women (2003-2006) at delivery</t>
  </si>
  <si>
    <t>Infant's Cord Serum (2003-2006) at delivery</t>
  </si>
  <si>
    <t>&lt;0.3</t>
  </si>
  <si>
    <t xml:space="preserve">Minimum </t>
  </si>
  <si>
    <t>&lt;0.01</t>
  </si>
  <si>
    <t>Sweden Elders (70) (2001-2004) Total Population</t>
  </si>
  <si>
    <t>Sweden Elders (70) (2001-2004) Women</t>
  </si>
  <si>
    <t>Sweden Elders (70) (2001-2004) Men</t>
  </si>
  <si>
    <t>Norway Men (43-71) (1986)</t>
  </si>
  <si>
    <t>&lt;0.06</t>
  </si>
  <si>
    <t>&lt;0.07</t>
  </si>
  <si>
    <t>Arithmetic Mean</t>
  </si>
  <si>
    <t>N/A</t>
  </si>
  <si>
    <t>&lt;0.009</t>
  </si>
  <si>
    <t>&lt;0.045</t>
  </si>
  <si>
    <t>Korea (&gt;12) (2008)</t>
  </si>
  <si>
    <t xml:space="preserve">Geometric Mean </t>
  </si>
  <si>
    <t>Mean (reported n-PFOS and n-PFOA)</t>
  </si>
  <si>
    <t>Total Population (22-96) (2015-2016)</t>
  </si>
  <si>
    <t>Median (from Banjabi Study used total PFOS and total PFOA)</t>
  </si>
  <si>
    <t>pg/mL</t>
  </si>
  <si>
    <t>Median (from Banjabi Study), other years available but selected most recent to report from the kansai region and the tohoku region</t>
  </si>
  <si>
    <t>50th Percentile Median</t>
  </si>
  <si>
    <t>&lt;0.006</t>
  </si>
  <si>
    <t>&lt;0.031</t>
  </si>
  <si>
    <t>&lt;0.008</t>
  </si>
  <si>
    <t>&lt;0.023</t>
  </si>
  <si>
    <t>&lt;0.014</t>
  </si>
  <si>
    <t>&lt;0.067</t>
  </si>
  <si>
    <t>&lt;0.017</t>
  </si>
  <si>
    <t>&lt;0.013</t>
  </si>
  <si>
    <t>&lt;0.041</t>
  </si>
  <si>
    <t>&lt;0.007</t>
  </si>
  <si>
    <t xml:space="preserve">25th Percentile </t>
  </si>
  <si>
    <t>50th percentile (Median)</t>
  </si>
  <si>
    <t xml:space="preserve">5th Percentile </t>
  </si>
  <si>
    <t>Italy Adults (20-51) (2015-2016) Exposed to Contaminated Drinking Water</t>
  </si>
  <si>
    <t>Italy Adults (20-51) (2015-2016)  Not Exposed (background exposure)</t>
  </si>
  <si>
    <t>Exclude (occupational)</t>
  </si>
  <si>
    <t xml:space="preserve">Exclude (occupational) </t>
  </si>
  <si>
    <t>Not standard unit/concentration</t>
  </si>
  <si>
    <t xml:space="preserve">Questions regading inclusion/exclusion </t>
  </si>
  <si>
    <t xml:space="preserve">Excluded studies </t>
  </si>
  <si>
    <t xml:space="preserve">Type of Sample (whole blood, plasma, serum) </t>
  </si>
  <si>
    <t>Serum</t>
  </si>
  <si>
    <t xml:space="preserve">Whole Blood </t>
  </si>
  <si>
    <t>Plasma/Whole Blood</t>
  </si>
  <si>
    <t>Plasma</t>
  </si>
  <si>
    <t>Whole Blood</t>
  </si>
  <si>
    <t xml:space="preserve">Serum </t>
  </si>
  <si>
    <t>LOD not reported in report</t>
  </si>
  <si>
    <t>&lt;0.035</t>
  </si>
  <si>
    <t>&lt;0.018</t>
  </si>
  <si>
    <t>&lt;0.039</t>
  </si>
  <si>
    <t>&lt;0.078</t>
  </si>
  <si>
    <t>&lt;0.019</t>
  </si>
  <si>
    <t>LOQs were reported as the values for the ULOQ</t>
  </si>
  <si>
    <t>&lt;0.038</t>
  </si>
  <si>
    <t>&lt;1.20</t>
  </si>
  <si>
    <t>&lt;1.19</t>
  </si>
  <si>
    <t>&lt;0.020</t>
  </si>
  <si>
    <t>&lt;0.184</t>
  </si>
  <si>
    <t>&lt;0.409</t>
  </si>
  <si>
    <t>&lt;0.488</t>
  </si>
  <si>
    <t>&lt;0.695</t>
  </si>
  <si>
    <t>&lt;0.427</t>
  </si>
  <si>
    <t>&lt;0.278</t>
  </si>
  <si>
    <t>&lt;0.389</t>
  </si>
  <si>
    <t>&lt;0.004</t>
  </si>
  <si>
    <t>&lt;0.003</t>
  </si>
  <si>
    <t>LOQ not reported in main text and no ccess to supplemental</t>
  </si>
  <si>
    <t>&lt;lod</t>
  </si>
  <si>
    <t>&lt;20.42</t>
  </si>
  <si>
    <t>Molecular Weight</t>
  </si>
  <si>
    <t>328.15</t>
  </si>
  <si>
    <t>&gt; LOD</t>
  </si>
  <si>
    <t>used values from PFNA</t>
  </si>
  <si>
    <t>*used blood levels for expo pred because no values were available</t>
  </si>
  <si>
    <t>used PFOA blood values (NH4PFOA had values but PFOA levels were higher)</t>
  </si>
  <si>
    <t>used PFOA blood values (no detectable values (above LOD))</t>
  </si>
  <si>
    <t>used PFPeA blood values (had values but PFPeA levels were higher)</t>
  </si>
  <si>
    <t>used PFBS values (no reported values for PFBS-K)</t>
  </si>
  <si>
    <t>no values reported above the LOD (no detectable values)</t>
  </si>
  <si>
    <t xml:space="preserve">Values reported in study were non detectable </t>
  </si>
  <si>
    <t>values replaced with other PFAS (as described in notes)</t>
  </si>
  <si>
    <t>NOTES</t>
  </si>
  <si>
    <t>ABBREVIATION</t>
  </si>
  <si>
    <t>INCLUDE/
EXCLUDE</t>
  </si>
  <si>
    <r>
      <t xml:space="preserve">Table S3: Blood level literature search results of PFAS detected in human blood samples. </t>
    </r>
    <r>
      <rPr>
        <sz val="12"/>
        <color theme="1"/>
        <rFont val="Times New Roman"/>
        <family val="1"/>
      </rPr>
      <t>Data from extracted studies are organized by chemical and by study, reported details include subpopulation of interest, as well as the type of sample collected and the respective statistic. Both reported and converted values are recorded. Comprehensive table include studies that were excluded from the final margin of exposure analysis.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</si>
</sst>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Calibri"/>
      <family val="2"/>
      <scheme val="minor"/>
    </font>
    <font>
      <b/>
      <sz val="11"/>
      <color theme="1"/>
      <name val="Calibri"/>
      <family val="2"/>
      <scheme val="minor"/>
    </font>
    <font>
      <b/>
      <sz val="11"/>
      <color rgb="FF0070C0"/>
      <name val="Calibri"/>
      <family val="2"/>
      <scheme val="minor"/>
    </font>
    <font>
      <b/>
      <sz val="11"/>
      <name val="Calibri"/>
      <family val="2"/>
      <scheme val="minor"/>
    </font>
    <font>
      <b/>
      <sz val="12"/>
      <name val="Calibri"/>
      <family val="2"/>
      <scheme val="minor"/>
    </font>
    <font>
      <sz val="8"/>
      <name val="Calibri"/>
      <family val="2"/>
      <scheme val="minor"/>
    </font>
    <font>
      <b/>
      <sz val="12"/>
      <color theme="1"/>
      <name val="Calibri"/>
      <family val="2"/>
      <scheme val="minor"/>
    </font>
    <font>
      <sz val="10"/>
      <color theme="1"/>
      <name val="Calibri"/>
      <family val="2"/>
      <scheme val="minor"/>
    </font>
    <font>
      <sz val="11"/>
      <name val="Calibri"/>
      <family val="2"/>
      <scheme val="minor"/>
    </font>
    <font>
      <b/>
      <sz val="12"/>
      <color theme="1"/>
      <name val="Times New Roman"/>
      <family val="1"/>
    </font>
    <font>
      <sz val="12"/>
      <color theme="1"/>
      <name val="Times New Roman"/>
      <family val="1"/>
    </font>
  </fonts>
  <fills count="18">
    <fill>
      <patternFill patternType="none"/>
    </fill>
    <fill>
      <patternFill patternType="gray125"/>
    </fill>
    <fill>
      <patternFill patternType="solid">
        <fgColor theme="8" tint="0.59999389629810485"/>
        <bgColor indexed="64"/>
      </patternFill>
    </fill>
    <fill>
      <patternFill patternType="solid">
        <fgColor rgb="FFFF7C80"/>
        <bgColor indexed="64"/>
      </patternFill>
    </fill>
    <fill>
      <patternFill patternType="solid">
        <fgColor theme="5" tint="0.79998168889431442"/>
        <bgColor indexed="64"/>
      </patternFill>
    </fill>
    <fill>
      <patternFill patternType="solid">
        <fgColor rgb="FFFFE5FF"/>
        <bgColor indexed="64"/>
      </patternFill>
    </fill>
    <fill>
      <patternFill patternType="solid">
        <fgColor theme="9" tint="0.79998168889431442"/>
        <bgColor indexed="64"/>
      </patternFill>
    </fill>
    <fill>
      <patternFill patternType="solid">
        <fgColor rgb="FFFFD9FF"/>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CCCC"/>
        <bgColor indexed="64"/>
      </patternFill>
    </fill>
    <fill>
      <patternFill patternType="solid">
        <fgColor rgb="FF99CCFF"/>
        <bgColor indexed="64"/>
      </patternFill>
    </fill>
    <fill>
      <patternFill patternType="solid">
        <fgColor rgb="FFCC99FF"/>
        <bgColor indexed="64"/>
      </patternFill>
    </fill>
    <fill>
      <patternFill patternType="solid">
        <fgColor rgb="FFFFC000"/>
        <bgColor indexed="64"/>
      </patternFill>
    </fill>
    <fill>
      <patternFill patternType="solid">
        <fgColor rgb="FF99FFCC"/>
        <bgColor indexed="64"/>
      </patternFill>
    </fill>
    <fill>
      <patternFill patternType="solid">
        <fgColor theme="3" tint="0.59999389629810485"/>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thin">
        <color indexed="64"/>
      </right>
      <top style="medium">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s>
  <cellStyleXfs count="1">
    <xf numFmtId="0" fontId="0" fillId="0" borderId="0"/>
  </cellStyleXfs>
  <cellXfs count="484">
    <xf numFmtId="0" fontId="0" fillId="0" borderId="0" xfId="0"/>
    <xf numFmtId="0" fontId="0" fillId="0" borderId="1" xfId="0" applyBorder="1" applyAlignment="1">
      <alignment horizontal="center"/>
    </xf>
    <xf numFmtId="0" fontId="0" fillId="0" borderId="1" xfId="0" applyBorder="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2" fillId="5" borderId="1" xfId="0" applyFont="1" applyFill="1" applyBorder="1"/>
    <xf numFmtId="0" fontId="0" fillId="5" borderId="1" xfId="0" applyFill="1" applyBorder="1"/>
    <xf numFmtId="0" fontId="3" fillId="5" borderId="2" xfId="0" applyFont="1" applyFill="1" applyBorder="1"/>
    <xf numFmtId="11" fontId="0" fillId="0" borderId="1" xfId="0" applyNumberFormat="1" applyBorder="1"/>
    <xf numFmtId="0" fontId="0" fillId="4" borderId="1" xfId="0" applyFill="1" applyBorder="1"/>
    <xf numFmtId="11" fontId="0" fillId="4" borderId="1" xfId="0" applyNumberFormat="1" applyFill="1" applyBorder="1"/>
    <xf numFmtId="0" fontId="1" fillId="6" borderId="0" xfId="0" applyFont="1" applyFill="1"/>
    <xf numFmtId="11" fontId="0" fillId="7" borderId="1" xfId="0" applyNumberFormat="1" applyFill="1" applyBorder="1"/>
    <xf numFmtId="0" fontId="1" fillId="8" borderId="1" xfId="0" applyFont="1" applyFill="1" applyBorder="1"/>
    <xf numFmtId="0" fontId="0" fillId="9" borderId="1" xfId="0" applyFill="1" applyBorder="1"/>
    <xf numFmtId="0" fontId="1"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0" fillId="2" borderId="1" xfId="0" applyFill="1" applyBorder="1" applyAlignment="1">
      <alignment horizontal="center" vertical="top" wrapText="1"/>
    </xf>
    <xf numFmtId="0" fontId="0" fillId="0" borderId="1" xfId="0" applyBorder="1" applyAlignment="1">
      <alignment vertical="center"/>
    </xf>
    <xf numFmtId="0" fontId="0" fillId="0" borderId="1" xfId="0" applyBorder="1" applyAlignment="1">
      <alignment horizontal="center" vertical="center"/>
    </xf>
    <xf numFmtId="0" fontId="0" fillId="0" borderId="0" xfId="0"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2" borderId="1" xfId="0" applyFill="1" applyBorder="1" applyAlignment="1">
      <alignment horizontal="center" vertical="center"/>
    </xf>
    <xf numFmtId="0" fontId="4" fillId="0" borderId="8" xfId="0" applyFont="1" applyBorder="1" applyAlignment="1">
      <alignment horizontal="center" vertical="center" wrapText="1"/>
    </xf>
    <xf numFmtId="0" fontId="1" fillId="5" borderId="8"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2" borderId="5" xfId="0" applyFill="1" applyBorder="1" applyAlignment="1">
      <alignment horizontal="center" vertical="center"/>
    </xf>
    <xf numFmtId="0" fontId="1" fillId="0" borderId="1" xfId="0" applyFont="1" applyBorder="1" applyAlignment="1">
      <alignment vertical="center" wrapText="1"/>
    </xf>
    <xf numFmtId="0" fontId="0" fillId="0" borderId="1" xfId="0" applyBorder="1" applyAlignment="1">
      <alignment horizontal="left"/>
    </xf>
    <xf numFmtId="0" fontId="0" fillId="5" borderId="1" xfId="0" applyFill="1" applyBorder="1" applyAlignment="1">
      <alignment horizontal="left"/>
    </xf>
    <xf numFmtId="11" fontId="0" fillId="0" borderId="1" xfId="0" applyNumberFormat="1" applyBorder="1" applyAlignment="1">
      <alignment horizontal="left"/>
    </xf>
    <xf numFmtId="0" fontId="0" fillId="0" borderId="0" xfId="0" applyAlignment="1">
      <alignment horizontal="left"/>
    </xf>
    <xf numFmtId="0" fontId="1" fillId="0" borderId="8" xfId="0" applyFont="1" applyBorder="1" applyAlignment="1">
      <alignment horizontal="center" vertical="center" wrapText="1"/>
    </xf>
    <xf numFmtId="0" fontId="1" fillId="10" borderId="1" xfId="0" applyFont="1" applyFill="1" applyBorder="1"/>
    <xf numFmtId="0" fontId="1" fillId="10" borderId="1" xfId="0" applyFont="1" applyFill="1" applyBorder="1" applyAlignment="1">
      <alignment horizontal="center"/>
    </xf>
    <xf numFmtId="0" fontId="0" fillId="10" borderId="0" xfId="0" applyFill="1"/>
    <xf numFmtId="0" fontId="0" fillId="0" borderId="1" xfId="0" applyBorder="1" applyAlignment="1">
      <alignment horizontal="right"/>
    </xf>
    <xf numFmtId="0" fontId="0" fillId="10" borderId="1" xfId="0" applyFill="1" applyBorder="1" applyAlignment="1">
      <alignment horizontal="right"/>
    </xf>
    <xf numFmtId="0" fontId="0" fillId="0" borderId="9" xfId="0" applyBorder="1" applyAlignment="1">
      <alignment horizontal="center" vertical="center"/>
    </xf>
    <xf numFmtId="0" fontId="0" fillId="0" borderId="5" xfId="0" applyBorder="1"/>
    <xf numFmtId="0" fontId="0" fillId="0" borderId="0" xfId="0" applyBorder="1"/>
    <xf numFmtId="0" fontId="0" fillId="0" borderId="3" xfId="0" applyBorder="1"/>
    <xf numFmtId="0" fontId="0" fillId="9" borderId="5" xfId="0" applyFill="1" applyBorder="1" applyAlignment="1">
      <alignment horizontal="center" vertical="center" wrapText="1"/>
    </xf>
    <xf numFmtId="0" fontId="1" fillId="0" borderId="1" xfId="0" applyFont="1" applyBorder="1" applyAlignment="1">
      <alignment horizontal="left" vertical="top" wrapText="1"/>
    </xf>
    <xf numFmtId="0" fontId="0" fillId="9" borderId="3" xfId="0" applyFill="1" applyBorder="1"/>
    <xf numFmtId="0" fontId="0" fillId="2" borderId="5" xfId="0" applyFill="1" applyBorder="1" applyAlignment="1">
      <alignment horizontal="center" vertical="top" wrapText="1"/>
    </xf>
    <xf numFmtId="0" fontId="0" fillId="0" borderId="5" xfId="0" applyBorder="1" applyAlignment="1">
      <alignment horizontal="left"/>
    </xf>
    <xf numFmtId="0" fontId="0" fillId="2" borderId="12" xfId="0" applyFill="1" applyBorder="1" applyAlignment="1">
      <alignment horizontal="center" vertical="top" wrapText="1"/>
    </xf>
    <xf numFmtId="0" fontId="0" fillId="0" borderId="12" xfId="0" applyBorder="1"/>
    <xf numFmtId="0" fontId="0" fillId="2" borderId="15" xfId="0" applyFill="1" applyBorder="1" applyAlignment="1">
      <alignment horizontal="center" vertical="top" wrapText="1"/>
    </xf>
    <xf numFmtId="0" fontId="0" fillId="0" borderId="15" xfId="0" applyBorder="1"/>
    <xf numFmtId="0" fontId="0" fillId="0" borderId="15" xfId="0" applyBorder="1" applyAlignment="1">
      <alignment horizontal="left"/>
    </xf>
    <xf numFmtId="0" fontId="0" fillId="0" borderId="16" xfId="0" applyBorder="1"/>
    <xf numFmtId="0" fontId="0" fillId="2" borderId="18" xfId="0" applyFill="1" applyBorder="1" applyAlignment="1">
      <alignment horizontal="center" vertical="top" wrapText="1"/>
    </xf>
    <xf numFmtId="0" fontId="0" fillId="0" borderId="19" xfId="0" applyBorder="1"/>
    <xf numFmtId="0" fontId="0" fillId="0" borderId="18" xfId="0" applyBorder="1"/>
    <xf numFmtId="0" fontId="0" fillId="0" borderId="18" xfId="0" applyBorder="1" applyAlignment="1">
      <alignment horizontal="left"/>
    </xf>
    <xf numFmtId="0" fontId="0" fillId="0" borderId="20" xfId="0" applyBorder="1"/>
    <xf numFmtId="0" fontId="0" fillId="0" borderId="22" xfId="0" applyBorder="1"/>
    <xf numFmtId="0" fontId="0" fillId="0" borderId="24" xfId="0" applyBorder="1"/>
    <xf numFmtId="0" fontId="0" fillId="0" borderId="15" xfId="0" applyBorder="1" applyAlignment="1">
      <alignment horizontal="right"/>
    </xf>
    <xf numFmtId="0" fontId="0" fillId="0" borderId="5" xfId="0" applyBorder="1" applyAlignment="1">
      <alignment horizontal="right"/>
    </xf>
    <xf numFmtId="0" fontId="0" fillId="0" borderId="18" xfId="0" applyBorder="1" applyAlignment="1">
      <alignment horizontal="right"/>
    </xf>
    <xf numFmtId="0" fontId="0" fillId="9" borderId="3" xfId="0" applyFill="1" applyBorder="1" applyAlignment="1">
      <alignment horizontal="right"/>
    </xf>
    <xf numFmtId="0" fontId="0" fillId="0" borderId="12" xfId="0" applyBorder="1" applyAlignment="1">
      <alignment horizontal="right"/>
    </xf>
    <xf numFmtId="0" fontId="0" fillId="0" borderId="13" xfId="0" applyBorder="1" applyAlignment="1">
      <alignment horizontal="right"/>
    </xf>
    <xf numFmtId="0" fontId="0" fillId="0" borderId="16" xfId="0" applyBorder="1" applyAlignment="1">
      <alignment horizontal="right"/>
    </xf>
    <xf numFmtId="0" fontId="0" fillId="0" borderId="20" xfId="0" applyBorder="1" applyAlignment="1">
      <alignment horizontal="right"/>
    </xf>
    <xf numFmtId="0" fontId="0" fillId="0" borderId="22" xfId="0" applyBorder="1" applyAlignment="1">
      <alignment horizontal="right"/>
    </xf>
    <xf numFmtId="0" fontId="0" fillId="0" borderId="24" xfId="0" applyBorder="1" applyAlignment="1">
      <alignment horizontal="right"/>
    </xf>
    <xf numFmtId="0" fontId="0" fillId="9" borderId="5" xfId="0" applyFill="1" applyBorder="1"/>
    <xf numFmtId="0" fontId="0" fillId="9" borderId="5" xfId="0" applyFill="1" applyBorder="1" applyAlignment="1">
      <alignment horizontal="left"/>
    </xf>
    <xf numFmtId="0" fontId="0" fillId="0" borderId="19" xfId="0" applyBorder="1" applyAlignment="1">
      <alignment horizontal="left"/>
    </xf>
    <xf numFmtId="0" fontId="0" fillId="0" borderId="26" xfId="0" applyBorder="1"/>
    <xf numFmtId="0" fontId="0" fillId="9" borderId="4" xfId="0" applyFill="1" applyBorder="1"/>
    <xf numFmtId="0" fontId="0" fillId="0" borderId="5" xfId="0" applyBorder="1" applyAlignment="1">
      <alignment vertical="center"/>
    </xf>
    <xf numFmtId="0" fontId="0" fillId="9" borderId="4" xfId="0" applyFill="1" applyBorder="1" applyAlignment="1">
      <alignment horizontal="left"/>
    </xf>
    <xf numFmtId="0" fontId="0" fillId="0" borderId="30" xfId="0" applyBorder="1" applyAlignment="1">
      <alignment horizontal="center" vertical="center"/>
    </xf>
    <xf numFmtId="0" fontId="0" fillId="0" borderId="15" xfId="0" applyBorder="1" applyAlignment="1">
      <alignment vertical="center"/>
    </xf>
    <xf numFmtId="0" fontId="0" fillId="0" borderId="19" xfId="0" applyBorder="1" applyAlignment="1">
      <alignment horizontal="center" vertical="center"/>
    </xf>
    <xf numFmtId="0" fontId="0" fillId="0" borderId="18" xfId="0" applyBorder="1" applyAlignment="1">
      <alignment vertical="center"/>
    </xf>
    <xf numFmtId="0" fontId="0" fillId="0" borderId="3" xfId="0" applyBorder="1" applyAlignment="1">
      <alignment horizontal="left"/>
    </xf>
    <xf numFmtId="0" fontId="0" fillId="0" borderId="31" xfId="0" applyBorder="1"/>
    <xf numFmtId="0" fontId="0" fillId="0" borderId="15"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5" xfId="0" applyBorder="1" applyAlignment="1">
      <alignment horizontal="left" vertical="center"/>
    </xf>
    <xf numFmtId="0" fontId="0" fillId="2" borderId="3" xfId="0" applyFill="1" applyBorder="1" applyAlignment="1">
      <alignment horizontal="left" vertical="center" wrapText="1"/>
    </xf>
    <xf numFmtId="0" fontId="0" fillId="0" borderId="1" xfId="0" applyBorder="1" applyAlignment="1">
      <alignment horizontal="left" vertical="center"/>
    </xf>
    <xf numFmtId="0" fontId="0" fillId="0" borderId="0" xfId="0" applyBorder="1" applyAlignment="1">
      <alignment horizontal="right"/>
    </xf>
    <xf numFmtId="0" fontId="0" fillId="0" borderId="18" xfId="0" applyBorder="1" applyAlignment="1">
      <alignment horizontal="left" vertical="center"/>
    </xf>
    <xf numFmtId="0" fontId="0" fillId="2" borderId="15" xfId="0" applyFill="1" applyBorder="1" applyAlignment="1">
      <alignment horizontal="center" vertical="center"/>
    </xf>
    <xf numFmtId="0" fontId="0" fillId="2" borderId="18" xfId="0" applyFill="1" applyBorder="1" applyAlignment="1">
      <alignment horizontal="center" vertical="center"/>
    </xf>
    <xf numFmtId="164" fontId="0" fillId="0" borderId="18" xfId="0" applyNumberFormat="1" applyBorder="1" applyAlignment="1">
      <alignment horizontal="right"/>
    </xf>
    <xf numFmtId="0" fontId="0" fillId="0" borderId="18"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25" xfId="0" applyBorder="1" applyAlignment="1">
      <alignment horizontal="center" vertical="center"/>
    </xf>
    <xf numFmtId="0" fontId="0" fillId="0" borderId="35" xfId="0" applyBorder="1" applyAlignment="1">
      <alignment horizontal="center" vertical="center" wrapText="1"/>
    </xf>
    <xf numFmtId="0" fontId="0" fillId="0" borderId="27" xfId="0" applyBorder="1"/>
    <xf numFmtId="0" fontId="0" fillId="0" borderId="28" xfId="0" applyBorder="1"/>
    <xf numFmtId="0" fontId="0" fillId="0" borderId="29" xfId="0" applyBorder="1"/>
    <xf numFmtId="0" fontId="0" fillId="2" borderId="1" xfId="0" applyFill="1" applyBorder="1" applyAlignment="1">
      <alignment horizontal="left" vertical="center"/>
    </xf>
    <xf numFmtId="0" fontId="0" fillId="2" borderId="30" xfId="0" applyFill="1" applyBorder="1" applyAlignment="1">
      <alignment horizontal="left" vertical="center" wrapText="1"/>
    </xf>
    <xf numFmtId="0" fontId="0" fillId="2" borderId="30" xfId="0" applyFill="1" applyBorder="1" applyAlignment="1">
      <alignment horizontal="left" vertical="top" wrapText="1"/>
    </xf>
    <xf numFmtId="0" fontId="0" fillId="2" borderId="18" xfId="0" applyFill="1" applyBorder="1" applyAlignment="1">
      <alignment horizontal="left" vertical="center" wrapText="1"/>
    </xf>
    <xf numFmtId="0" fontId="0" fillId="0" borderId="46" xfId="0" applyBorder="1"/>
    <xf numFmtId="0" fontId="0" fillId="2" borderId="19" xfId="0" applyFill="1" applyBorder="1" applyAlignment="1">
      <alignment horizontal="center" vertical="center"/>
    </xf>
    <xf numFmtId="0" fontId="0" fillId="0" borderId="19" xfId="0" applyBorder="1" applyAlignment="1">
      <alignment horizontal="left" vertical="center"/>
    </xf>
    <xf numFmtId="0" fontId="0" fillId="0" borderId="19" xfId="0" applyFill="1" applyBorder="1"/>
    <xf numFmtId="0" fontId="0" fillId="0" borderId="49" xfId="0" applyBorder="1"/>
    <xf numFmtId="0" fontId="0" fillId="0" borderId="12" xfId="0" applyFill="1" applyBorder="1"/>
    <xf numFmtId="0" fontId="0" fillId="0" borderId="50" xfId="0" applyBorder="1"/>
    <xf numFmtId="0" fontId="0" fillId="0" borderId="50" xfId="0" applyBorder="1" applyAlignment="1">
      <alignment horizontal="left"/>
    </xf>
    <xf numFmtId="0" fontId="0" fillId="0" borderId="51" xfId="0" applyBorder="1"/>
    <xf numFmtId="0" fontId="0" fillId="0" borderId="37" xfId="0" applyBorder="1"/>
    <xf numFmtId="0" fontId="0" fillId="0" borderId="30" xfId="0" applyFill="1" applyBorder="1"/>
    <xf numFmtId="0" fontId="0" fillId="0" borderId="46" xfId="0" applyBorder="1" applyAlignment="1">
      <alignment horizontal="left"/>
    </xf>
    <xf numFmtId="0" fontId="0" fillId="0" borderId="52" xfId="0" applyBorder="1"/>
    <xf numFmtId="0" fontId="0" fillId="0" borderId="39" xfId="0" applyBorder="1"/>
    <xf numFmtId="0" fontId="0" fillId="0" borderId="53" xfId="0" applyBorder="1"/>
    <xf numFmtId="0" fontId="0" fillId="0" borderId="53" xfId="0" applyBorder="1" applyAlignment="1">
      <alignment horizontal="left"/>
    </xf>
    <xf numFmtId="0" fontId="0" fillId="0" borderId="54" xfId="0" applyBorder="1"/>
    <xf numFmtId="0" fontId="1" fillId="9" borderId="8" xfId="0" applyFont="1" applyFill="1" applyBorder="1" applyAlignment="1">
      <alignment horizontal="center"/>
    </xf>
    <xf numFmtId="0" fontId="0" fillId="9" borderId="11" xfId="0" applyFill="1" applyBorder="1" applyAlignment="1">
      <alignment horizontal="center" vertical="center" wrapText="1"/>
    </xf>
    <xf numFmtId="0" fontId="0" fillId="9" borderId="8" xfId="0" applyFill="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9" borderId="9" xfId="0" applyFill="1" applyBorder="1"/>
    <xf numFmtId="0" fontId="0" fillId="2" borderId="56" xfId="0" applyFill="1" applyBorder="1" applyAlignment="1">
      <alignment horizontal="center" vertical="top" wrapText="1"/>
    </xf>
    <xf numFmtId="0" fontId="0" fillId="9" borderId="11" xfId="0" applyFill="1" applyBorder="1"/>
    <xf numFmtId="0" fontId="0" fillId="9" borderId="8" xfId="0" applyFill="1" applyBorder="1"/>
    <xf numFmtId="0" fontId="1" fillId="9" borderId="1" xfId="0" applyFont="1" applyFill="1" applyBorder="1" applyAlignment="1">
      <alignment vertical="center" wrapText="1"/>
    </xf>
    <xf numFmtId="0" fontId="0" fillId="0" borderId="0" xfId="0" applyAlignment="1">
      <alignment horizontal="center"/>
    </xf>
    <xf numFmtId="0" fontId="0" fillId="9" borderId="8" xfId="0" applyFill="1" applyBorder="1" applyAlignment="1">
      <alignment horizont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50" xfId="0" applyFill="1" applyBorder="1"/>
    <xf numFmtId="0" fontId="0" fillId="0" borderId="46" xfId="0" applyFill="1" applyBorder="1"/>
    <xf numFmtId="0" fontId="0" fillId="0" borderId="53" xfId="0" applyFill="1" applyBorder="1"/>
    <xf numFmtId="0" fontId="0" fillId="0" borderId="1" xfId="0" applyFont="1" applyBorder="1" applyAlignment="1">
      <alignment horizontal="left" vertical="center" wrapText="1"/>
    </xf>
    <xf numFmtId="0" fontId="0" fillId="0" borderId="1" xfId="0" applyFill="1" applyBorder="1" applyAlignment="1">
      <alignment vertical="center"/>
    </xf>
    <xf numFmtId="0" fontId="0" fillId="0" borderId="18" xfId="0" applyFill="1" applyBorder="1" applyAlignment="1">
      <alignment vertical="center"/>
    </xf>
    <xf numFmtId="0" fontId="0" fillId="9" borderId="2" xfId="0" applyFill="1" applyBorder="1"/>
    <xf numFmtId="0" fontId="0" fillId="0" borderId="1" xfId="0" applyFill="1" applyBorder="1"/>
    <xf numFmtId="0" fontId="0" fillId="0" borderId="14" xfId="0" applyFill="1" applyBorder="1"/>
    <xf numFmtId="0" fontId="0" fillId="0" borderId="15" xfId="0" applyFill="1" applyBorder="1"/>
    <xf numFmtId="0" fontId="0" fillId="0" borderId="21" xfId="0" applyFill="1" applyBorder="1"/>
    <xf numFmtId="0" fontId="0" fillId="0" borderId="17" xfId="0" applyFill="1" applyBorder="1"/>
    <xf numFmtId="0" fontId="0" fillId="0" borderId="18" xfId="0" applyFill="1" applyBorder="1"/>
    <xf numFmtId="0" fontId="0" fillId="0" borderId="14" xfId="0" applyBorder="1"/>
    <xf numFmtId="0" fontId="0" fillId="0" borderId="21" xfId="0" applyBorder="1"/>
    <xf numFmtId="0" fontId="0" fillId="0" borderId="1" xfId="0" applyFill="1" applyBorder="1" applyAlignment="1">
      <alignment horizontal="left"/>
    </xf>
    <xf numFmtId="0" fontId="0" fillId="0" borderId="15" xfId="0" applyFill="1" applyBorder="1" applyAlignment="1">
      <alignment horizontal="left"/>
    </xf>
    <xf numFmtId="0" fontId="0" fillId="0" borderId="16" xfId="0" applyFill="1" applyBorder="1"/>
    <xf numFmtId="0" fontId="0" fillId="0" borderId="22" xfId="0" applyFill="1" applyBorder="1"/>
    <xf numFmtId="0" fontId="0" fillId="0" borderId="18" xfId="0" applyFill="1" applyBorder="1" applyAlignment="1">
      <alignment horizontal="left"/>
    </xf>
    <xf numFmtId="0" fontId="0" fillId="0" borderId="20" xfId="0" applyFill="1" applyBorder="1"/>
    <xf numFmtId="0" fontId="0" fillId="0" borderId="5" xfId="0" applyFill="1" applyBorder="1"/>
    <xf numFmtId="0" fontId="0" fillId="9" borderId="33" xfId="0" applyFill="1" applyBorder="1"/>
    <xf numFmtId="0" fontId="0" fillId="9" borderId="30" xfId="0" applyFill="1" applyBorder="1"/>
    <xf numFmtId="0" fontId="0" fillId="9" borderId="30" xfId="0" applyFill="1" applyBorder="1" applyAlignment="1">
      <alignment horizontal="left"/>
    </xf>
    <xf numFmtId="0" fontId="0" fillId="9" borderId="61" xfId="0" applyFill="1" applyBorder="1"/>
    <xf numFmtId="0" fontId="0" fillId="0" borderId="3" xfId="0" applyFill="1" applyBorder="1"/>
    <xf numFmtId="0" fontId="0" fillId="9" borderId="4" xfId="0" applyFill="1" applyBorder="1" applyAlignment="1">
      <alignment horizontal="center" vertical="center" wrapText="1"/>
    </xf>
    <xf numFmtId="0" fontId="0" fillId="0" borderId="15" xfId="0" applyFont="1" applyBorder="1" applyAlignment="1">
      <alignment horizontal="left"/>
    </xf>
    <xf numFmtId="0" fontId="0" fillId="0" borderId="19" xfId="0" applyBorder="1" applyAlignment="1">
      <alignment horizontal="center" vertical="center" wrapText="1"/>
    </xf>
    <xf numFmtId="0" fontId="1" fillId="0" borderId="18" xfId="0" applyFont="1" applyBorder="1" applyAlignment="1">
      <alignment horizontal="center" vertical="center" wrapText="1"/>
    </xf>
    <xf numFmtId="0" fontId="0" fillId="0" borderId="18" xfId="0" applyFont="1" applyBorder="1" applyAlignment="1">
      <alignment horizontal="left" vertical="center" wrapText="1"/>
    </xf>
    <xf numFmtId="0" fontId="0" fillId="0" borderId="1" xfId="0" applyBorder="1" applyAlignment="1">
      <alignment horizontal="center" vertical="center" wrapText="1"/>
    </xf>
    <xf numFmtId="0" fontId="0" fillId="0" borderId="15" xfId="0" applyFill="1" applyBorder="1" applyAlignment="1">
      <alignment horizontal="center" vertical="center" wrapText="1"/>
    </xf>
    <xf numFmtId="0" fontId="0" fillId="0" borderId="18" xfId="0" applyBorder="1" applyAlignment="1">
      <alignment horizontal="center" vertical="center" wrapText="1"/>
    </xf>
    <xf numFmtId="0" fontId="0" fillId="0" borderId="3" xfId="0" applyFont="1" applyBorder="1" applyAlignment="1">
      <alignment horizontal="left" vertical="center" wrapText="1"/>
    </xf>
    <xf numFmtId="0" fontId="0" fillId="0" borderId="3" xfId="0" applyBorder="1" applyAlignment="1">
      <alignment horizontal="right"/>
    </xf>
    <xf numFmtId="0" fontId="0" fillId="0" borderId="31" xfId="0" applyBorder="1" applyAlignment="1">
      <alignment horizontal="right"/>
    </xf>
    <xf numFmtId="0" fontId="1" fillId="9" borderId="5" xfId="0" applyFont="1" applyFill="1" applyBorder="1" applyAlignment="1">
      <alignment horizontal="center" vertical="center" wrapText="1"/>
    </xf>
    <xf numFmtId="0" fontId="0" fillId="9" borderId="5" xfId="0" applyFill="1" applyBorder="1" applyAlignment="1">
      <alignment horizontal="right"/>
    </xf>
    <xf numFmtId="0" fontId="1" fillId="9" borderId="3" xfId="0" applyFont="1" applyFill="1" applyBorder="1" applyAlignment="1">
      <alignment horizontal="center"/>
    </xf>
    <xf numFmtId="0" fontId="0" fillId="9" borderId="3" xfId="0" applyFill="1" applyBorder="1" applyAlignment="1">
      <alignment horizontal="center"/>
    </xf>
    <xf numFmtId="0" fontId="0" fillId="9" borderId="3" xfId="0" applyFill="1" applyBorder="1" applyAlignment="1">
      <alignment horizontal="left"/>
    </xf>
    <xf numFmtId="0" fontId="1" fillId="9" borderId="4" xfId="0" applyFont="1" applyFill="1" applyBorder="1" applyAlignment="1">
      <alignment horizontal="center" vertical="center" wrapText="1"/>
    </xf>
    <xf numFmtId="0" fontId="0" fillId="9" borderId="4" xfId="0" applyFill="1" applyBorder="1" applyAlignment="1">
      <alignment horizontal="right"/>
    </xf>
    <xf numFmtId="0" fontId="0" fillId="0" borderId="30" xfId="0" applyBorder="1" applyAlignment="1">
      <alignment horizontal="center" vertical="center" wrapText="1"/>
    </xf>
    <xf numFmtId="0" fontId="1" fillId="0" borderId="15" xfId="0" applyFont="1" applyBorder="1" applyAlignment="1">
      <alignment vertical="center" wrapText="1"/>
    </xf>
    <xf numFmtId="0" fontId="0" fillId="0" borderId="15" xfId="0" applyFont="1" applyBorder="1" applyAlignment="1">
      <alignment horizontal="left" vertical="center" wrapText="1"/>
    </xf>
    <xf numFmtId="0" fontId="1" fillId="0" borderId="15" xfId="0" applyFont="1" applyBorder="1" applyAlignment="1">
      <alignment vertical="top" wrapText="1"/>
    </xf>
    <xf numFmtId="0" fontId="1" fillId="0" borderId="15" xfId="0" applyFont="1" applyBorder="1" applyAlignment="1">
      <alignment horizontal="right" vertical="top" wrapText="1"/>
    </xf>
    <xf numFmtId="0" fontId="0" fillId="0" borderId="4" xfId="0" applyBorder="1" applyAlignment="1">
      <alignment horizontal="center"/>
    </xf>
    <xf numFmtId="0" fontId="0" fillId="0" borderId="5" xfId="0" applyBorder="1" applyAlignment="1">
      <alignment horizontal="center"/>
    </xf>
    <xf numFmtId="0" fontId="0" fillId="0" borderId="30" xfId="0" applyFill="1" applyBorder="1" applyAlignment="1">
      <alignment horizontal="left" vertical="top" wrapText="1"/>
    </xf>
    <xf numFmtId="0" fontId="0" fillId="0" borderId="5" xfId="0" applyFill="1" applyBorder="1" applyAlignment="1">
      <alignment horizontal="left" vertical="center"/>
    </xf>
    <xf numFmtId="0" fontId="0" fillId="0" borderId="37" xfId="0" applyFill="1" applyBorder="1" applyAlignment="1">
      <alignment horizontal="center" vertical="center"/>
    </xf>
    <xf numFmtId="0" fontId="0" fillId="0" borderId="30" xfId="0" applyFill="1" applyBorder="1" applyAlignment="1">
      <alignment horizontal="left" vertical="center"/>
    </xf>
    <xf numFmtId="0" fontId="0" fillId="0" borderId="45" xfId="0" applyFill="1" applyBorder="1"/>
    <xf numFmtId="0" fontId="0" fillId="0" borderId="38" xfId="0" applyFill="1" applyBorder="1" applyAlignment="1">
      <alignment horizontal="center" vertical="center"/>
    </xf>
    <xf numFmtId="0" fontId="0" fillId="0" borderId="4" xfId="0" applyFill="1" applyBorder="1" applyAlignment="1">
      <alignment horizontal="left" vertical="center"/>
    </xf>
    <xf numFmtId="0" fontId="0" fillId="0" borderId="8" xfId="0" applyFill="1" applyBorder="1"/>
    <xf numFmtId="0" fontId="0" fillId="0" borderId="4" xfId="0" applyFill="1" applyBorder="1" applyAlignment="1">
      <alignment horizontal="center" vertical="center"/>
    </xf>
    <xf numFmtId="0" fontId="0" fillId="0" borderId="39" xfId="0" applyFill="1" applyBorder="1" applyAlignment="1">
      <alignment horizontal="center" vertical="center"/>
    </xf>
    <xf numFmtId="0" fontId="0" fillId="0" borderId="19" xfId="0" applyFill="1" applyBorder="1" applyAlignment="1">
      <alignment horizontal="center" vertical="center"/>
    </xf>
    <xf numFmtId="0" fontId="0" fillId="0" borderId="44" xfId="0" applyFill="1" applyBorder="1"/>
    <xf numFmtId="0" fontId="0" fillId="0" borderId="49" xfId="0" applyFill="1" applyBorder="1"/>
    <xf numFmtId="0" fontId="0" fillId="0" borderId="15" xfId="0" applyFill="1" applyBorder="1" applyAlignment="1">
      <alignment vertical="top" wrapText="1"/>
    </xf>
    <xf numFmtId="0" fontId="0" fillId="2" borderId="15" xfId="0" applyFill="1" applyBorder="1" applyAlignment="1">
      <alignment vertical="top" wrapText="1"/>
    </xf>
    <xf numFmtId="0" fontId="0" fillId="2" borderId="30" xfId="0" applyFill="1" applyBorder="1" applyAlignment="1">
      <alignment horizontal="center" vertical="center" wrapText="1"/>
    </xf>
    <xf numFmtId="0" fontId="0" fillId="2" borderId="4" xfId="0" applyFill="1" applyBorder="1" applyAlignment="1">
      <alignment horizontal="center" vertical="center" wrapText="1"/>
    </xf>
    <xf numFmtId="0" fontId="0" fillId="2" borderId="19" xfId="0" applyFill="1" applyBorder="1" applyAlignment="1">
      <alignment horizontal="center" vertical="center" wrapText="1"/>
    </xf>
    <xf numFmtId="0" fontId="0" fillId="12" borderId="15" xfId="0" applyFill="1" applyBorder="1"/>
    <xf numFmtId="0" fontId="0" fillId="12" borderId="1" xfId="0" applyFill="1" applyBorder="1"/>
    <xf numFmtId="0" fontId="0" fillId="12" borderId="18" xfId="0" applyFill="1" applyBorder="1"/>
    <xf numFmtId="0" fontId="0" fillId="12" borderId="50" xfId="0" applyFill="1" applyBorder="1"/>
    <xf numFmtId="0" fontId="0" fillId="12" borderId="45" xfId="0" applyFill="1" applyBorder="1"/>
    <xf numFmtId="0" fontId="0" fillId="12" borderId="8" xfId="0" applyFill="1" applyBorder="1"/>
    <xf numFmtId="0" fontId="0" fillId="12" borderId="44" xfId="0" applyFill="1" applyBorder="1"/>
    <xf numFmtId="0" fontId="0" fillId="12" borderId="3" xfId="0" applyFill="1" applyBorder="1"/>
    <xf numFmtId="0" fontId="0" fillId="12" borderId="12" xfId="0" applyFill="1" applyBorder="1"/>
    <xf numFmtId="0" fontId="0" fillId="12" borderId="0" xfId="0" applyFill="1" applyAlignment="1">
      <alignment horizontal="center" vertical="center" wrapText="1"/>
    </xf>
    <xf numFmtId="0" fontId="0" fillId="11" borderId="0" xfId="0" applyFill="1" applyAlignment="1">
      <alignment horizontal="center" vertical="center" wrapText="1"/>
    </xf>
    <xf numFmtId="0" fontId="0" fillId="2" borderId="0" xfId="0" applyFill="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25" xfId="0" applyBorder="1" applyAlignment="1">
      <alignment horizontal="center" vertical="center"/>
    </xf>
    <xf numFmtId="0" fontId="0" fillId="2" borderId="30" xfId="0" applyFill="1" applyBorder="1" applyAlignment="1">
      <alignment horizontal="center" vertical="center" wrapText="1"/>
    </xf>
    <xf numFmtId="0" fontId="0" fillId="2" borderId="4" xfId="0" applyFill="1" applyBorder="1" applyAlignment="1">
      <alignment horizontal="center" vertical="center" wrapText="1"/>
    </xf>
    <xf numFmtId="0" fontId="0" fillId="2" borderId="19" xfId="0" applyFill="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4" fillId="0" borderId="8" xfId="0" applyFont="1" applyBorder="1" applyAlignment="1">
      <alignment horizontal="center" vertical="center" wrapText="1"/>
    </xf>
    <xf numFmtId="0" fontId="1" fillId="0" borderId="8" xfId="0" applyFont="1" applyBorder="1" applyAlignment="1">
      <alignment horizontal="center" vertical="center" wrapText="1"/>
    </xf>
    <xf numFmtId="0" fontId="1" fillId="5" borderId="8" xfId="0" applyFont="1" applyFill="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2" borderId="5" xfId="0" applyFill="1"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9" xfId="0" applyBorder="1" applyAlignment="1">
      <alignment horizontal="center"/>
    </xf>
    <xf numFmtId="0" fontId="0" fillId="0" borderId="10" xfId="0" applyBorder="1" applyAlignment="1">
      <alignment horizontal="center"/>
    </xf>
    <xf numFmtId="0" fontId="0" fillId="2" borderId="35"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36" xfId="0" applyFill="1" applyBorder="1" applyAlignment="1">
      <alignment horizontal="center" vertical="center" wrapText="1"/>
    </xf>
    <xf numFmtId="0" fontId="0" fillId="0" borderId="36" xfId="0" applyBorder="1" applyAlignment="1">
      <alignment horizontal="center" vertical="center" wrapText="1"/>
    </xf>
    <xf numFmtId="0" fontId="0" fillId="2" borderId="35" xfId="0" applyFill="1" applyBorder="1" applyAlignment="1">
      <alignment horizontal="center" vertical="center"/>
    </xf>
    <xf numFmtId="0" fontId="0" fillId="2" borderId="10" xfId="0" applyFill="1" applyBorder="1" applyAlignment="1">
      <alignment horizontal="center" vertical="center"/>
    </xf>
    <xf numFmtId="0" fontId="0" fillId="2" borderId="36" xfId="0" applyFill="1" applyBorder="1" applyAlignment="1">
      <alignment horizontal="center" vertical="center"/>
    </xf>
    <xf numFmtId="0" fontId="0" fillId="0" borderId="35" xfId="0" applyFill="1" applyBorder="1" applyAlignment="1">
      <alignment horizontal="center" vertical="center"/>
    </xf>
    <xf numFmtId="0" fontId="0" fillId="0" borderId="10" xfId="0" applyFill="1" applyBorder="1" applyAlignment="1">
      <alignment horizontal="center" vertical="center"/>
    </xf>
    <xf numFmtId="0" fontId="0" fillId="0" borderId="36" xfId="0" applyFill="1" applyBorder="1" applyAlignment="1">
      <alignment horizontal="center" vertical="center"/>
    </xf>
    <xf numFmtId="0" fontId="0" fillId="0" borderId="46" xfId="0" applyFill="1" applyBorder="1" applyAlignment="1">
      <alignment horizontal="center" vertical="center"/>
    </xf>
    <xf numFmtId="0" fontId="0" fillId="0" borderId="0" xfId="0" applyFill="1" applyBorder="1" applyAlignment="1">
      <alignment horizontal="center" vertical="center"/>
    </xf>
    <xf numFmtId="0" fontId="0" fillId="0" borderId="53" xfId="0" applyFill="1" applyBorder="1" applyAlignment="1">
      <alignment horizontal="center" vertical="center"/>
    </xf>
    <xf numFmtId="0" fontId="0" fillId="0" borderId="11" xfId="0" applyFill="1" applyBorder="1" applyAlignment="1">
      <alignment horizontal="center" vertical="center"/>
    </xf>
    <xf numFmtId="0" fontId="0" fillId="0" borderId="9" xfId="0" applyFill="1" applyBorder="1" applyAlignment="1">
      <alignment horizontal="center" vertical="center"/>
    </xf>
    <xf numFmtId="0" fontId="0" fillId="0" borderId="0" xfId="0" applyFill="1" applyBorder="1" applyAlignment="1">
      <alignment horizontal="center" vertical="center" wrapText="1"/>
    </xf>
    <xf numFmtId="0" fontId="0" fillId="0" borderId="46" xfId="0" applyBorder="1" applyAlignment="1">
      <alignment horizontal="center"/>
    </xf>
    <xf numFmtId="0" fontId="0" fillId="0" borderId="50" xfId="0" applyBorder="1" applyAlignment="1">
      <alignment horizontal="center" vertical="center"/>
    </xf>
    <xf numFmtId="0" fontId="0" fillId="0" borderId="50" xfId="0" applyFill="1" applyBorder="1" applyAlignment="1">
      <alignment horizontal="center"/>
    </xf>
    <xf numFmtId="0" fontId="0" fillId="0" borderId="53" xfId="0" applyBorder="1" applyAlignment="1">
      <alignment horizontal="center"/>
    </xf>
    <xf numFmtId="0" fontId="0" fillId="0" borderId="50" xfId="0" applyBorder="1" applyAlignment="1">
      <alignment horizontal="center"/>
    </xf>
    <xf numFmtId="0" fontId="0" fillId="9" borderId="4" xfId="0" applyFill="1" applyBorder="1" applyAlignment="1">
      <alignment horizontal="center"/>
    </xf>
    <xf numFmtId="0" fontId="0" fillId="0" borderId="45" xfId="0" applyBorder="1" applyAlignment="1">
      <alignment horizontal="center"/>
    </xf>
    <xf numFmtId="0" fontId="0" fillId="0" borderId="8" xfId="0" applyBorder="1" applyAlignment="1">
      <alignment horizontal="center"/>
    </xf>
    <xf numFmtId="0" fontId="0" fillId="0" borderId="44" xfId="0" applyFill="1" applyBorder="1" applyAlignment="1">
      <alignment horizontal="center"/>
    </xf>
    <xf numFmtId="0" fontId="0" fillId="9" borderId="0" xfId="0" applyFill="1" applyBorder="1" applyAlignment="1">
      <alignment horizontal="center"/>
    </xf>
    <xf numFmtId="0" fontId="0" fillId="9" borderId="5" xfId="0" applyFill="1" applyBorder="1" applyAlignment="1">
      <alignment horizontal="center"/>
    </xf>
    <xf numFmtId="0" fontId="1" fillId="9" borderId="3" xfId="0" applyFont="1" applyFill="1" applyBorder="1" applyAlignment="1">
      <alignment horizontal="left"/>
    </xf>
    <xf numFmtId="0" fontId="0" fillId="13" borderId="18" xfId="0" applyFill="1" applyBorder="1" applyAlignment="1">
      <alignment horizontal="right"/>
    </xf>
    <xf numFmtId="0" fontId="0" fillId="13" borderId="0" xfId="0" applyFill="1"/>
    <xf numFmtId="0" fontId="0" fillId="0" borderId="2" xfId="0" applyFill="1" applyBorder="1"/>
    <xf numFmtId="0" fontId="0" fillId="14" borderId="15" xfId="0" applyFill="1" applyBorder="1" applyAlignment="1">
      <alignment horizontal="right"/>
    </xf>
    <xf numFmtId="0" fontId="0" fillId="14" borderId="1" xfId="0" applyFill="1" applyBorder="1" applyAlignment="1">
      <alignment horizontal="right"/>
    </xf>
    <xf numFmtId="0" fontId="0" fillId="14" borderId="5" xfId="0" applyFill="1" applyBorder="1"/>
    <xf numFmtId="0" fontId="0" fillId="14" borderId="5" xfId="0" applyFill="1" applyBorder="1" applyAlignment="1">
      <alignment horizontal="right"/>
    </xf>
    <xf numFmtId="0" fontId="0" fillId="14" borderId="24" xfId="0" applyFill="1" applyBorder="1"/>
    <xf numFmtId="0" fontId="0" fillId="14" borderId="15" xfId="0" applyFill="1" applyBorder="1"/>
    <xf numFmtId="0" fontId="0" fillId="14" borderId="1" xfId="0" applyFill="1" applyBorder="1"/>
    <xf numFmtId="0" fontId="0" fillId="14" borderId="18" xfId="0" applyFill="1" applyBorder="1"/>
    <xf numFmtId="0" fontId="0" fillId="14" borderId="18" xfId="0" applyFill="1" applyBorder="1" applyAlignment="1">
      <alignment horizontal="right"/>
    </xf>
    <xf numFmtId="0" fontId="0" fillId="14" borderId="16" xfId="0" applyFill="1" applyBorder="1" applyAlignment="1">
      <alignment horizontal="right"/>
    </xf>
    <xf numFmtId="0" fontId="0" fillId="14" borderId="22" xfId="0" applyFill="1" applyBorder="1" applyAlignment="1">
      <alignment horizontal="right"/>
    </xf>
    <xf numFmtId="0" fontId="0" fillId="14" borderId="16" xfId="0" applyFill="1" applyBorder="1"/>
    <xf numFmtId="0" fontId="0" fillId="14" borderId="22" xfId="0" applyFill="1" applyBorder="1"/>
    <xf numFmtId="0" fontId="0" fillId="14" borderId="24" xfId="0" applyFill="1" applyBorder="1" applyAlignment="1">
      <alignment horizontal="right"/>
    </xf>
    <xf numFmtId="0" fontId="0" fillId="14" borderId="0" xfId="0" applyFill="1"/>
    <xf numFmtId="0" fontId="1" fillId="10" borderId="8" xfId="0" applyFont="1" applyFill="1" applyBorder="1" applyAlignment="1">
      <alignment horizontal="center"/>
    </xf>
    <xf numFmtId="0" fontId="1" fillId="10" borderId="3" xfId="0" applyFont="1" applyFill="1" applyBorder="1" applyAlignment="1">
      <alignment horizontal="center"/>
    </xf>
    <xf numFmtId="0" fontId="7" fillId="0" borderId="1" xfId="0" applyFont="1" applyBorder="1" applyAlignment="1">
      <alignment horizontal="center" vertical="center"/>
    </xf>
    <xf numFmtId="49" fontId="7" fillId="0" borderId="1" xfId="0" applyNumberFormat="1" applyFont="1" applyBorder="1" applyAlignment="1">
      <alignment horizontal="center" vertical="center"/>
    </xf>
    <xf numFmtId="2" fontId="7" fillId="0" borderId="1" xfId="0" applyNumberFormat="1" applyFont="1" applyBorder="1" applyAlignment="1">
      <alignment horizontal="center" vertical="center"/>
    </xf>
    <xf numFmtId="0" fontId="0" fillId="15" borderId="1" xfId="0" applyFill="1" applyBorder="1" applyAlignment="1">
      <alignment horizontal="right"/>
    </xf>
    <xf numFmtId="0" fontId="0" fillId="15" borderId="0" xfId="0" applyFill="1"/>
    <xf numFmtId="0" fontId="0" fillId="0" borderId="15" xfId="0" applyNumberFormat="1" applyBorder="1"/>
    <xf numFmtId="0" fontId="7" fillId="0" borderId="1" xfId="0" applyNumberFormat="1" applyFont="1" applyBorder="1" applyAlignment="1">
      <alignment horizontal="center" vertical="center"/>
    </xf>
    <xf numFmtId="0" fontId="0" fillId="14" borderId="20" xfId="0" applyFill="1" applyBorder="1"/>
    <xf numFmtId="0" fontId="0" fillId="2" borderId="15" xfId="0" applyFill="1" applyBorder="1"/>
    <xf numFmtId="0" fontId="0" fillId="2" borderId="15" xfId="0" applyFill="1" applyBorder="1" applyAlignment="1">
      <alignment horizontal="left"/>
    </xf>
    <xf numFmtId="0" fontId="0" fillId="2" borderId="18" xfId="0" applyFill="1" applyBorder="1" applyAlignment="1">
      <alignment horizontal="right"/>
    </xf>
    <xf numFmtId="0" fontId="0" fillId="2" borderId="1" xfId="0" applyFill="1" applyBorder="1"/>
    <xf numFmtId="0" fontId="0" fillId="2" borderId="1" xfId="0" applyFill="1" applyBorder="1" applyAlignment="1">
      <alignment horizontal="left"/>
    </xf>
    <xf numFmtId="0" fontId="0" fillId="2" borderId="18" xfId="0" applyFill="1" applyBorder="1"/>
    <xf numFmtId="0" fontId="0" fillId="2" borderId="18" xfId="0" applyFill="1" applyBorder="1" applyAlignment="1">
      <alignment horizontal="left"/>
    </xf>
    <xf numFmtId="0" fontId="0" fillId="2" borderId="37" xfId="0" applyFill="1" applyBorder="1" applyAlignment="1">
      <alignment horizontal="center" vertical="center"/>
    </xf>
    <xf numFmtId="0" fontId="0" fillId="2" borderId="14" xfId="0" applyFill="1" applyBorder="1"/>
    <xf numFmtId="0" fontId="0" fillId="2" borderId="38" xfId="0" applyFill="1" applyBorder="1" applyAlignment="1">
      <alignment horizontal="center" vertical="center"/>
    </xf>
    <xf numFmtId="0" fontId="0" fillId="2" borderId="21" xfId="0" applyFill="1" applyBorder="1"/>
    <xf numFmtId="0" fontId="0" fillId="2" borderId="39" xfId="0" applyFill="1" applyBorder="1" applyAlignment="1">
      <alignment horizontal="center" vertical="center"/>
    </xf>
    <xf numFmtId="0" fontId="0" fillId="2" borderId="17" xfId="0" applyFill="1" applyBorder="1"/>
    <xf numFmtId="0" fontId="0" fillId="2" borderId="3" xfId="0" applyFill="1" applyBorder="1"/>
    <xf numFmtId="0" fontId="0" fillId="2" borderId="11" xfId="0" applyFill="1" applyBorder="1" applyAlignment="1">
      <alignment horizontal="center" vertical="center"/>
    </xf>
    <xf numFmtId="0" fontId="0" fillId="2" borderId="9" xfId="0" applyFill="1" applyBorder="1" applyAlignment="1">
      <alignment horizontal="center" vertical="center"/>
    </xf>
    <xf numFmtId="0" fontId="0" fillId="0" borderId="0" xfId="0" applyFill="1" applyAlignment="1">
      <alignment horizontal="center" vertical="center" wrapText="1"/>
    </xf>
    <xf numFmtId="0" fontId="1" fillId="10" borderId="1" xfId="0" applyFont="1" applyFill="1" applyBorder="1" applyAlignment="1">
      <alignment horizontal="center" wrapText="1"/>
    </xf>
    <xf numFmtId="0" fontId="1" fillId="10" borderId="3" xfId="0" applyFont="1" applyFill="1" applyBorder="1" applyAlignment="1">
      <alignment horizontal="center" wrapText="1"/>
    </xf>
    <xf numFmtId="0" fontId="1" fillId="9" borderId="3" xfId="0" applyFont="1" applyFill="1" applyBorder="1" applyAlignment="1">
      <alignment horizontal="center" wrapText="1"/>
    </xf>
    <xf numFmtId="0" fontId="0" fillId="9" borderId="4" xfId="0" applyFill="1" applyBorder="1" applyAlignment="1">
      <alignment wrapText="1"/>
    </xf>
    <xf numFmtId="0" fontId="0" fillId="9" borderId="3" xfId="0" applyFill="1"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49" xfId="0" applyBorder="1" applyAlignment="1">
      <alignment wrapText="1"/>
    </xf>
    <xf numFmtId="0" fontId="0" fillId="0" borderId="37" xfId="0" applyBorder="1" applyAlignment="1">
      <alignment wrapText="1"/>
    </xf>
    <xf numFmtId="0" fontId="0" fillId="0" borderId="39" xfId="0" applyBorder="1" applyAlignment="1">
      <alignment wrapText="1"/>
    </xf>
    <xf numFmtId="0" fontId="0" fillId="0" borderId="14" xfId="0" applyBorder="1" applyAlignment="1">
      <alignment wrapText="1"/>
    </xf>
    <xf numFmtId="0" fontId="0" fillId="0" borderId="21" xfId="0" applyBorder="1" applyAlignment="1">
      <alignment wrapText="1"/>
    </xf>
    <xf numFmtId="0" fontId="0" fillId="0" borderId="17" xfId="0" applyFill="1" applyBorder="1" applyAlignment="1">
      <alignment wrapText="1"/>
    </xf>
    <xf numFmtId="0" fontId="0" fillId="9" borderId="2" xfId="0" applyFill="1" applyBorder="1" applyAlignment="1">
      <alignment wrapText="1"/>
    </xf>
    <xf numFmtId="0" fontId="0" fillId="9" borderId="5" xfId="0" applyFill="1" applyBorder="1" applyAlignment="1">
      <alignment wrapText="1"/>
    </xf>
    <xf numFmtId="0" fontId="0" fillId="0" borderId="0" xfId="0" applyAlignment="1">
      <alignment wrapText="1"/>
    </xf>
    <xf numFmtId="0" fontId="0" fillId="16" borderId="3" xfId="0" applyFill="1" applyBorder="1"/>
    <xf numFmtId="0" fontId="0" fillId="9" borderId="3" xfId="0" applyFill="1" applyBorder="1" applyAlignment="1">
      <alignment horizontal="center" wrapText="1"/>
    </xf>
    <xf numFmtId="0" fontId="8" fillId="16" borderId="0" xfId="0" applyFont="1" applyFill="1"/>
    <xf numFmtId="0" fontId="1" fillId="16" borderId="1" xfId="0" applyFont="1" applyFill="1" applyBorder="1" applyAlignment="1">
      <alignment horizontal="left"/>
    </xf>
    <xf numFmtId="0" fontId="1" fillId="16" borderId="1" xfId="0" applyFont="1" applyFill="1" applyBorder="1"/>
    <xf numFmtId="0" fontId="0" fillId="17" borderId="1" xfId="0" applyFill="1" applyBorder="1"/>
    <xf numFmtId="0" fontId="0" fillId="17" borderId="3" xfId="0" applyFill="1" applyBorder="1"/>
    <xf numFmtId="0" fontId="0" fillId="17" borderId="0" xfId="0" applyFill="1"/>
    <xf numFmtId="0" fontId="0" fillId="16" borderId="0" xfId="0" applyFill="1"/>
    <xf numFmtId="0" fontId="1" fillId="10" borderId="1" xfId="0" applyFont="1" applyFill="1" applyBorder="1" applyAlignment="1">
      <alignment horizontal="left"/>
    </xf>
    <xf numFmtId="0" fontId="1" fillId="0" borderId="1" xfId="0" applyFont="1" applyBorder="1" applyAlignment="1">
      <alignment horizontal="center" vertical="top" wrapText="1"/>
    </xf>
    <xf numFmtId="0" fontId="0" fillId="0" borderId="0" xfId="0" applyFill="1"/>
    <xf numFmtId="0" fontId="1" fillId="0" borderId="1" xfId="0" applyFont="1" applyFill="1" applyBorder="1"/>
    <xf numFmtId="0" fontId="0" fillId="2" borderId="0" xfId="0" applyFont="1" applyFill="1"/>
    <xf numFmtId="0" fontId="0" fillId="3" borderId="0" xfId="0" applyFont="1" applyFill="1"/>
    <xf numFmtId="0" fontId="0" fillId="4" borderId="0" xfId="0" applyFont="1" applyFill="1"/>
    <xf numFmtId="0" fontId="0" fillId="5" borderId="0" xfId="0" applyFont="1" applyFill="1"/>
    <xf numFmtId="0" fontId="8" fillId="5" borderId="2" xfId="0" applyFont="1" applyFill="1" applyBorder="1"/>
    <xf numFmtId="0" fontId="0" fillId="6" borderId="0" xfId="0" applyFont="1" applyFill="1"/>
    <xf numFmtId="0" fontId="0" fillId="14" borderId="0" xfId="0" applyFont="1" applyFill="1"/>
    <xf numFmtId="0" fontId="0" fillId="2" borderId="0" xfId="0" applyFont="1" applyFill="1" applyAlignment="1">
      <alignment horizontal="left" vertical="center"/>
    </xf>
    <xf numFmtId="0" fontId="0" fillId="12" borderId="0" xfId="0" applyFont="1" applyFill="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1" fillId="9" borderId="3"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0" fillId="0" borderId="47" xfId="0" applyBorder="1" applyAlignment="1">
      <alignment horizontal="center" vertical="center" wrapText="1"/>
    </xf>
    <xf numFmtId="0" fontId="0" fillId="0" borderId="0" xfId="0" applyBorder="1" applyAlignment="1">
      <alignment horizontal="center" vertical="center" wrapText="1"/>
    </xf>
    <xf numFmtId="0" fontId="0" fillId="0" borderId="48"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25" xfId="0" applyBorder="1" applyAlignment="1">
      <alignment horizontal="center" vertical="center" wrapText="1"/>
    </xf>
    <xf numFmtId="0" fontId="6" fillId="5" borderId="6"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 fillId="9" borderId="3"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19" xfId="0" applyFont="1" applyFill="1" applyBorder="1" applyAlignment="1">
      <alignment horizontal="center" vertical="center"/>
    </xf>
    <xf numFmtId="0" fontId="1" fillId="9" borderId="19" xfId="0" applyFont="1" applyFill="1" applyBorder="1" applyAlignment="1">
      <alignment horizontal="center" vertical="center" wrapText="1"/>
    </xf>
    <xf numFmtId="0" fontId="1" fillId="9" borderId="5" xfId="0" applyFont="1" applyFill="1" applyBorder="1" applyAlignment="1">
      <alignment horizontal="center" vertical="center"/>
    </xf>
    <xf numFmtId="0" fontId="0" fillId="2" borderId="30" xfId="0" applyFill="1" applyBorder="1" applyAlignment="1">
      <alignment horizontal="center" vertical="center" wrapText="1"/>
    </xf>
    <xf numFmtId="0" fontId="0" fillId="2" borderId="4" xfId="0" applyFill="1" applyBorder="1" applyAlignment="1">
      <alignment horizontal="center" vertical="center" wrapText="1"/>
    </xf>
    <xf numFmtId="0" fontId="0" fillId="2" borderId="19" xfId="0" applyFill="1" applyBorder="1" applyAlignment="1">
      <alignment horizontal="center" vertical="center" wrapText="1"/>
    </xf>
    <xf numFmtId="0" fontId="1" fillId="0" borderId="1" xfId="0" applyFont="1" applyBorder="1" applyAlignment="1">
      <alignment horizontal="center" vertical="center" wrapText="1"/>
    </xf>
    <xf numFmtId="0" fontId="0" fillId="0" borderId="47" xfId="0" applyBorder="1" applyAlignment="1">
      <alignment horizontal="center" vertical="center"/>
    </xf>
    <xf numFmtId="0" fontId="0" fillId="0" borderId="0" xfId="0" applyBorder="1" applyAlignment="1">
      <alignment horizontal="center" vertical="center"/>
    </xf>
    <xf numFmtId="0" fontId="0" fillId="0" borderId="48" xfId="0" applyBorder="1" applyAlignment="1">
      <alignment horizontal="center" vertical="center"/>
    </xf>
    <xf numFmtId="0" fontId="0" fillId="2" borderId="47" xfId="0" applyFill="1" applyBorder="1" applyAlignment="1">
      <alignment horizontal="center" vertical="center"/>
    </xf>
    <xf numFmtId="0" fontId="0" fillId="2" borderId="0" xfId="0" applyFill="1" applyBorder="1" applyAlignment="1">
      <alignment horizontal="center" vertical="center"/>
    </xf>
    <xf numFmtId="0" fontId="0" fillId="2" borderId="48" xfId="0" applyFill="1" applyBorder="1" applyAlignment="1">
      <alignment horizontal="center" vertical="center"/>
    </xf>
    <xf numFmtId="0" fontId="0" fillId="2" borderId="33" xfId="0" applyFill="1" applyBorder="1" applyAlignment="1">
      <alignment horizontal="center" vertical="center"/>
    </xf>
    <xf numFmtId="0" fontId="0" fillId="2" borderId="34" xfId="0" applyFill="1" applyBorder="1" applyAlignment="1">
      <alignment horizontal="center" vertical="center"/>
    </xf>
    <xf numFmtId="0" fontId="0" fillId="2" borderId="25" xfId="0" applyFill="1" applyBorder="1" applyAlignment="1">
      <alignment horizontal="center" vertical="center"/>
    </xf>
    <xf numFmtId="0" fontId="0" fillId="0" borderId="57" xfId="0" applyBorder="1" applyAlignment="1">
      <alignment horizontal="center" vertical="center"/>
    </xf>
    <xf numFmtId="0" fontId="0" fillId="0" borderId="55"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25" xfId="0" applyBorder="1" applyAlignment="1">
      <alignment horizontal="center" vertical="center"/>
    </xf>
    <xf numFmtId="0" fontId="1" fillId="0" borderId="1" xfId="0" applyFont="1" applyFill="1" applyBorder="1" applyAlignment="1">
      <alignment horizontal="center" vertical="center" wrapText="1"/>
    </xf>
    <xf numFmtId="0" fontId="0" fillId="2" borderId="33"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25" xfId="0"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31" xfId="0" applyBorder="1" applyAlignment="1">
      <alignment horizontal="center" vertical="center"/>
    </xf>
    <xf numFmtId="0" fontId="0" fillId="0" borderId="24" xfId="0" applyBorder="1" applyAlignment="1">
      <alignment horizontal="center" vertical="center"/>
    </xf>
    <xf numFmtId="0" fontId="1" fillId="0" borderId="4" xfId="0" applyFont="1" applyBorder="1" applyAlignment="1">
      <alignment horizontal="center" vertical="center" wrapText="1"/>
    </xf>
    <xf numFmtId="0" fontId="0" fillId="2" borderId="59" xfId="0" applyFill="1" applyBorder="1" applyAlignment="1">
      <alignment horizontal="center" vertical="center"/>
    </xf>
    <xf numFmtId="0" fontId="0" fillId="2" borderId="2" xfId="0" applyFill="1" applyBorder="1" applyAlignment="1">
      <alignment horizontal="center" vertical="center"/>
    </xf>
    <xf numFmtId="0" fontId="0" fillId="2" borderId="60" xfId="0" applyFill="1" applyBorder="1" applyAlignment="1">
      <alignment horizontal="center" vertical="center"/>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0" fillId="0" borderId="59" xfId="0" applyFill="1" applyBorder="1" applyAlignment="1">
      <alignment horizontal="center" vertical="center"/>
    </xf>
    <xf numFmtId="0" fontId="0" fillId="0" borderId="2" xfId="0" applyFill="1" applyBorder="1" applyAlignment="1">
      <alignment horizontal="center" vertical="center"/>
    </xf>
    <xf numFmtId="0" fontId="0" fillId="0" borderId="60" xfId="0" applyFill="1"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32" xfId="0" applyBorder="1" applyAlignment="1">
      <alignment horizontal="center" vertical="center"/>
    </xf>
    <xf numFmtId="0" fontId="0" fillId="0" borderId="23" xfId="0" applyBorder="1" applyAlignment="1">
      <alignment horizontal="center" vertical="center" wrapText="1"/>
    </xf>
    <xf numFmtId="0" fontId="0" fillId="0" borderId="33" xfId="0" applyFill="1" applyBorder="1" applyAlignment="1">
      <alignment horizontal="center" vertical="center"/>
    </xf>
    <xf numFmtId="0" fontId="0" fillId="0" borderId="34" xfId="0" applyFill="1" applyBorder="1" applyAlignment="1">
      <alignment horizontal="center" vertical="center"/>
    </xf>
    <xf numFmtId="0" fontId="0" fillId="0" borderId="23" xfId="0" applyFill="1" applyBorder="1" applyAlignment="1">
      <alignment horizontal="center" vertical="center"/>
    </xf>
    <xf numFmtId="0" fontId="0" fillId="0" borderId="32" xfId="0" applyFill="1" applyBorder="1" applyAlignment="1">
      <alignment horizontal="center" vertical="center"/>
    </xf>
    <xf numFmtId="0" fontId="0" fillId="0" borderId="25" xfId="0" applyFill="1" applyBorder="1" applyAlignment="1">
      <alignment horizontal="center" vertical="center"/>
    </xf>
    <xf numFmtId="0" fontId="0" fillId="0" borderId="40" xfId="0" applyBorder="1" applyAlignment="1">
      <alignment horizontal="center" vertical="center"/>
    </xf>
    <xf numFmtId="0" fontId="0" fillId="2" borderId="31" xfId="0" applyFill="1" applyBorder="1" applyAlignment="1">
      <alignment horizontal="center" vertical="center"/>
    </xf>
    <xf numFmtId="0" fontId="0" fillId="2" borderId="40" xfId="0" applyFill="1" applyBorder="1" applyAlignment="1">
      <alignment horizontal="center" vertical="center"/>
    </xf>
    <xf numFmtId="0" fontId="0" fillId="2" borderId="24" xfId="0" applyFill="1" applyBorder="1" applyAlignment="1">
      <alignment horizontal="center" vertical="center"/>
    </xf>
    <xf numFmtId="0" fontId="0" fillId="0" borderId="32" xfId="0" applyBorder="1" applyAlignment="1">
      <alignment horizontal="center" vertical="center" wrapText="1"/>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23" xfId="0" applyFill="1" applyBorder="1" applyAlignment="1">
      <alignment horizontal="center" vertical="center" wrapText="1"/>
    </xf>
    <xf numFmtId="0" fontId="0" fillId="2" borderId="32" xfId="0" applyFill="1" applyBorder="1" applyAlignment="1">
      <alignment horizontal="center" vertical="center" wrapText="1"/>
    </xf>
    <xf numFmtId="0" fontId="0" fillId="0" borderId="33" xfId="0" applyFill="1" applyBorder="1" applyAlignment="1">
      <alignment horizontal="center" vertical="center" wrapText="1"/>
    </xf>
    <xf numFmtId="0" fontId="0" fillId="0" borderId="34" xfId="0" applyFill="1" applyBorder="1" applyAlignment="1">
      <alignment horizontal="center" vertical="center" wrapText="1"/>
    </xf>
    <xf numFmtId="0" fontId="0" fillId="0" borderId="23" xfId="0" applyFill="1" applyBorder="1" applyAlignment="1">
      <alignment horizontal="center" vertical="center" wrapText="1"/>
    </xf>
    <xf numFmtId="0" fontId="0" fillId="0" borderId="32" xfId="0" applyFill="1" applyBorder="1" applyAlignment="1">
      <alignment horizontal="center" vertical="center" wrapText="1"/>
    </xf>
    <xf numFmtId="0" fontId="0" fillId="0" borderId="25" xfId="0" applyFill="1" applyBorder="1" applyAlignment="1">
      <alignment horizontal="center" vertical="center" wrapText="1"/>
    </xf>
    <xf numFmtId="0" fontId="0" fillId="2" borderId="41" xfId="0" applyFill="1" applyBorder="1" applyAlignment="1">
      <alignment horizontal="center" vertical="center" wrapText="1"/>
    </xf>
    <xf numFmtId="0" fontId="0" fillId="2" borderId="42" xfId="0" applyFill="1" applyBorder="1" applyAlignment="1">
      <alignment horizontal="center" vertical="center" wrapText="1"/>
    </xf>
    <xf numFmtId="0" fontId="0" fillId="2" borderId="43" xfId="0" applyFill="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5" borderId="6"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0" fillId="0" borderId="5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1" fillId="9" borderId="3" xfId="0" applyFont="1" applyFill="1" applyBorder="1" applyAlignment="1">
      <alignment horizontal="center"/>
    </xf>
    <xf numFmtId="0" fontId="1" fillId="9" borderId="19" xfId="0" applyFont="1" applyFill="1" applyBorder="1" applyAlignment="1">
      <alignment horizontal="center"/>
    </xf>
    <xf numFmtId="0" fontId="1" fillId="9" borderId="3" xfId="0" applyFont="1" applyFill="1" applyBorder="1" applyAlignment="1">
      <alignment horizontal="center" wrapText="1"/>
    </xf>
    <xf numFmtId="0" fontId="1" fillId="9" borderId="19" xfId="0" applyFont="1" applyFill="1" applyBorder="1" applyAlignment="1">
      <alignment horizontal="center" wrapText="1"/>
    </xf>
    <xf numFmtId="0" fontId="1" fillId="9" borderId="5" xfId="0" applyFont="1" applyFill="1" applyBorder="1" applyAlignment="1">
      <alignment horizontal="center"/>
    </xf>
    <xf numFmtId="0" fontId="9" fillId="0" borderId="0" xfId="0" applyFont="1" applyAlignment="1">
      <alignment vertical="center"/>
    </xf>
  </cellXfs>
  <cellStyles count="1">
    <cellStyle name="Normal" xfId="0" builtinId="0"/>
  </cellStyles>
  <dxfs count="0"/>
  <tableStyles count="0" defaultTableStyle="TableStyleMedium2" defaultPivotStyle="PivotStyleLight16"/>
  <colors>
    <mruColors>
      <color rgb="FF99FFCC"/>
      <color rgb="FFCC99FF"/>
      <color rgb="FFB1B1CB"/>
      <color rgb="FF99CCFF"/>
      <color rgb="FF00B0A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3BFAB-6E8A-4A32-B3A5-4942F28FBD8E}">
  <dimension ref="A1:BQ448"/>
  <sheetViews>
    <sheetView tabSelected="1" zoomScale="85" zoomScaleNormal="85" workbookViewId="0">
      <selection activeCell="G21" sqref="G21"/>
    </sheetView>
  </sheetViews>
  <sheetFormatPr defaultColWidth="9.3828125" defaultRowHeight="14.6" x14ac:dyDescent="0.4"/>
  <cols>
    <col min="1" max="1" width="11" style="24" customWidth="1"/>
    <col min="4" max="4" width="11.53515625" style="142" customWidth="1"/>
    <col min="11" max="11" width="9.3828125" style="37"/>
    <col min="37" max="37" width="12.765625" customWidth="1"/>
    <col min="39" max="39" width="9.3828125" style="343"/>
  </cols>
  <sheetData>
    <row r="1" spans="1:69" ht="15.45" x14ac:dyDescent="0.4">
      <c r="A1" s="483" t="s">
        <v>510</v>
      </c>
    </row>
    <row r="2" spans="1:69" ht="15.9" x14ac:dyDescent="0.4">
      <c r="A2" s="366" t="s">
        <v>0</v>
      </c>
      <c r="B2" s="367"/>
      <c r="C2" s="367"/>
      <c r="D2" s="367"/>
      <c r="E2" s="367"/>
      <c r="F2" s="367"/>
      <c r="G2" s="368"/>
      <c r="H2" s="1" t="s">
        <v>1</v>
      </c>
      <c r="I2" s="1" t="s">
        <v>2</v>
      </c>
      <c r="J2" s="1" t="s">
        <v>3</v>
      </c>
      <c r="K2" s="34" t="s">
        <v>4</v>
      </c>
      <c r="L2" s="1" t="s">
        <v>5</v>
      </c>
      <c r="M2" s="1" t="s">
        <v>6</v>
      </c>
      <c r="N2" s="1" t="s">
        <v>7</v>
      </c>
      <c r="O2" s="1" t="s">
        <v>8</v>
      </c>
      <c r="P2" s="1" t="s">
        <v>9</v>
      </c>
      <c r="Q2" s="1" t="s">
        <v>10</v>
      </c>
      <c r="R2" s="1" t="s">
        <v>11</v>
      </c>
      <c r="S2" s="1" t="s">
        <v>12</v>
      </c>
      <c r="T2" s="1" t="s">
        <v>13</v>
      </c>
      <c r="U2" s="1" t="s">
        <v>14</v>
      </c>
      <c r="V2" s="1" t="s">
        <v>15</v>
      </c>
      <c r="W2" s="1" t="s">
        <v>16</v>
      </c>
      <c r="X2" s="1" t="s">
        <v>17</v>
      </c>
      <c r="Y2" s="1" t="s">
        <v>18</v>
      </c>
      <c r="Z2" s="1" t="s">
        <v>19</v>
      </c>
      <c r="AA2" s="1" t="s">
        <v>20</v>
      </c>
      <c r="AB2" s="1" t="s">
        <v>21</v>
      </c>
      <c r="AC2" s="1" t="s">
        <v>22</v>
      </c>
      <c r="AD2" s="1" t="s">
        <v>23</v>
      </c>
      <c r="AE2" s="1" t="s">
        <v>24</v>
      </c>
      <c r="AF2" s="1" t="s">
        <v>25</v>
      </c>
      <c r="AH2" s="3" t="s">
        <v>52</v>
      </c>
      <c r="AK2" s="366" t="s">
        <v>0</v>
      </c>
      <c r="AL2" s="367"/>
      <c r="AM2" s="367"/>
      <c r="AN2" s="367"/>
      <c r="AO2" s="367"/>
      <c r="AP2" s="368"/>
      <c r="AQ2" s="244"/>
      <c r="AR2" s="1" t="s">
        <v>1</v>
      </c>
      <c r="AS2" s="1" t="s">
        <v>2</v>
      </c>
      <c r="AT2" s="1" t="s">
        <v>3</v>
      </c>
      <c r="AU2" s="34" t="s">
        <v>4</v>
      </c>
      <c r="AV2" s="1" t="s">
        <v>5</v>
      </c>
      <c r="AW2" s="1" t="s">
        <v>6</v>
      </c>
      <c r="AX2" s="1" t="s">
        <v>7</v>
      </c>
      <c r="AY2" s="1" t="s">
        <v>8</v>
      </c>
      <c r="AZ2" s="1" t="s">
        <v>9</v>
      </c>
      <c r="BA2" s="1" t="s">
        <v>10</v>
      </c>
      <c r="BB2" s="1" t="s">
        <v>11</v>
      </c>
      <c r="BC2" s="1" t="s">
        <v>12</v>
      </c>
      <c r="BD2" s="1" t="s">
        <v>13</v>
      </c>
      <c r="BE2" s="1" t="s">
        <v>14</v>
      </c>
      <c r="BF2" s="1" t="s">
        <v>15</v>
      </c>
      <c r="BG2" s="1" t="s">
        <v>16</v>
      </c>
      <c r="BH2" s="1" t="s">
        <v>17</v>
      </c>
      <c r="BI2" s="1" t="s">
        <v>18</v>
      </c>
      <c r="BJ2" s="1" t="s">
        <v>19</v>
      </c>
      <c r="BK2" s="1" t="s">
        <v>20</v>
      </c>
      <c r="BL2" s="1" t="s">
        <v>21</v>
      </c>
      <c r="BM2" s="1" t="s">
        <v>22</v>
      </c>
      <c r="BN2" s="1" t="s">
        <v>23</v>
      </c>
      <c r="BO2" s="1" t="s">
        <v>24</v>
      </c>
      <c r="BP2" s="1" t="s">
        <v>25</v>
      </c>
      <c r="BQ2" s="352" t="s">
        <v>506</v>
      </c>
    </row>
    <row r="3" spans="1:69" ht="15.9" customHeight="1" x14ac:dyDescent="0.4">
      <c r="A3" s="366" t="s">
        <v>26</v>
      </c>
      <c r="B3" s="367"/>
      <c r="C3" s="367"/>
      <c r="D3" s="367"/>
      <c r="E3" s="367"/>
      <c r="F3" s="367"/>
      <c r="G3" s="368"/>
      <c r="H3" s="2" t="s">
        <v>27</v>
      </c>
      <c r="I3" s="2" t="s">
        <v>28</v>
      </c>
      <c r="J3" s="2" t="s">
        <v>29</v>
      </c>
      <c r="K3" s="34" t="s">
        <v>30</v>
      </c>
      <c r="L3" s="2" t="s">
        <v>31</v>
      </c>
      <c r="M3" s="2" t="s">
        <v>32</v>
      </c>
      <c r="N3" s="2" t="s">
        <v>33</v>
      </c>
      <c r="O3" s="2" t="s">
        <v>34</v>
      </c>
      <c r="P3" s="2" t="s">
        <v>35</v>
      </c>
      <c r="Q3" s="2" t="s">
        <v>36</v>
      </c>
      <c r="R3" s="2" t="s">
        <v>37</v>
      </c>
      <c r="S3" s="2" t="s">
        <v>38</v>
      </c>
      <c r="T3" s="2" t="s">
        <v>39</v>
      </c>
      <c r="U3" s="2" t="s">
        <v>40</v>
      </c>
      <c r="V3" s="2" t="s">
        <v>41</v>
      </c>
      <c r="W3" s="2" t="s">
        <v>42</v>
      </c>
      <c r="X3" s="2" t="s">
        <v>43</v>
      </c>
      <c r="Y3" s="2" t="s">
        <v>44</v>
      </c>
      <c r="Z3" s="2" t="s">
        <v>45</v>
      </c>
      <c r="AA3" s="2" t="s">
        <v>46</v>
      </c>
      <c r="AB3" s="2" t="s">
        <v>47</v>
      </c>
      <c r="AC3" s="2" t="s">
        <v>48</v>
      </c>
      <c r="AD3" s="2" t="s">
        <v>49</v>
      </c>
      <c r="AE3" s="2" t="s">
        <v>50</v>
      </c>
      <c r="AF3" s="2" t="s">
        <v>51</v>
      </c>
      <c r="AH3" s="4" t="s">
        <v>79</v>
      </c>
      <c r="AK3" s="366" t="s">
        <v>26</v>
      </c>
      <c r="AL3" s="367"/>
      <c r="AM3" s="367"/>
      <c r="AN3" s="367"/>
      <c r="AO3" s="367"/>
      <c r="AP3" s="368"/>
      <c r="AQ3" s="244"/>
      <c r="AR3" s="2" t="s">
        <v>27</v>
      </c>
      <c r="AS3" s="2" t="s">
        <v>28</v>
      </c>
      <c r="AT3" s="2" t="s">
        <v>29</v>
      </c>
      <c r="AU3" s="34" t="s">
        <v>30</v>
      </c>
      <c r="AV3" s="2" t="s">
        <v>31</v>
      </c>
      <c r="AW3" s="2" t="s">
        <v>32</v>
      </c>
      <c r="AX3" s="2" t="s">
        <v>33</v>
      </c>
      <c r="AY3" s="2" t="s">
        <v>34</v>
      </c>
      <c r="AZ3" s="2" t="s">
        <v>35</v>
      </c>
      <c r="BA3" s="2" t="s">
        <v>36</v>
      </c>
      <c r="BB3" s="2" t="s">
        <v>37</v>
      </c>
      <c r="BC3" s="2" t="s">
        <v>38</v>
      </c>
      <c r="BD3" s="2" t="s">
        <v>39</v>
      </c>
      <c r="BE3" s="2" t="s">
        <v>40</v>
      </c>
      <c r="BF3" s="2" t="s">
        <v>41</v>
      </c>
      <c r="BG3" s="2" t="s">
        <v>42</v>
      </c>
      <c r="BH3" s="2" t="s">
        <v>43</v>
      </c>
      <c r="BI3" s="2" t="s">
        <v>44</v>
      </c>
      <c r="BJ3" s="2" t="s">
        <v>45</v>
      </c>
      <c r="BK3" s="2" t="s">
        <v>46</v>
      </c>
      <c r="BL3" s="2" t="s">
        <v>47</v>
      </c>
      <c r="BM3" s="2" t="s">
        <v>48</v>
      </c>
      <c r="BN3" s="2" t="s">
        <v>49</v>
      </c>
      <c r="BO3" s="2" t="s">
        <v>50</v>
      </c>
      <c r="BP3" s="2" t="s">
        <v>51</v>
      </c>
      <c r="BQ3" s="351" t="s">
        <v>505</v>
      </c>
    </row>
    <row r="4" spans="1:69" ht="15.9" customHeight="1" x14ac:dyDescent="0.4">
      <c r="A4" s="366" t="s">
        <v>53</v>
      </c>
      <c r="B4" s="367"/>
      <c r="C4" s="367"/>
      <c r="D4" s="367"/>
      <c r="E4" s="367"/>
      <c r="F4" s="367"/>
      <c r="G4" s="368"/>
      <c r="H4" s="2" t="s">
        <v>54</v>
      </c>
      <c r="I4" s="2" t="s">
        <v>55</v>
      </c>
      <c r="J4" s="2" t="s">
        <v>56</v>
      </c>
      <c r="K4" s="34" t="s">
        <v>57</v>
      </c>
      <c r="L4" s="2" t="s">
        <v>58</v>
      </c>
      <c r="M4" s="2" t="s">
        <v>59</v>
      </c>
      <c r="N4" s="2" t="s">
        <v>60</v>
      </c>
      <c r="O4" s="2" t="s">
        <v>61</v>
      </c>
      <c r="P4" s="2" t="s">
        <v>62</v>
      </c>
      <c r="Q4" s="2" t="s">
        <v>63</v>
      </c>
      <c r="R4" s="2" t="s">
        <v>64</v>
      </c>
      <c r="S4" s="2" t="s">
        <v>65</v>
      </c>
      <c r="T4" s="2" t="s">
        <v>66</v>
      </c>
      <c r="U4" s="2" t="s">
        <v>67</v>
      </c>
      <c r="V4" s="2" t="s">
        <v>68</v>
      </c>
      <c r="W4" s="2" t="s">
        <v>69</v>
      </c>
      <c r="X4" s="2" t="s">
        <v>70</v>
      </c>
      <c r="Y4" s="2" t="s">
        <v>71</v>
      </c>
      <c r="Z4" s="2" t="s">
        <v>72</v>
      </c>
      <c r="AA4" s="2" t="s">
        <v>73</v>
      </c>
      <c r="AB4" s="2" t="s">
        <v>74</v>
      </c>
      <c r="AC4" s="2" t="s">
        <v>75</v>
      </c>
      <c r="AD4" s="2" t="s">
        <v>76</v>
      </c>
      <c r="AE4" s="2" t="s">
        <v>77</v>
      </c>
      <c r="AF4" s="2" t="s">
        <v>78</v>
      </c>
      <c r="AH4" s="5" t="s">
        <v>87</v>
      </c>
      <c r="AK4" s="366" t="s">
        <v>53</v>
      </c>
      <c r="AL4" s="367"/>
      <c r="AM4" s="367"/>
      <c r="AN4" s="367"/>
      <c r="AO4" s="367"/>
      <c r="AP4" s="368"/>
      <c r="AQ4" s="244"/>
      <c r="AR4" s="2" t="s">
        <v>54</v>
      </c>
      <c r="AS4" s="2" t="s">
        <v>55</v>
      </c>
      <c r="AT4" s="2" t="s">
        <v>56</v>
      </c>
      <c r="AU4" s="34" t="s">
        <v>57</v>
      </c>
      <c r="AV4" s="2" t="s">
        <v>58</v>
      </c>
      <c r="AW4" s="2" t="s">
        <v>59</v>
      </c>
      <c r="AX4" s="2" t="s">
        <v>60</v>
      </c>
      <c r="AY4" s="2" t="s">
        <v>61</v>
      </c>
      <c r="AZ4" s="2" t="s">
        <v>62</v>
      </c>
      <c r="BA4" s="2" t="s">
        <v>63</v>
      </c>
      <c r="BB4" s="2" t="s">
        <v>64</v>
      </c>
      <c r="BC4" s="2" t="s">
        <v>65</v>
      </c>
      <c r="BD4" s="2" t="s">
        <v>66</v>
      </c>
      <c r="BE4" s="2" t="s">
        <v>67</v>
      </c>
      <c r="BF4" s="2" t="s">
        <v>68</v>
      </c>
      <c r="BG4" s="2" t="s">
        <v>69</v>
      </c>
      <c r="BH4" s="2" t="s">
        <v>70</v>
      </c>
      <c r="BI4" s="2" t="s">
        <v>71</v>
      </c>
      <c r="BJ4" s="2" t="s">
        <v>72</v>
      </c>
      <c r="BK4" s="2" t="s">
        <v>73</v>
      </c>
      <c r="BL4" s="2" t="s">
        <v>74</v>
      </c>
      <c r="BM4" s="2" t="s">
        <v>75</v>
      </c>
      <c r="BN4" s="2" t="s">
        <v>76</v>
      </c>
      <c r="BO4" s="2" t="s">
        <v>77</v>
      </c>
      <c r="BP4" s="2" t="s">
        <v>78</v>
      </c>
    </row>
    <row r="5" spans="1:69" ht="15.9" x14ac:dyDescent="0.4">
      <c r="A5" s="366" t="s">
        <v>80</v>
      </c>
      <c r="B5" s="367"/>
      <c r="C5" s="367"/>
      <c r="D5" s="367"/>
      <c r="E5" s="367"/>
      <c r="F5" s="367"/>
      <c r="G5" s="368"/>
      <c r="H5" s="2" t="s">
        <v>81</v>
      </c>
      <c r="I5" s="2" t="s">
        <v>82</v>
      </c>
      <c r="J5" s="2" t="s">
        <v>81</v>
      </c>
      <c r="K5" s="34" t="s">
        <v>83</v>
      </c>
      <c r="L5" s="2" t="s">
        <v>83</v>
      </c>
      <c r="M5" s="2" t="s">
        <v>84</v>
      </c>
      <c r="N5" s="2" t="s">
        <v>83</v>
      </c>
      <c r="O5" s="2" t="s">
        <v>84</v>
      </c>
      <c r="P5" s="2" t="s">
        <v>83</v>
      </c>
      <c r="Q5" s="2" t="s">
        <v>83</v>
      </c>
      <c r="R5" s="2" t="s">
        <v>81</v>
      </c>
      <c r="S5" s="2" t="s">
        <v>83</v>
      </c>
      <c r="T5" s="2" t="s">
        <v>85</v>
      </c>
      <c r="U5" s="2" t="s">
        <v>85</v>
      </c>
      <c r="V5" s="2" t="s">
        <v>83</v>
      </c>
      <c r="W5" s="2" t="s">
        <v>83</v>
      </c>
      <c r="X5" s="2" t="s">
        <v>81</v>
      </c>
      <c r="Y5" s="2" t="s">
        <v>86</v>
      </c>
      <c r="Z5" s="2" t="s">
        <v>83</v>
      </c>
      <c r="AA5" s="2" t="s">
        <v>83</v>
      </c>
      <c r="AB5" s="2" t="s">
        <v>83</v>
      </c>
      <c r="AC5" s="2" t="s">
        <v>83</v>
      </c>
      <c r="AD5" s="2" t="s">
        <v>82</v>
      </c>
      <c r="AE5" s="2" t="s">
        <v>81</v>
      </c>
      <c r="AF5" s="2" t="s">
        <v>83</v>
      </c>
      <c r="AH5" s="6" t="s">
        <v>90</v>
      </c>
      <c r="AK5" s="366" t="s">
        <v>80</v>
      </c>
      <c r="AL5" s="367"/>
      <c r="AM5" s="367"/>
      <c r="AN5" s="367"/>
      <c r="AO5" s="367"/>
      <c r="AP5" s="368"/>
      <c r="AQ5" s="244"/>
      <c r="AR5" s="2" t="s">
        <v>81</v>
      </c>
      <c r="AS5" s="2" t="s">
        <v>82</v>
      </c>
      <c r="AT5" s="2" t="s">
        <v>81</v>
      </c>
      <c r="AU5" s="34" t="s">
        <v>83</v>
      </c>
      <c r="AV5" s="2" t="s">
        <v>83</v>
      </c>
      <c r="AW5" s="2" t="s">
        <v>84</v>
      </c>
      <c r="AX5" s="2" t="s">
        <v>83</v>
      </c>
      <c r="AY5" s="2" t="s">
        <v>84</v>
      </c>
      <c r="AZ5" s="2" t="s">
        <v>83</v>
      </c>
      <c r="BA5" s="2" t="s">
        <v>83</v>
      </c>
      <c r="BB5" s="2" t="s">
        <v>81</v>
      </c>
      <c r="BC5" s="2" t="s">
        <v>83</v>
      </c>
      <c r="BD5" s="2" t="s">
        <v>85</v>
      </c>
      <c r="BE5" s="2" t="s">
        <v>85</v>
      </c>
      <c r="BF5" s="2" t="s">
        <v>83</v>
      </c>
      <c r="BG5" s="2" t="s">
        <v>83</v>
      </c>
      <c r="BH5" s="2" t="s">
        <v>81</v>
      </c>
      <c r="BI5" s="2" t="s">
        <v>86</v>
      </c>
      <c r="BJ5" s="2" t="s">
        <v>83</v>
      </c>
      <c r="BK5" s="2" t="s">
        <v>83</v>
      </c>
      <c r="BL5" s="2" t="s">
        <v>83</v>
      </c>
      <c r="BM5" s="2" t="s">
        <v>83</v>
      </c>
      <c r="BN5" s="2" t="s">
        <v>82</v>
      </c>
      <c r="BO5" s="2" t="s">
        <v>81</v>
      </c>
      <c r="BP5" s="2" t="s">
        <v>83</v>
      </c>
    </row>
    <row r="6" spans="1:69" ht="15.9" customHeight="1" x14ac:dyDescent="0.4">
      <c r="A6" s="366" t="s">
        <v>495</v>
      </c>
      <c r="B6" s="367"/>
      <c r="C6" s="367"/>
      <c r="D6" s="367"/>
      <c r="E6" s="367"/>
      <c r="F6" s="367"/>
      <c r="G6" s="368"/>
      <c r="H6" s="302">
        <v>300.08999999999997</v>
      </c>
      <c r="I6" s="302">
        <v>296.04000000000002</v>
      </c>
      <c r="J6" s="303" t="s">
        <v>496</v>
      </c>
      <c r="K6" s="302">
        <v>431.1</v>
      </c>
      <c r="L6" s="302">
        <v>464.08</v>
      </c>
      <c r="M6" s="304">
        <v>464.12</v>
      </c>
      <c r="N6" s="302">
        <v>314.05</v>
      </c>
      <c r="O6" s="304">
        <v>364.1</v>
      </c>
      <c r="P6" s="302">
        <v>214.04</v>
      </c>
      <c r="Q6" s="302">
        <v>414.07</v>
      </c>
      <c r="R6" s="304">
        <v>338.19</v>
      </c>
      <c r="S6" s="302">
        <v>342.11</v>
      </c>
      <c r="T6" s="302">
        <v>428.17</v>
      </c>
      <c r="U6" s="302">
        <v>528.17999999999995</v>
      </c>
      <c r="V6" s="302">
        <v>480.53</v>
      </c>
      <c r="W6" s="304">
        <v>564.1</v>
      </c>
      <c r="X6" s="302">
        <v>500.13</v>
      </c>
      <c r="Y6" s="302">
        <v>242.09</v>
      </c>
      <c r="Z6" s="302">
        <v>442.12</v>
      </c>
      <c r="AA6" s="302">
        <v>364.06</v>
      </c>
      <c r="AB6" s="302">
        <v>164.03</v>
      </c>
      <c r="AC6" s="302">
        <v>264.05</v>
      </c>
      <c r="AD6" s="302">
        <v>230.04</v>
      </c>
      <c r="AE6" s="302">
        <v>400.11</v>
      </c>
      <c r="AF6" s="302">
        <v>514.08000000000004</v>
      </c>
      <c r="AH6" s="9" t="s">
        <v>98</v>
      </c>
      <c r="AK6" s="366" t="s">
        <v>495</v>
      </c>
      <c r="AL6" s="367"/>
      <c r="AM6" s="367"/>
      <c r="AN6" s="367"/>
      <c r="AO6" s="367"/>
      <c r="AP6" s="368"/>
      <c r="AQ6" s="244"/>
      <c r="AR6" s="302">
        <v>300.08999999999997</v>
      </c>
      <c r="AS6" s="302">
        <v>296.04000000000002</v>
      </c>
      <c r="AT6" s="308">
        <v>328.15</v>
      </c>
      <c r="AU6" s="302">
        <v>431.1</v>
      </c>
      <c r="AV6" s="302">
        <v>464.08</v>
      </c>
      <c r="AW6" s="304">
        <v>464.12</v>
      </c>
      <c r="AX6" s="302">
        <v>314.05</v>
      </c>
      <c r="AY6" s="304">
        <v>364.1</v>
      </c>
      <c r="AZ6" s="302">
        <v>214.04</v>
      </c>
      <c r="BA6" s="302">
        <v>414.07</v>
      </c>
      <c r="BB6" s="304">
        <v>338.19</v>
      </c>
      <c r="BC6" s="302">
        <v>342.11</v>
      </c>
      <c r="BD6" s="302">
        <v>428.17</v>
      </c>
      <c r="BE6" s="302">
        <v>528.17999999999995</v>
      </c>
      <c r="BF6" s="302">
        <v>480.53</v>
      </c>
      <c r="BG6" s="304">
        <v>564.1</v>
      </c>
      <c r="BH6" s="302">
        <v>500.13</v>
      </c>
      <c r="BI6" s="302">
        <v>242.09</v>
      </c>
      <c r="BJ6" s="302">
        <v>442.12</v>
      </c>
      <c r="BK6" s="302">
        <v>364.06</v>
      </c>
      <c r="BL6" s="302">
        <v>164.03</v>
      </c>
      <c r="BM6" s="302">
        <v>264.05</v>
      </c>
      <c r="BN6" s="302">
        <v>230.04</v>
      </c>
      <c r="BO6" s="302">
        <v>400.11</v>
      </c>
      <c r="BP6" s="302">
        <v>514.08000000000004</v>
      </c>
    </row>
    <row r="7" spans="1:69" ht="15.9" customHeight="1" x14ac:dyDescent="0.4">
      <c r="A7" s="381" t="s">
        <v>91</v>
      </c>
      <c r="B7" s="382"/>
      <c r="C7" s="382"/>
      <c r="D7" s="382"/>
      <c r="E7" s="382"/>
      <c r="F7" s="382"/>
      <c r="G7" s="383"/>
      <c r="H7" s="7" t="s">
        <v>92</v>
      </c>
      <c r="I7" s="7" t="s">
        <v>92</v>
      </c>
      <c r="J7" s="7" t="s">
        <v>92</v>
      </c>
      <c r="K7" s="35" t="s">
        <v>93</v>
      </c>
      <c r="L7" s="7" t="s">
        <v>92</v>
      </c>
      <c r="M7" s="8" t="s">
        <v>94</v>
      </c>
      <c r="N7" s="7" t="s">
        <v>92</v>
      </c>
      <c r="O7" s="8" t="s">
        <v>95</v>
      </c>
      <c r="P7" s="7" t="s">
        <v>92</v>
      </c>
      <c r="Q7" s="7" t="s">
        <v>92</v>
      </c>
      <c r="R7" s="8" t="s">
        <v>96</v>
      </c>
      <c r="S7" s="7" t="s">
        <v>92</v>
      </c>
      <c r="T7" s="7" t="s">
        <v>92</v>
      </c>
      <c r="U7" s="7" t="s">
        <v>92</v>
      </c>
      <c r="V7" s="8" t="s">
        <v>97</v>
      </c>
      <c r="W7" s="7" t="s">
        <v>92</v>
      </c>
      <c r="X7" s="7" t="s">
        <v>92</v>
      </c>
      <c r="Y7" s="7" t="s">
        <v>92</v>
      </c>
      <c r="Z7" s="7" t="s">
        <v>92</v>
      </c>
      <c r="AA7" s="7" t="s">
        <v>92</v>
      </c>
      <c r="AB7" s="7" t="s">
        <v>92</v>
      </c>
      <c r="AC7" s="7" t="s">
        <v>92</v>
      </c>
      <c r="AD7" s="7" t="s">
        <v>92</v>
      </c>
      <c r="AE7" s="7" t="s">
        <v>92</v>
      </c>
      <c r="AF7" s="7" t="s">
        <v>92</v>
      </c>
      <c r="AH7" s="13" t="s">
        <v>101</v>
      </c>
      <c r="AK7" s="381" t="s">
        <v>91</v>
      </c>
      <c r="AL7" s="382"/>
      <c r="AM7" s="382"/>
      <c r="AN7" s="382"/>
      <c r="AO7" s="382"/>
      <c r="AP7" s="383"/>
      <c r="AQ7" s="245"/>
      <c r="AR7" s="7" t="s">
        <v>92</v>
      </c>
      <c r="AS7" s="7" t="s">
        <v>92</v>
      </c>
      <c r="AT7" s="7" t="s">
        <v>92</v>
      </c>
      <c r="AU7" s="35" t="s">
        <v>93</v>
      </c>
      <c r="AV7" s="7" t="s">
        <v>92</v>
      </c>
      <c r="AW7" s="8" t="s">
        <v>94</v>
      </c>
      <c r="AX7" s="7" t="s">
        <v>92</v>
      </c>
      <c r="AY7" s="8" t="s">
        <v>95</v>
      </c>
      <c r="AZ7" s="7" t="s">
        <v>92</v>
      </c>
      <c r="BA7" s="7" t="s">
        <v>92</v>
      </c>
      <c r="BB7" s="8" t="s">
        <v>96</v>
      </c>
      <c r="BC7" s="7" t="s">
        <v>92</v>
      </c>
      <c r="BD7" s="7" t="s">
        <v>92</v>
      </c>
      <c r="BE7" s="7" t="s">
        <v>92</v>
      </c>
      <c r="BF7" s="8" t="s">
        <v>97</v>
      </c>
      <c r="BG7" s="7" t="s">
        <v>92</v>
      </c>
      <c r="BH7" s="7" t="s">
        <v>92</v>
      </c>
      <c r="BI7" s="7" t="s">
        <v>92</v>
      </c>
      <c r="BJ7" s="7" t="s">
        <v>92</v>
      </c>
      <c r="BK7" s="7" t="s">
        <v>92</v>
      </c>
      <c r="BL7" s="7" t="s">
        <v>92</v>
      </c>
      <c r="BM7" s="7" t="s">
        <v>92</v>
      </c>
      <c r="BN7" s="7" t="s">
        <v>92</v>
      </c>
      <c r="BO7" s="7" t="s">
        <v>92</v>
      </c>
      <c r="BP7" s="7" t="s">
        <v>92</v>
      </c>
    </row>
    <row r="8" spans="1:69" ht="15.9" customHeight="1" x14ac:dyDescent="0.4">
      <c r="A8" s="372" t="s">
        <v>99</v>
      </c>
      <c r="B8" s="373"/>
      <c r="C8" s="373"/>
      <c r="D8" s="373"/>
      <c r="E8" s="373"/>
      <c r="F8" s="373"/>
      <c r="G8" s="374"/>
      <c r="H8" s="10">
        <v>1.6799999999999998E-5</v>
      </c>
      <c r="I8" s="10">
        <v>1.61E-6</v>
      </c>
      <c r="J8" s="11" t="s">
        <v>100</v>
      </c>
      <c r="K8" s="36">
        <v>9.6899999999999997E-5</v>
      </c>
      <c r="L8" s="10">
        <v>9.6299999999999995E-8</v>
      </c>
      <c r="M8" s="10">
        <v>3.2599999999999999E-9</v>
      </c>
      <c r="N8" s="10">
        <v>2.8100000000000002E-6</v>
      </c>
      <c r="O8" s="10">
        <v>6.1599999999999996E-8</v>
      </c>
      <c r="P8" s="10">
        <v>1.6700000000000001E-6</v>
      </c>
      <c r="Q8" s="10">
        <v>5.47E-8</v>
      </c>
      <c r="R8" s="10">
        <v>4.7099999999999998E-8</v>
      </c>
      <c r="S8" s="11" t="s">
        <v>100</v>
      </c>
      <c r="T8" s="10">
        <v>1.6299999999999999E-7</v>
      </c>
      <c r="U8" s="10">
        <v>1.2100000000000001E-6</v>
      </c>
      <c r="V8" s="10">
        <v>1.9700000000000002E-6</v>
      </c>
      <c r="W8" s="10">
        <v>5.6299999999999998E-9</v>
      </c>
      <c r="X8" s="10">
        <v>2.0600000000000002E-6</v>
      </c>
      <c r="Y8" s="10">
        <v>1.2899999999999999E-6</v>
      </c>
      <c r="Z8" s="12">
        <v>2.5399999999999998E-6</v>
      </c>
      <c r="AA8" s="10">
        <v>2.0899999999999999E-6</v>
      </c>
      <c r="AB8" s="10">
        <v>1.0699999999999999E-6</v>
      </c>
      <c r="AC8" s="10">
        <v>2.4600000000000002E-6</v>
      </c>
      <c r="AD8" s="10">
        <v>1.7E-6</v>
      </c>
      <c r="AE8" s="10">
        <v>4.34E-6</v>
      </c>
      <c r="AF8" s="10">
        <v>4.3799999999999999E-10</v>
      </c>
      <c r="AH8" s="299" t="s">
        <v>493</v>
      </c>
      <c r="AK8" s="372" t="s">
        <v>99</v>
      </c>
      <c r="AL8" s="373"/>
      <c r="AM8" s="373"/>
      <c r="AN8" s="373"/>
      <c r="AO8" s="373"/>
      <c r="AP8" s="374"/>
      <c r="AQ8" s="243"/>
      <c r="AR8" s="10">
        <v>1.6799999999999998E-5</v>
      </c>
      <c r="AS8" s="10">
        <v>1.61E-6</v>
      </c>
      <c r="AT8" s="11" t="s">
        <v>100</v>
      </c>
      <c r="AU8" s="36">
        <v>9.6899999999999997E-5</v>
      </c>
      <c r="AV8" s="10">
        <v>9.6299999999999995E-8</v>
      </c>
      <c r="AW8" s="10">
        <v>3.2599999999999999E-9</v>
      </c>
      <c r="AX8" s="10">
        <v>2.8100000000000002E-6</v>
      </c>
      <c r="AY8" s="10">
        <v>6.1599999999999996E-8</v>
      </c>
      <c r="AZ8" s="10">
        <v>1.6700000000000001E-6</v>
      </c>
      <c r="BA8" s="10">
        <v>5.47E-8</v>
      </c>
      <c r="BB8" s="10">
        <v>4.7099999999999998E-8</v>
      </c>
      <c r="BC8" s="11" t="s">
        <v>100</v>
      </c>
      <c r="BD8" s="10">
        <v>1.6299999999999999E-7</v>
      </c>
      <c r="BE8" s="10">
        <v>1.2100000000000001E-6</v>
      </c>
      <c r="BF8" s="10">
        <v>1.9700000000000002E-6</v>
      </c>
      <c r="BG8" s="10">
        <v>5.6299999999999998E-9</v>
      </c>
      <c r="BH8" s="10">
        <v>2.0600000000000002E-6</v>
      </c>
      <c r="BI8" s="10">
        <v>1.2899999999999999E-6</v>
      </c>
      <c r="BJ8" s="12">
        <v>2.5399999999999998E-6</v>
      </c>
      <c r="BK8" s="10">
        <v>2.0899999999999999E-6</v>
      </c>
      <c r="BL8" s="10">
        <v>1.0699999999999999E-6</v>
      </c>
      <c r="BM8" s="10">
        <v>2.4600000000000002E-6</v>
      </c>
      <c r="BN8" s="10">
        <v>1.7E-6</v>
      </c>
      <c r="BO8" s="10">
        <v>4.34E-6</v>
      </c>
      <c r="BP8" s="10">
        <v>4.3799999999999999E-10</v>
      </c>
    </row>
    <row r="9" spans="1:69" ht="15.9" customHeight="1" x14ac:dyDescent="0.4">
      <c r="A9" s="372" t="s">
        <v>102</v>
      </c>
      <c r="B9" s="373"/>
      <c r="C9" s="373"/>
      <c r="D9" s="373"/>
      <c r="E9" s="373"/>
      <c r="F9" s="373"/>
      <c r="G9" s="374"/>
      <c r="H9" s="14">
        <v>5.6100000000000004E-3</v>
      </c>
      <c r="I9" s="10">
        <v>8.3200000000000003E-5</v>
      </c>
      <c r="J9" s="11" t="s">
        <v>100</v>
      </c>
      <c r="K9" s="36">
        <v>6.88E-2</v>
      </c>
      <c r="L9" s="10">
        <v>1.2999999999999999E-5</v>
      </c>
      <c r="M9" s="10">
        <v>8.9499999999999996E-4</v>
      </c>
      <c r="N9" s="10">
        <v>2.03E-4</v>
      </c>
      <c r="O9" s="10">
        <v>3.3399999999999999E-5</v>
      </c>
      <c r="P9" s="10">
        <v>7.2299999999999996E-5</v>
      </c>
      <c r="Q9" s="10">
        <v>1.7099999999999999E-5</v>
      </c>
      <c r="R9" s="10">
        <v>1.11E-5</v>
      </c>
      <c r="S9" s="11" t="s">
        <v>100</v>
      </c>
      <c r="T9" s="10">
        <v>2.1199999999999999E-3</v>
      </c>
      <c r="U9" s="10">
        <v>6.3100000000000002E-5</v>
      </c>
      <c r="V9" s="10">
        <v>9.7200000000000004E-5</v>
      </c>
      <c r="W9" s="10">
        <v>4.0199999999999996E-6</v>
      </c>
      <c r="X9" s="10">
        <v>1.3799999999999999E-4</v>
      </c>
      <c r="Y9" s="10">
        <v>1.05E-4</v>
      </c>
      <c r="Z9" s="12">
        <v>8.0900000000000001E-5</v>
      </c>
      <c r="AA9" s="10">
        <v>1.54E-4</v>
      </c>
      <c r="AB9" s="10">
        <v>7.4300000000000004E-5</v>
      </c>
      <c r="AC9" s="10">
        <v>7.7100000000000004E-5</v>
      </c>
      <c r="AD9" s="10">
        <v>1.12E-4</v>
      </c>
      <c r="AE9" s="10">
        <v>8.1599999999999999E-4</v>
      </c>
      <c r="AF9" s="10">
        <v>1.9099999999999999E-6</v>
      </c>
      <c r="AH9" s="306" t="s">
        <v>497</v>
      </c>
      <c r="AK9" s="372" t="s">
        <v>102</v>
      </c>
      <c r="AL9" s="373"/>
      <c r="AM9" s="373"/>
      <c r="AN9" s="373"/>
      <c r="AO9" s="373"/>
      <c r="AP9" s="374"/>
      <c r="AQ9" s="243"/>
      <c r="AR9" s="14">
        <v>5.6100000000000004E-3</v>
      </c>
      <c r="AS9" s="10">
        <v>8.3200000000000003E-5</v>
      </c>
      <c r="AT9" s="11" t="s">
        <v>100</v>
      </c>
      <c r="AU9" s="36">
        <v>6.88E-2</v>
      </c>
      <c r="AV9" s="10">
        <v>1.2999999999999999E-5</v>
      </c>
      <c r="AW9" s="10">
        <v>8.9499999999999996E-4</v>
      </c>
      <c r="AX9" s="10">
        <v>2.03E-4</v>
      </c>
      <c r="AY9" s="10">
        <v>3.3399999999999999E-5</v>
      </c>
      <c r="AZ9" s="10">
        <v>7.2299999999999996E-5</v>
      </c>
      <c r="BA9" s="10">
        <v>1.7099999999999999E-5</v>
      </c>
      <c r="BB9" s="10">
        <v>1.11E-5</v>
      </c>
      <c r="BC9" s="11" t="s">
        <v>100</v>
      </c>
      <c r="BD9" s="10">
        <v>2.1199999999999999E-3</v>
      </c>
      <c r="BE9" s="10">
        <v>6.3100000000000002E-5</v>
      </c>
      <c r="BF9" s="10">
        <v>9.7200000000000004E-5</v>
      </c>
      <c r="BG9" s="10">
        <v>4.0199999999999996E-6</v>
      </c>
      <c r="BH9" s="10">
        <v>1.3799999999999999E-4</v>
      </c>
      <c r="BI9" s="10">
        <v>1.05E-4</v>
      </c>
      <c r="BJ9" s="12">
        <v>8.0900000000000001E-5</v>
      </c>
      <c r="BK9" s="10">
        <v>1.54E-4</v>
      </c>
      <c r="BL9" s="10">
        <v>7.4300000000000004E-5</v>
      </c>
      <c r="BM9" s="10">
        <v>7.7100000000000004E-5</v>
      </c>
      <c r="BN9" s="10">
        <v>1.12E-4</v>
      </c>
      <c r="BO9" s="10">
        <v>8.1599999999999999E-4</v>
      </c>
      <c r="BP9" s="10">
        <v>1.9099999999999999E-6</v>
      </c>
    </row>
    <row r="10" spans="1:69" ht="15.9" customHeight="1" x14ac:dyDescent="0.4">
      <c r="A10" s="366" t="s">
        <v>103</v>
      </c>
      <c r="B10" s="367"/>
      <c r="C10" s="367"/>
      <c r="D10" s="367"/>
      <c r="E10" s="367"/>
      <c r="F10" s="367"/>
      <c r="G10" s="368"/>
      <c r="H10" s="2"/>
      <c r="I10" s="2"/>
      <c r="J10" s="2"/>
      <c r="K10" s="34" t="s">
        <v>104</v>
      </c>
      <c r="L10" s="2" t="s">
        <v>104</v>
      </c>
      <c r="M10" s="2" t="s">
        <v>104</v>
      </c>
      <c r="N10" s="2" t="s">
        <v>104</v>
      </c>
      <c r="O10" s="2" t="s">
        <v>104</v>
      </c>
      <c r="P10" s="2"/>
      <c r="Q10" s="2" t="s">
        <v>104</v>
      </c>
      <c r="R10" s="2" t="s">
        <v>104</v>
      </c>
      <c r="S10" s="2"/>
      <c r="T10" s="2"/>
      <c r="U10" s="2"/>
      <c r="V10" s="2"/>
      <c r="W10" s="2" t="s">
        <v>104</v>
      </c>
      <c r="X10" s="2" t="s">
        <v>104</v>
      </c>
      <c r="Y10" s="2"/>
      <c r="Z10" s="15" t="s">
        <v>105</v>
      </c>
      <c r="AA10" s="2" t="s">
        <v>104</v>
      </c>
      <c r="AB10" s="2"/>
      <c r="AC10" s="2"/>
      <c r="AD10" s="2"/>
      <c r="AE10" s="2"/>
      <c r="AF10" s="2" t="s">
        <v>104</v>
      </c>
      <c r="AK10" s="366" t="s">
        <v>103</v>
      </c>
      <c r="AL10" s="367"/>
      <c r="AM10" s="367"/>
      <c r="AN10" s="367"/>
      <c r="AO10" s="367"/>
      <c r="AP10" s="368"/>
      <c r="AQ10" s="244"/>
      <c r="AR10" s="2"/>
      <c r="AS10" s="2"/>
      <c r="AT10" s="2"/>
      <c r="AU10" s="34" t="s">
        <v>104</v>
      </c>
      <c r="AV10" s="2" t="s">
        <v>104</v>
      </c>
      <c r="AW10" s="2" t="s">
        <v>104</v>
      </c>
      <c r="AX10" s="2" t="s">
        <v>104</v>
      </c>
      <c r="AY10" s="2" t="s">
        <v>104</v>
      </c>
      <c r="AZ10" s="2"/>
      <c r="BA10" s="2" t="s">
        <v>104</v>
      </c>
      <c r="BB10" s="2" t="s">
        <v>104</v>
      </c>
      <c r="BC10" s="2"/>
      <c r="BD10" s="2"/>
      <c r="BE10" s="2"/>
      <c r="BF10" s="2"/>
      <c r="BG10" s="2" t="s">
        <v>104</v>
      </c>
      <c r="BH10" s="2" t="s">
        <v>104</v>
      </c>
      <c r="BI10" s="2"/>
      <c r="BJ10" s="15" t="s">
        <v>105</v>
      </c>
      <c r="BK10" s="2" t="s">
        <v>104</v>
      </c>
      <c r="BL10" s="2"/>
      <c r="BM10" s="2"/>
      <c r="BN10" s="2"/>
      <c r="BO10" s="2"/>
      <c r="BP10" s="2" t="s">
        <v>104</v>
      </c>
    </row>
    <row r="11" spans="1:69" s="41" customFormat="1" x14ac:dyDescent="0.4">
      <c r="A11" s="369" t="s">
        <v>106</v>
      </c>
      <c r="B11" s="387" t="s">
        <v>107</v>
      </c>
      <c r="C11" s="369" t="s">
        <v>227</v>
      </c>
      <c r="D11" s="369" t="s">
        <v>465</v>
      </c>
      <c r="E11" s="387" t="s">
        <v>228</v>
      </c>
      <c r="F11" s="387" t="s">
        <v>108</v>
      </c>
      <c r="G11" s="369" t="s">
        <v>509</v>
      </c>
      <c r="H11" s="387" t="s">
        <v>54</v>
      </c>
      <c r="I11" s="387" t="s">
        <v>55</v>
      </c>
      <c r="J11" s="387" t="s">
        <v>56</v>
      </c>
      <c r="K11" s="387" t="s">
        <v>57</v>
      </c>
      <c r="L11" s="387" t="s">
        <v>58</v>
      </c>
      <c r="M11" s="387" t="s">
        <v>59</v>
      </c>
      <c r="N11" s="387" t="s">
        <v>60</v>
      </c>
      <c r="O11" s="387" t="s">
        <v>61</v>
      </c>
      <c r="P11" s="387" t="s">
        <v>62</v>
      </c>
      <c r="Q11" s="387" t="s">
        <v>63</v>
      </c>
      <c r="R11" s="387" t="s">
        <v>64</v>
      </c>
      <c r="S11" s="387" t="s">
        <v>65</v>
      </c>
      <c r="T11" s="387" t="s">
        <v>66</v>
      </c>
      <c r="U11" s="387" t="s">
        <v>67</v>
      </c>
      <c r="V11" s="387" t="s">
        <v>68</v>
      </c>
      <c r="W11" s="387" t="s">
        <v>69</v>
      </c>
      <c r="X11" s="387" t="s">
        <v>70</v>
      </c>
      <c r="Y11" s="387" t="s">
        <v>71</v>
      </c>
      <c r="Z11" s="387" t="s">
        <v>72</v>
      </c>
      <c r="AA11" s="387" t="s">
        <v>73</v>
      </c>
      <c r="AB11" s="387" t="s">
        <v>74</v>
      </c>
      <c r="AC11" s="387" t="s">
        <v>75</v>
      </c>
      <c r="AD11" s="387" t="s">
        <v>76</v>
      </c>
      <c r="AE11" s="387" t="s">
        <v>77</v>
      </c>
      <c r="AF11" s="387" t="s">
        <v>78</v>
      </c>
      <c r="AG11" s="355"/>
      <c r="AH11" s="355"/>
      <c r="AI11" s="355"/>
      <c r="AJ11" s="355"/>
      <c r="AK11" s="39"/>
      <c r="AL11" s="40"/>
      <c r="AM11" s="327"/>
      <c r="AN11" s="40"/>
      <c r="AO11" s="40"/>
      <c r="AP11" s="40"/>
      <c r="AQ11" s="353" t="s">
        <v>508</v>
      </c>
      <c r="AR11" s="2" t="s">
        <v>54</v>
      </c>
      <c r="AS11" s="349" t="s">
        <v>55</v>
      </c>
      <c r="AT11" s="2" t="s">
        <v>56</v>
      </c>
      <c r="AU11" s="347" t="s">
        <v>57</v>
      </c>
      <c r="AV11" s="2" t="s">
        <v>58</v>
      </c>
      <c r="AW11" s="348" t="s">
        <v>59</v>
      </c>
      <c r="AX11" s="2" t="s">
        <v>60</v>
      </c>
      <c r="AY11" s="348" t="s">
        <v>61</v>
      </c>
      <c r="AZ11" s="2" t="s">
        <v>62</v>
      </c>
      <c r="BA11" s="2" t="s">
        <v>63</v>
      </c>
      <c r="BB11" s="348" t="s">
        <v>64</v>
      </c>
      <c r="BC11" s="349" t="s">
        <v>65</v>
      </c>
      <c r="BD11" s="2" t="s">
        <v>66</v>
      </c>
      <c r="BE11" s="2" t="s">
        <v>67</v>
      </c>
      <c r="BF11" s="348" t="s">
        <v>68</v>
      </c>
      <c r="BG11" s="2" t="s">
        <v>69</v>
      </c>
      <c r="BH11" s="2" t="s">
        <v>70</v>
      </c>
      <c r="BI11" s="349" t="s">
        <v>71</v>
      </c>
      <c r="BJ11" s="349" t="s">
        <v>72</v>
      </c>
      <c r="BK11" s="2" t="s">
        <v>73</v>
      </c>
      <c r="BL11" s="2" t="s">
        <v>74</v>
      </c>
      <c r="BM11" s="2" t="s">
        <v>75</v>
      </c>
      <c r="BN11" s="2" t="s">
        <v>76</v>
      </c>
      <c r="BO11" s="2" t="s">
        <v>77</v>
      </c>
      <c r="BP11" s="2" t="s">
        <v>78</v>
      </c>
    </row>
    <row r="12" spans="1:69" s="41" customFormat="1" x14ac:dyDescent="0.4">
      <c r="A12" s="370"/>
      <c r="B12" s="388"/>
      <c r="C12" s="370"/>
      <c r="D12" s="370"/>
      <c r="E12" s="388"/>
      <c r="F12" s="388"/>
      <c r="G12" s="370"/>
      <c r="H12" s="388"/>
      <c r="I12" s="388"/>
      <c r="J12" s="388"/>
      <c r="K12" s="388"/>
      <c r="L12" s="388"/>
      <c r="M12" s="388"/>
      <c r="N12" s="388"/>
      <c r="O12" s="388"/>
      <c r="P12" s="388"/>
      <c r="Q12" s="388"/>
      <c r="R12" s="388"/>
      <c r="S12" s="388"/>
      <c r="T12" s="388"/>
      <c r="U12" s="388"/>
      <c r="V12" s="388"/>
      <c r="W12" s="388"/>
      <c r="X12" s="388"/>
      <c r="Y12" s="388"/>
      <c r="Z12" s="388"/>
      <c r="AA12" s="388"/>
      <c r="AB12" s="388"/>
      <c r="AC12" s="388"/>
      <c r="AD12" s="388"/>
      <c r="AE12" s="388"/>
      <c r="AF12" s="388"/>
      <c r="AG12" s="355"/>
      <c r="AH12" s="355"/>
      <c r="AI12" s="355"/>
      <c r="AJ12" s="355"/>
      <c r="AK12" s="39"/>
      <c r="AL12" s="300"/>
      <c r="AM12" s="328"/>
      <c r="AN12" s="301"/>
      <c r="AO12" s="301"/>
      <c r="AP12" s="301"/>
      <c r="AQ12" s="301" t="s">
        <v>507</v>
      </c>
      <c r="AR12" s="47"/>
      <c r="AS12" s="350" t="s">
        <v>504</v>
      </c>
      <c r="AT12" t="s">
        <v>499</v>
      </c>
      <c r="AU12" s="346" t="s">
        <v>500</v>
      </c>
      <c r="AV12" s="47"/>
      <c r="AW12" s="346" t="s">
        <v>501</v>
      </c>
      <c r="AX12" s="47"/>
      <c r="AY12" s="346" t="s">
        <v>502</v>
      </c>
      <c r="AZ12" s="47"/>
      <c r="BA12" s="47"/>
      <c r="BB12" s="344" t="s">
        <v>503</v>
      </c>
      <c r="BC12" s="350" t="s">
        <v>504</v>
      </c>
      <c r="BD12" s="47"/>
      <c r="BE12" s="47"/>
      <c r="BF12" s="344" t="s">
        <v>498</v>
      </c>
      <c r="BG12" s="47"/>
      <c r="BH12" s="47"/>
      <c r="BI12" s="350" t="s">
        <v>504</v>
      </c>
      <c r="BJ12" s="350" t="s">
        <v>504</v>
      </c>
      <c r="BK12" s="47"/>
      <c r="BL12" s="47"/>
      <c r="BM12" s="47"/>
      <c r="BN12" s="47"/>
      <c r="BO12" s="47"/>
      <c r="BP12" s="47"/>
    </row>
    <row r="13" spans="1:69" s="41" customFormat="1" x14ac:dyDescent="0.4">
      <c r="A13" s="370"/>
      <c r="B13" s="388"/>
      <c r="C13" s="370"/>
      <c r="D13" s="370"/>
      <c r="E13" s="388"/>
      <c r="F13" s="388"/>
      <c r="G13" s="370"/>
      <c r="H13" s="388"/>
      <c r="I13" s="388"/>
      <c r="J13" s="388"/>
      <c r="K13" s="388"/>
      <c r="L13" s="388"/>
      <c r="M13" s="388"/>
      <c r="N13" s="388"/>
      <c r="O13" s="388"/>
      <c r="P13" s="388"/>
      <c r="Q13" s="388"/>
      <c r="R13" s="388"/>
      <c r="S13" s="388"/>
      <c r="T13" s="388"/>
      <c r="U13" s="388"/>
      <c r="V13" s="388"/>
      <c r="W13" s="388"/>
      <c r="X13" s="388"/>
      <c r="Y13" s="388"/>
      <c r="Z13" s="388"/>
      <c r="AA13" s="388"/>
      <c r="AB13" s="388"/>
      <c r="AC13" s="388"/>
      <c r="AD13" s="388"/>
      <c r="AE13" s="388"/>
      <c r="AF13" s="388"/>
      <c r="AG13" s="355"/>
      <c r="AH13" s="355"/>
      <c r="AI13" s="355"/>
      <c r="AJ13" s="355"/>
      <c r="AK13" s="39"/>
      <c r="AL13" s="300"/>
      <c r="AM13" s="328"/>
      <c r="AN13" s="301"/>
      <c r="AO13" s="301"/>
      <c r="AP13" s="301"/>
      <c r="AQ13" s="301" t="s">
        <v>209</v>
      </c>
      <c r="AR13" s="47">
        <f>MIN(AR17:AR444)</f>
        <v>3.332333633243361E-5</v>
      </c>
      <c r="AS13" s="350">
        <f>MIN(AS17:AS444)</f>
        <v>0</v>
      </c>
      <c r="AT13" s="47">
        <f>MIN(AT17:AT444)</f>
        <v>1.2189547463050436E-4</v>
      </c>
      <c r="AU13" s="344">
        <v>2.4150505953099716E-5</v>
      </c>
      <c r="AV13" s="47">
        <f>MIN(AV17:AV444)</f>
        <v>1.7238407171177386E-5</v>
      </c>
      <c r="AW13" s="344">
        <v>2.4150505953099716E-5</v>
      </c>
      <c r="AX13" s="47">
        <f>MIN(AX17:AX444)</f>
        <v>2.8657857029135485E-5</v>
      </c>
      <c r="AY13" s="344">
        <v>3.787161522438932E-5</v>
      </c>
      <c r="AZ13" s="47">
        <f>MIN(AZ17:AZ444)</f>
        <v>4.6720239207624744E-5</v>
      </c>
      <c r="BA13" s="47">
        <f>MIN(BA17:BA444)</f>
        <v>2.4150505953099716E-5</v>
      </c>
      <c r="BB13" s="344">
        <v>3.332333633243361E-5</v>
      </c>
      <c r="BC13" s="350">
        <f>MIN(BC17:BC444)</f>
        <v>0</v>
      </c>
      <c r="BD13" s="47">
        <f>MIN(BD17:BD444)</f>
        <v>2.3355209379452086E-5</v>
      </c>
      <c r="BE13" s="47">
        <f>MIN(BE17:BE444)</f>
        <v>1.8932939528191151E-5</v>
      </c>
      <c r="BF13" s="344">
        <v>1.7238407171177386E-5</v>
      </c>
      <c r="BG13" s="47">
        <f t="shared" ref="BG13:BP13" si="0">MIN(BG17:BG444)</f>
        <v>1.7727353306151392E-5</v>
      </c>
      <c r="BH13" s="47">
        <f t="shared" si="0"/>
        <v>1.9994801351648574E-5</v>
      </c>
      <c r="BI13" s="350">
        <f t="shared" si="0"/>
        <v>0</v>
      </c>
      <c r="BJ13" s="350">
        <f t="shared" si="0"/>
        <v>0</v>
      </c>
      <c r="BK13" s="47">
        <f t="shared" si="0"/>
        <v>0</v>
      </c>
      <c r="BL13" s="47">
        <f t="shared" si="0"/>
        <v>1.2192891544229714E-5</v>
      </c>
      <c r="BM13" s="47">
        <f t="shared" si="0"/>
        <v>3.787161522438932E-5</v>
      </c>
      <c r="BN13" s="47">
        <f t="shared" si="0"/>
        <v>3.0429490523387238E-5</v>
      </c>
      <c r="BO13" s="47">
        <f t="shared" si="0"/>
        <v>1.249656344505261E-5</v>
      </c>
      <c r="BP13" s="47">
        <f t="shared" si="0"/>
        <v>2.3342670401493929E-5</v>
      </c>
    </row>
    <row r="14" spans="1:69" s="41" customFormat="1" x14ac:dyDescent="0.4">
      <c r="A14" s="370"/>
      <c r="B14" s="388"/>
      <c r="C14" s="370"/>
      <c r="D14" s="370"/>
      <c r="E14" s="388"/>
      <c r="F14" s="388"/>
      <c r="G14" s="370"/>
      <c r="H14" s="388"/>
      <c r="I14" s="388"/>
      <c r="J14" s="388"/>
      <c r="K14" s="388"/>
      <c r="L14" s="388"/>
      <c r="M14" s="388"/>
      <c r="N14" s="388"/>
      <c r="O14" s="388"/>
      <c r="P14" s="388"/>
      <c r="Q14" s="388"/>
      <c r="R14" s="388"/>
      <c r="S14" s="388"/>
      <c r="T14" s="388"/>
      <c r="U14" s="388"/>
      <c r="V14" s="388"/>
      <c r="W14" s="388"/>
      <c r="X14" s="388"/>
      <c r="Y14" s="388"/>
      <c r="Z14" s="388"/>
      <c r="AA14" s="388"/>
      <c r="AB14" s="388"/>
      <c r="AC14" s="388"/>
      <c r="AD14" s="388"/>
      <c r="AE14" s="388"/>
      <c r="AF14" s="388"/>
      <c r="AG14" s="355"/>
      <c r="AH14" s="355"/>
      <c r="AI14" s="355"/>
      <c r="AJ14" s="355"/>
      <c r="AK14" s="39"/>
      <c r="AL14" s="300"/>
      <c r="AM14" s="328"/>
      <c r="AN14" s="301"/>
      <c r="AO14" s="301"/>
      <c r="AP14" s="301"/>
      <c r="AQ14" s="301" t="s">
        <v>216</v>
      </c>
      <c r="AR14" s="47">
        <f>MAX(AR17:AR444)</f>
        <v>0.1296311106668</v>
      </c>
      <c r="AS14" s="350">
        <f>MAX(AS17:AS444)</f>
        <v>0</v>
      </c>
      <c r="AT14" s="47">
        <f>MAX(AT17:AT444)</f>
        <v>6.0947737315252177E-4</v>
      </c>
      <c r="AU14" s="344">
        <v>13.5870746492139</v>
      </c>
      <c r="AV14" s="47">
        <f>MAX(AV17:AV444)</f>
        <v>8.5545595586967782E-2</v>
      </c>
      <c r="AW14" s="344">
        <v>13.5870746492139</v>
      </c>
      <c r="AX14" s="47">
        <f>MAX(AX17:AX444)</f>
        <v>2.2607864989651328E-2</v>
      </c>
      <c r="AY14" s="344">
        <v>8.2105661806476053E-3</v>
      </c>
      <c r="AZ14" s="47">
        <f>MAX(AZ17:AZ444)</f>
        <v>0.11166137170622312</v>
      </c>
      <c r="BA14" s="47">
        <f>MAX(BA17:BA444)</f>
        <v>13.5870746492139</v>
      </c>
      <c r="BB14" s="344">
        <v>0.1296311106668</v>
      </c>
      <c r="BC14" s="350">
        <f>MAX(BC17:BC444)</f>
        <v>0</v>
      </c>
      <c r="BD14" s="47">
        <f>MAX(BD17:BD444)</f>
        <v>1.1677604689726044E-4</v>
      </c>
      <c r="BE14" s="47">
        <f>MAX(BE17:BE444)</f>
        <v>7.5731758112764606E-5</v>
      </c>
      <c r="BF14" s="344">
        <v>8.5545595586967782E-2</v>
      </c>
      <c r="BG14" s="47">
        <f t="shared" ref="BG14:BP14" si="1">MAX(BG17:BG444)</f>
        <v>3.908881404006382E-2</v>
      </c>
      <c r="BH14" s="47">
        <f t="shared" si="1"/>
        <v>7.078159678483595</v>
      </c>
      <c r="BI14" s="350">
        <f t="shared" si="1"/>
        <v>0</v>
      </c>
      <c r="BJ14" s="350">
        <f t="shared" si="1"/>
        <v>0</v>
      </c>
      <c r="BK14" s="47">
        <f t="shared" si="1"/>
        <v>4.1476679668186557E-2</v>
      </c>
      <c r="BL14" s="47">
        <f t="shared" si="1"/>
        <v>2.7635188684996651E-2</v>
      </c>
      <c r="BM14" s="47">
        <f t="shared" si="1"/>
        <v>8.2105661806476053E-3</v>
      </c>
      <c r="BN14" s="47">
        <f t="shared" si="1"/>
        <v>1.6649278386367589E-3</v>
      </c>
      <c r="BO14" s="47">
        <f t="shared" si="1"/>
        <v>3.0241683537027315</v>
      </c>
      <c r="BP14" s="47">
        <f t="shared" si="1"/>
        <v>2.8108465608465603E-2</v>
      </c>
    </row>
    <row r="15" spans="1:69" s="41" customFormat="1" x14ac:dyDescent="0.4">
      <c r="A15" s="370"/>
      <c r="B15" s="388"/>
      <c r="C15" s="370"/>
      <c r="D15" s="370"/>
      <c r="E15" s="388"/>
      <c r="F15" s="388"/>
      <c r="G15" s="370"/>
      <c r="H15" s="388"/>
      <c r="I15" s="388"/>
      <c r="J15" s="388"/>
      <c r="K15" s="388"/>
      <c r="L15" s="388"/>
      <c r="M15" s="388"/>
      <c r="N15" s="388"/>
      <c r="O15" s="388"/>
      <c r="P15" s="388"/>
      <c r="Q15" s="388"/>
      <c r="R15" s="388"/>
      <c r="S15" s="388"/>
      <c r="T15" s="388"/>
      <c r="U15" s="388"/>
      <c r="V15" s="388"/>
      <c r="W15" s="388"/>
      <c r="X15" s="388"/>
      <c r="Y15" s="388"/>
      <c r="Z15" s="388"/>
      <c r="AA15" s="388"/>
      <c r="AB15" s="388"/>
      <c r="AC15" s="388"/>
      <c r="AD15" s="388"/>
      <c r="AE15" s="388"/>
      <c r="AF15" s="388"/>
      <c r="AG15" s="355"/>
      <c r="AH15" s="355"/>
      <c r="AI15" s="355"/>
      <c r="AJ15" s="355"/>
      <c r="AK15" s="39"/>
      <c r="AL15" s="300"/>
      <c r="AM15" s="328"/>
      <c r="AN15" s="301"/>
      <c r="AO15" s="301"/>
      <c r="AP15" s="301"/>
      <c r="AQ15" s="301"/>
      <c r="AR15" s="47"/>
      <c r="AS15" s="47"/>
      <c r="AT15" s="47"/>
      <c r="AU15" s="344"/>
      <c r="AV15" s="47"/>
      <c r="AW15" s="47"/>
      <c r="AX15" s="47"/>
      <c r="AY15" s="47"/>
      <c r="AZ15" s="47"/>
      <c r="BA15" s="47"/>
      <c r="BB15" s="47"/>
      <c r="BC15" s="47"/>
      <c r="BD15" s="47"/>
      <c r="BE15" s="47"/>
      <c r="BF15" s="344"/>
      <c r="BG15" s="47"/>
      <c r="BH15" s="47"/>
      <c r="BI15" s="47"/>
      <c r="BJ15" s="47"/>
      <c r="BK15" s="47"/>
      <c r="BL15" s="47"/>
      <c r="BM15" s="47"/>
      <c r="BN15" s="47"/>
      <c r="BO15" s="47"/>
      <c r="BP15" s="47"/>
    </row>
    <row r="16" spans="1:69" ht="29.6" thickBot="1" x14ac:dyDescent="0.45">
      <c r="A16" s="371"/>
      <c r="B16" s="391"/>
      <c r="C16" s="390"/>
      <c r="D16" s="390"/>
      <c r="E16" s="389"/>
      <c r="F16" s="389"/>
      <c r="G16" s="390"/>
      <c r="H16" s="389"/>
      <c r="I16" s="389"/>
      <c r="J16" s="389"/>
      <c r="K16" s="389"/>
      <c r="L16" s="389"/>
      <c r="M16" s="389"/>
      <c r="N16" s="389"/>
      <c r="O16" s="389"/>
      <c r="P16" s="389"/>
      <c r="Q16" s="389"/>
      <c r="R16" s="389"/>
      <c r="S16" s="389"/>
      <c r="T16" s="389"/>
      <c r="U16" s="389"/>
      <c r="V16" s="389"/>
      <c r="W16" s="389"/>
      <c r="X16" s="389"/>
      <c r="Y16" s="389"/>
      <c r="Z16" s="389"/>
      <c r="AA16" s="389"/>
      <c r="AB16" s="389"/>
      <c r="AC16" s="389"/>
      <c r="AD16" s="389"/>
      <c r="AE16" s="389"/>
      <c r="AF16" s="389"/>
      <c r="AG16" s="355"/>
      <c r="AH16" s="355"/>
      <c r="AI16" s="355"/>
      <c r="AJ16" s="355"/>
      <c r="AK16" s="17" t="s">
        <v>106</v>
      </c>
      <c r="AL16" s="132" t="s">
        <v>107</v>
      </c>
      <c r="AM16" s="329" t="s">
        <v>227</v>
      </c>
      <c r="AN16" s="281" t="s">
        <v>465</v>
      </c>
      <c r="AO16" s="189" t="s">
        <v>228</v>
      </c>
      <c r="AP16" s="190" t="s">
        <v>108</v>
      </c>
      <c r="AQ16" s="345" t="s">
        <v>413</v>
      </c>
      <c r="AR16" s="50"/>
      <c r="AS16" s="50"/>
      <c r="AT16" s="50"/>
      <c r="AU16" s="191"/>
      <c r="AV16" s="50"/>
      <c r="AW16" s="50"/>
      <c r="AX16" s="50"/>
      <c r="AY16" s="50"/>
      <c r="AZ16" s="50"/>
      <c r="BA16" s="50"/>
      <c r="BB16" s="50"/>
      <c r="BC16" s="50"/>
      <c r="BD16" s="50"/>
      <c r="BE16" s="50"/>
      <c r="BF16" s="50"/>
      <c r="BG16" s="50"/>
      <c r="BH16" s="50"/>
      <c r="BI16" s="50"/>
      <c r="BJ16" s="50"/>
      <c r="BK16" s="50"/>
      <c r="BL16" s="50"/>
      <c r="BM16" s="50"/>
      <c r="BN16" s="50"/>
      <c r="BO16" s="50"/>
      <c r="BP16" s="50"/>
    </row>
    <row r="17" spans="1:68" ht="14.6" customHeight="1" x14ac:dyDescent="0.4">
      <c r="A17" s="33" t="s">
        <v>109</v>
      </c>
      <c r="B17" s="375" t="s">
        <v>110</v>
      </c>
      <c r="C17" s="378" t="s">
        <v>239</v>
      </c>
      <c r="D17" s="90" t="s">
        <v>466</v>
      </c>
      <c r="E17" s="194" t="s">
        <v>209</v>
      </c>
      <c r="F17" s="195"/>
      <c r="G17" s="196" t="s">
        <v>414</v>
      </c>
      <c r="H17" s="197"/>
      <c r="I17" s="198"/>
      <c r="J17" s="66"/>
      <c r="K17" s="66"/>
      <c r="L17" s="285"/>
      <c r="M17" s="66"/>
      <c r="N17" s="66"/>
      <c r="O17" s="66"/>
      <c r="P17" s="66"/>
      <c r="Q17" s="285"/>
      <c r="R17" s="66"/>
      <c r="S17" s="66"/>
      <c r="T17" s="66"/>
      <c r="U17" s="66"/>
      <c r="V17" s="66"/>
      <c r="W17" s="66"/>
      <c r="X17" s="285"/>
      <c r="Y17" s="66"/>
      <c r="Z17" s="66"/>
      <c r="AA17" s="66"/>
      <c r="AB17" s="66"/>
      <c r="AC17" s="66"/>
      <c r="AD17" s="66"/>
      <c r="AE17" s="285"/>
      <c r="AF17" s="72"/>
      <c r="AK17" s="33" t="s">
        <v>109</v>
      </c>
      <c r="AL17" s="375" t="s">
        <v>110</v>
      </c>
      <c r="AM17" s="378" t="s">
        <v>239</v>
      </c>
      <c r="AN17" s="90" t="s">
        <v>466</v>
      </c>
      <c r="AO17" s="194" t="s">
        <v>209</v>
      </c>
      <c r="AP17" s="195"/>
      <c r="AQ17" s="196" t="s">
        <v>414</v>
      </c>
      <c r="AR17" s="197"/>
      <c r="AS17" s="198"/>
      <c r="AT17" s="66"/>
      <c r="AU17" s="66"/>
      <c r="AV17" s="285"/>
      <c r="AW17" s="66"/>
      <c r="AX17" s="66"/>
      <c r="AY17" s="66"/>
      <c r="AZ17" s="66"/>
      <c r="BA17" s="285"/>
      <c r="BB17" s="66"/>
      <c r="BC17" s="66"/>
      <c r="BD17" s="66"/>
      <c r="BE17" s="66"/>
      <c r="BF17" s="66"/>
      <c r="BG17" s="66"/>
      <c r="BH17" s="285"/>
      <c r="BI17" s="66"/>
      <c r="BJ17" s="66"/>
      <c r="BK17" s="66"/>
      <c r="BL17" s="66"/>
      <c r="BM17" s="66"/>
      <c r="BN17" s="66"/>
      <c r="BO17" s="285"/>
      <c r="BP17" s="72"/>
    </row>
    <row r="18" spans="1:68" ht="16.3" customHeight="1" x14ac:dyDescent="0.4">
      <c r="A18" s="49" t="s">
        <v>109</v>
      </c>
      <c r="B18" s="376"/>
      <c r="C18" s="379"/>
      <c r="D18" s="241" t="s">
        <v>466</v>
      </c>
      <c r="E18" s="251" t="s">
        <v>216</v>
      </c>
      <c r="F18" s="33"/>
      <c r="G18" s="152" t="s">
        <v>414</v>
      </c>
      <c r="H18" s="2"/>
      <c r="I18" s="42"/>
      <c r="J18" s="42"/>
      <c r="K18" s="42"/>
      <c r="L18" s="305"/>
      <c r="M18" s="42"/>
      <c r="N18" s="42"/>
      <c r="O18" s="42"/>
      <c r="P18" s="42"/>
      <c r="Q18" s="305"/>
      <c r="R18" s="42"/>
      <c r="S18" s="42"/>
      <c r="T18" s="42"/>
      <c r="U18" s="42"/>
      <c r="V18" s="42"/>
      <c r="W18" s="42"/>
      <c r="X18" s="305"/>
      <c r="Y18" s="42"/>
      <c r="Z18" s="42"/>
      <c r="AA18" s="42"/>
      <c r="AB18" s="42"/>
      <c r="AC18" s="42"/>
      <c r="AD18" s="42"/>
      <c r="AE18" s="305"/>
      <c r="AF18" s="74"/>
      <c r="AK18" s="49" t="s">
        <v>109</v>
      </c>
      <c r="AL18" s="376"/>
      <c r="AM18" s="379"/>
      <c r="AN18" s="241" t="s">
        <v>466</v>
      </c>
      <c r="AO18" s="251" t="s">
        <v>216</v>
      </c>
      <c r="AP18" s="33"/>
      <c r="AQ18" s="152" t="s">
        <v>414</v>
      </c>
      <c r="AR18" s="2"/>
      <c r="AS18" s="42"/>
      <c r="AT18" s="42"/>
      <c r="AU18" s="42"/>
      <c r="AV18" s="305"/>
      <c r="AW18" s="42"/>
      <c r="AX18" s="42"/>
      <c r="AY18" s="42"/>
      <c r="AZ18" s="42"/>
      <c r="BA18" s="305"/>
      <c r="BB18" s="42"/>
      <c r="BC18" s="42"/>
      <c r="BD18" s="42"/>
      <c r="BE18" s="42"/>
      <c r="BF18" s="42"/>
      <c r="BG18" s="42"/>
      <c r="BH18" s="305"/>
      <c r="BI18" s="42"/>
      <c r="BJ18" s="42"/>
      <c r="BK18" s="42"/>
      <c r="BL18" s="42"/>
      <c r="BM18" s="42"/>
      <c r="BN18" s="42"/>
      <c r="BO18" s="305"/>
      <c r="BP18" s="74"/>
    </row>
    <row r="19" spans="1:68" ht="14.15" customHeight="1" thickBot="1" x14ac:dyDescent="0.45">
      <c r="A19" s="33" t="s">
        <v>109</v>
      </c>
      <c r="B19" s="377"/>
      <c r="C19" s="380"/>
      <c r="D19" s="91" t="s">
        <v>466</v>
      </c>
      <c r="E19" s="178" t="s">
        <v>171</v>
      </c>
      <c r="F19" s="179"/>
      <c r="G19" s="180" t="s">
        <v>415</v>
      </c>
      <c r="H19" s="61"/>
      <c r="I19" s="68"/>
      <c r="J19" s="68"/>
      <c r="K19" s="68"/>
      <c r="L19" s="68">
        <v>0.5</v>
      </c>
      <c r="M19" s="68"/>
      <c r="N19" s="68"/>
      <c r="O19" s="68"/>
      <c r="P19" s="68"/>
      <c r="Q19" s="68">
        <v>5.2</v>
      </c>
      <c r="R19" s="68"/>
      <c r="S19" s="68"/>
      <c r="T19" s="68"/>
      <c r="U19" s="68"/>
      <c r="V19" s="68"/>
      <c r="W19" s="68"/>
      <c r="X19" s="68">
        <v>30.6</v>
      </c>
      <c r="Y19" s="68"/>
      <c r="Z19" s="68"/>
      <c r="AA19" s="68"/>
      <c r="AB19" s="68"/>
      <c r="AC19" s="68"/>
      <c r="AD19" s="68"/>
      <c r="AE19" s="68">
        <v>1.2</v>
      </c>
      <c r="AF19" s="73"/>
      <c r="AK19" s="33" t="s">
        <v>109</v>
      </c>
      <c r="AL19" s="377"/>
      <c r="AM19" s="380"/>
      <c r="AN19" s="91" t="s">
        <v>466</v>
      </c>
      <c r="AO19" s="178" t="s">
        <v>171</v>
      </c>
      <c r="AP19" s="179"/>
      <c r="AQ19" s="180" t="s">
        <v>415</v>
      </c>
      <c r="AR19" s="61"/>
      <c r="AS19" s="68"/>
      <c r="AT19" s="68"/>
      <c r="AU19" s="68"/>
      <c r="AV19" s="68">
        <f>L19*(1/$AV$6)</f>
        <v>1.0774004481985866E-3</v>
      </c>
      <c r="AW19" s="68"/>
      <c r="AX19" s="68"/>
      <c r="AY19" s="68"/>
      <c r="AZ19" s="68"/>
      <c r="BA19" s="68">
        <f>Q19*(1/$BA$6)</f>
        <v>1.2558263095611854E-2</v>
      </c>
      <c r="BB19" s="68"/>
      <c r="BC19" s="68"/>
      <c r="BD19" s="68"/>
      <c r="BE19" s="68"/>
      <c r="BF19" s="68"/>
      <c r="BG19" s="68"/>
      <c r="BH19" s="68">
        <f>X19*(1/$BH$6)</f>
        <v>6.1184092136044636E-2</v>
      </c>
      <c r="BI19" s="68"/>
      <c r="BJ19" s="68"/>
      <c r="BK19" s="68"/>
      <c r="BL19" s="68"/>
      <c r="BM19" s="68"/>
      <c r="BN19" s="68"/>
      <c r="BO19" s="68">
        <f>AE19*(1/$BO$6)</f>
        <v>2.9991752268126262E-3</v>
      </c>
      <c r="BP19" s="73"/>
    </row>
    <row r="20" spans="1:68" ht="14.15" customHeight="1" thickBot="1" x14ac:dyDescent="0.45">
      <c r="A20" s="141"/>
      <c r="B20" s="133"/>
      <c r="C20" s="330"/>
      <c r="D20" s="275"/>
      <c r="E20" s="176"/>
      <c r="F20" s="192"/>
      <c r="G20" s="192"/>
      <c r="H20" s="80"/>
      <c r="I20" s="193"/>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K20" s="141"/>
      <c r="AL20" s="133"/>
      <c r="AM20" s="330"/>
      <c r="AN20" s="275"/>
      <c r="AO20" s="176"/>
      <c r="AP20" s="192"/>
      <c r="AQ20" s="192"/>
      <c r="AR20" s="80"/>
      <c r="AS20" s="193"/>
      <c r="AT20" s="193"/>
      <c r="AU20" s="193"/>
      <c r="AV20" s="193"/>
      <c r="AW20" s="193"/>
      <c r="AX20" s="193"/>
      <c r="AY20" s="193"/>
      <c r="AZ20" s="193"/>
      <c r="BA20" s="193"/>
      <c r="BB20" s="193"/>
      <c r="BC20" s="193"/>
      <c r="BD20" s="193"/>
      <c r="BE20" s="193"/>
      <c r="BF20" s="193"/>
      <c r="BG20" s="193"/>
      <c r="BH20" s="193"/>
      <c r="BI20" s="193"/>
      <c r="BJ20" s="193"/>
      <c r="BK20" s="193"/>
      <c r="BL20" s="193"/>
      <c r="BM20" s="193"/>
      <c r="BN20" s="193"/>
      <c r="BO20" s="193"/>
      <c r="BP20" s="193"/>
    </row>
    <row r="21" spans="1:68" ht="14.15" customHeight="1" thickBot="1" x14ac:dyDescent="0.45">
      <c r="A21" s="240" t="s">
        <v>118</v>
      </c>
      <c r="B21" s="375" t="s">
        <v>110</v>
      </c>
      <c r="C21" s="378" t="s">
        <v>240</v>
      </c>
      <c r="D21" s="90" t="s">
        <v>466</v>
      </c>
      <c r="E21" s="182" t="s">
        <v>209</v>
      </c>
      <c r="F21" s="56"/>
      <c r="G21" s="177" t="s">
        <v>415</v>
      </c>
      <c r="H21" s="56"/>
      <c r="I21" s="66"/>
      <c r="J21" s="66"/>
      <c r="K21" s="66"/>
      <c r="L21" s="66"/>
      <c r="M21" s="66"/>
      <c r="N21" s="66"/>
      <c r="O21" s="66"/>
      <c r="P21" s="66"/>
      <c r="Q21" s="66">
        <v>0.2</v>
      </c>
      <c r="R21" s="66"/>
      <c r="S21" s="66"/>
      <c r="T21" s="66"/>
      <c r="U21" s="66"/>
      <c r="V21" s="66"/>
      <c r="W21" s="66"/>
      <c r="X21" s="66">
        <v>11.6</v>
      </c>
      <c r="Y21" s="66"/>
      <c r="Z21" s="66"/>
      <c r="AA21" s="66"/>
      <c r="AB21" s="66"/>
      <c r="AC21" s="66"/>
      <c r="AD21" s="66"/>
      <c r="AE21" s="66"/>
      <c r="AF21" s="72"/>
      <c r="AK21" s="240" t="s">
        <v>118</v>
      </c>
      <c r="AL21" s="375" t="s">
        <v>110</v>
      </c>
      <c r="AM21" s="378" t="s">
        <v>240</v>
      </c>
      <c r="AN21" s="90" t="s">
        <v>466</v>
      </c>
      <c r="AO21" s="182" t="s">
        <v>209</v>
      </c>
      <c r="AP21" s="56"/>
      <c r="AQ21" s="177" t="s">
        <v>415</v>
      </c>
      <c r="AR21" s="56"/>
      <c r="AS21" s="66"/>
      <c r="AT21" s="66"/>
      <c r="AU21" s="66"/>
      <c r="AV21" s="66"/>
      <c r="AW21" s="66"/>
      <c r="AX21" s="66"/>
      <c r="AY21" s="66"/>
      <c r="AZ21" s="66"/>
      <c r="BA21" s="68">
        <f t="shared" ref="BA21:BA26" si="2">Q21*(1/$BA$6)</f>
        <v>4.8301011906199434E-4</v>
      </c>
      <c r="BB21" s="66"/>
      <c r="BC21" s="66"/>
      <c r="BD21" s="66"/>
      <c r="BE21" s="66"/>
      <c r="BF21" s="66"/>
      <c r="BG21" s="66"/>
      <c r="BH21" s="68">
        <f t="shared" ref="BH21:BH26" si="3">X21*(1/$BH$6)</f>
        <v>2.3193969567912344E-2</v>
      </c>
      <c r="BI21" s="66"/>
      <c r="BJ21" s="66"/>
      <c r="BK21" s="66"/>
      <c r="BL21" s="66"/>
      <c r="BM21" s="66"/>
      <c r="BN21" s="66"/>
      <c r="BO21" s="66"/>
      <c r="BP21" s="72"/>
    </row>
    <row r="22" spans="1:68" ht="14.15" customHeight="1" thickBot="1" x14ac:dyDescent="0.45">
      <c r="A22" s="240" t="s">
        <v>118</v>
      </c>
      <c r="B22" s="376"/>
      <c r="C22" s="379"/>
      <c r="D22" s="241" t="s">
        <v>466</v>
      </c>
      <c r="E22" s="181" t="s">
        <v>216</v>
      </c>
      <c r="F22" s="240"/>
      <c r="G22" s="152" t="s">
        <v>415</v>
      </c>
      <c r="H22" s="2"/>
      <c r="I22" s="42"/>
      <c r="J22" s="42"/>
      <c r="K22" s="42"/>
      <c r="L22" s="42"/>
      <c r="M22" s="42"/>
      <c r="N22" s="42"/>
      <c r="O22" s="42"/>
      <c r="P22" s="42"/>
      <c r="Q22" s="42">
        <v>7.2</v>
      </c>
      <c r="R22" s="42"/>
      <c r="S22" s="42"/>
      <c r="T22" s="42"/>
      <c r="U22" s="42"/>
      <c r="V22" s="42"/>
      <c r="W22" s="42"/>
      <c r="X22" s="42">
        <v>124</v>
      </c>
      <c r="Y22" s="42"/>
      <c r="Z22" s="42"/>
      <c r="AA22" s="42"/>
      <c r="AB22" s="42"/>
      <c r="AC22" s="42"/>
      <c r="AD22" s="42"/>
      <c r="AE22" s="42"/>
      <c r="AF22" s="74"/>
      <c r="AK22" s="240" t="s">
        <v>118</v>
      </c>
      <c r="AL22" s="376"/>
      <c r="AM22" s="379"/>
      <c r="AN22" s="241" t="s">
        <v>466</v>
      </c>
      <c r="AO22" s="181" t="s">
        <v>216</v>
      </c>
      <c r="AP22" s="240"/>
      <c r="AQ22" s="152" t="s">
        <v>415</v>
      </c>
      <c r="AR22" s="2"/>
      <c r="AS22" s="42"/>
      <c r="AT22" s="42"/>
      <c r="AU22" s="42"/>
      <c r="AV22" s="42"/>
      <c r="AW22" s="42"/>
      <c r="AX22" s="42"/>
      <c r="AY22" s="42"/>
      <c r="AZ22" s="42"/>
      <c r="BA22" s="68">
        <f t="shared" si="2"/>
        <v>1.7388364286231795E-2</v>
      </c>
      <c r="BB22" s="42"/>
      <c r="BC22" s="42"/>
      <c r="BD22" s="42"/>
      <c r="BE22" s="42"/>
      <c r="BF22" s="42"/>
      <c r="BG22" s="42"/>
      <c r="BH22" s="68">
        <f t="shared" si="3"/>
        <v>0.2479355367604423</v>
      </c>
      <c r="BI22" s="42"/>
      <c r="BJ22" s="42"/>
      <c r="BK22" s="42"/>
      <c r="BL22" s="42"/>
      <c r="BM22" s="42"/>
      <c r="BN22" s="42"/>
      <c r="BO22" s="42"/>
      <c r="BP22" s="74"/>
    </row>
    <row r="23" spans="1:68" ht="14.15" customHeight="1" thickBot="1" x14ac:dyDescent="0.45">
      <c r="A23" s="240" t="s">
        <v>118</v>
      </c>
      <c r="B23" s="376"/>
      <c r="C23" s="380"/>
      <c r="D23" s="241" t="s">
        <v>466</v>
      </c>
      <c r="E23" s="250" t="s">
        <v>172</v>
      </c>
      <c r="F23" s="239"/>
      <c r="G23" s="184" t="s">
        <v>415</v>
      </c>
      <c r="H23" s="47"/>
      <c r="I23" s="185"/>
      <c r="J23" s="185"/>
      <c r="K23" s="185"/>
      <c r="L23" s="185"/>
      <c r="M23" s="185"/>
      <c r="N23" s="185"/>
      <c r="O23" s="185"/>
      <c r="P23" s="185"/>
      <c r="Q23" s="185">
        <v>2.5</v>
      </c>
      <c r="R23" s="185"/>
      <c r="S23" s="185"/>
      <c r="T23" s="185"/>
      <c r="U23" s="185"/>
      <c r="V23" s="185"/>
      <c r="W23" s="185"/>
      <c r="X23" s="185">
        <v>45.6</v>
      </c>
      <c r="Y23" s="185"/>
      <c r="Z23" s="185"/>
      <c r="AA23" s="185"/>
      <c r="AB23" s="185"/>
      <c r="AC23" s="185"/>
      <c r="AD23" s="185"/>
      <c r="AE23" s="185"/>
      <c r="AF23" s="186"/>
      <c r="AK23" s="240" t="s">
        <v>118</v>
      </c>
      <c r="AL23" s="376"/>
      <c r="AM23" s="380"/>
      <c r="AN23" s="241" t="s">
        <v>466</v>
      </c>
      <c r="AO23" s="250" t="s">
        <v>172</v>
      </c>
      <c r="AP23" s="239"/>
      <c r="AQ23" s="184" t="s">
        <v>415</v>
      </c>
      <c r="AR23" s="47"/>
      <c r="AS23" s="185"/>
      <c r="AT23" s="185"/>
      <c r="AU23" s="185"/>
      <c r="AV23" s="185"/>
      <c r="AW23" s="185"/>
      <c r="AX23" s="185"/>
      <c r="AY23" s="185"/>
      <c r="AZ23" s="185"/>
      <c r="BA23" s="68">
        <f t="shared" si="2"/>
        <v>6.0376264882749291E-3</v>
      </c>
      <c r="BB23" s="185"/>
      <c r="BC23" s="185"/>
      <c r="BD23" s="185"/>
      <c r="BE23" s="185"/>
      <c r="BF23" s="185"/>
      <c r="BG23" s="185"/>
      <c r="BH23" s="68">
        <f t="shared" si="3"/>
        <v>9.1176294163517496E-2</v>
      </c>
      <c r="BI23" s="185"/>
      <c r="BJ23" s="185"/>
      <c r="BK23" s="185"/>
      <c r="BL23" s="185"/>
      <c r="BM23" s="185"/>
      <c r="BN23" s="185"/>
      <c r="BO23" s="185"/>
      <c r="BP23" s="186"/>
    </row>
    <row r="24" spans="1:68" ht="14.15" customHeight="1" thickBot="1" x14ac:dyDescent="0.45">
      <c r="A24" s="240" t="s">
        <v>118</v>
      </c>
      <c r="B24" s="376"/>
      <c r="C24" s="378" t="s">
        <v>241</v>
      </c>
      <c r="D24" s="90" t="s">
        <v>466</v>
      </c>
      <c r="E24" s="182" t="s">
        <v>209</v>
      </c>
      <c r="F24" s="56"/>
      <c r="G24" s="177" t="s">
        <v>415</v>
      </c>
      <c r="H24" s="56"/>
      <c r="I24" s="66"/>
      <c r="J24" s="66"/>
      <c r="K24" s="66"/>
      <c r="L24" s="66"/>
      <c r="M24" s="66"/>
      <c r="N24" s="66"/>
      <c r="O24" s="66"/>
      <c r="P24" s="66"/>
      <c r="Q24" s="66">
        <v>0.2</v>
      </c>
      <c r="R24" s="66"/>
      <c r="S24" s="66"/>
      <c r="T24" s="66"/>
      <c r="U24" s="66"/>
      <c r="V24" s="66"/>
      <c r="W24" s="66"/>
      <c r="X24" s="66">
        <v>1.5</v>
      </c>
      <c r="Y24" s="66"/>
      <c r="Z24" s="66"/>
      <c r="AA24" s="66"/>
      <c r="AB24" s="66"/>
      <c r="AC24" s="66"/>
      <c r="AD24" s="66"/>
      <c r="AE24" s="66"/>
      <c r="AF24" s="72"/>
      <c r="AK24" s="240" t="s">
        <v>118</v>
      </c>
      <c r="AL24" s="376"/>
      <c r="AM24" s="378" t="s">
        <v>241</v>
      </c>
      <c r="AN24" s="90" t="s">
        <v>466</v>
      </c>
      <c r="AO24" s="182" t="s">
        <v>209</v>
      </c>
      <c r="AP24" s="56"/>
      <c r="AQ24" s="177" t="s">
        <v>415</v>
      </c>
      <c r="AR24" s="56"/>
      <c r="AS24" s="66"/>
      <c r="AT24" s="66"/>
      <c r="AU24" s="66"/>
      <c r="AV24" s="66"/>
      <c r="AW24" s="66"/>
      <c r="AX24" s="66"/>
      <c r="AY24" s="66"/>
      <c r="AZ24" s="66"/>
      <c r="BA24" s="68">
        <f t="shared" si="2"/>
        <v>4.8301011906199434E-4</v>
      </c>
      <c r="BB24" s="66"/>
      <c r="BC24" s="66"/>
      <c r="BD24" s="66"/>
      <c r="BE24" s="66"/>
      <c r="BF24" s="66"/>
      <c r="BG24" s="66"/>
      <c r="BH24" s="68">
        <f t="shared" si="3"/>
        <v>2.9992202027472859E-3</v>
      </c>
      <c r="BI24" s="66"/>
      <c r="BJ24" s="66"/>
      <c r="BK24" s="66"/>
      <c r="BL24" s="66"/>
      <c r="BM24" s="66"/>
      <c r="BN24" s="66"/>
      <c r="BO24" s="66"/>
      <c r="BP24" s="72"/>
    </row>
    <row r="25" spans="1:68" ht="14.15" customHeight="1" thickBot="1" x14ac:dyDescent="0.45">
      <c r="A25" s="240" t="s">
        <v>118</v>
      </c>
      <c r="B25" s="376"/>
      <c r="C25" s="379"/>
      <c r="D25" s="241" t="s">
        <v>466</v>
      </c>
      <c r="E25" s="181" t="s">
        <v>216</v>
      </c>
      <c r="F25" s="240"/>
      <c r="G25" s="152" t="s">
        <v>415</v>
      </c>
      <c r="H25" s="2"/>
      <c r="I25" s="42"/>
      <c r="J25" s="42"/>
      <c r="K25" s="42"/>
      <c r="L25" s="42"/>
      <c r="M25" s="42"/>
      <c r="N25" s="42"/>
      <c r="O25" s="42"/>
      <c r="P25" s="42"/>
      <c r="Q25" s="42">
        <v>7.6</v>
      </c>
      <c r="R25" s="42"/>
      <c r="S25" s="42"/>
      <c r="T25" s="42"/>
      <c r="U25" s="42"/>
      <c r="V25" s="42"/>
      <c r="W25" s="42"/>
      <c r="X25" s="42">
        <v>172</v>
      </c>
      <c r="Y25" s="42"/>
      <c r="Z25" s="42"/>
      <c r="AA25" s="42"/>
      <c r="AB25" s="42"/>
      <c r="AC25" s="42"/>
      <c r="AD25" s="42"/>
      <c r="AE25" s="42"/>
      <c r="AF25" s="74"/>
      <c r="AK25" s="240" t="s">
        <v>118</v>
      </c>
      <c r="AL25" s="376"/>
      <c r="AM25" s="379"/>
      <c r="AN25" s="241" t="s">
        <v>466</v>
      </c>
      <c r="AO25" s="181" t="s">
        <v>216</v>
      </c>
      <c r="AP25" s="240"/>
      <c r="AQ25" s="152" t="s">
        <v>415</v>
      </c>
      <c r="AR25" s="2"/>
      <c r="AS25" s="42"/>
      <c r="AT25" s="42"/>
      <c r="AU25" s="42"/>
      <c r="AV25" s="42"/>
      <c r="AW25" s="42"/>
      <c r="AX25" s="42"/>
      <c r="AY25" s="42"/>
      <c r="AZ25" s="42"/>
      <c r="BA25" s="68">
        <f t="shared" si="2"/>
        <v>1.8354384524355782E-2</v>
      </c>
      <c r="BB25" s="42"/>
      <c r="BC25" s="42"/>
      <c r="BD25" s="42"/>
      <c r="BE25" s="42"/>
      <c r="BF25" s="42"/>
      <c r="BG25" s="42"/>
      <c r="BH25" s="68">
        <f t="shared" si="3"/>
        <v>0.34391058324835544</v>
      </c>
      <c r="BI25" s="42"/>
      <c r="BJ25" s="42"/>
      <c r="BK25" s="42"/>
      <c r="BL25" s="42"/>
      <c r="BM25" s="42"/>
      <c r="BN25" s="42"/>
      <c r="BO25" s="42"/>
      <c r="BP25" s="74"/>
    </row>
    <row r="26" spans="1:68" ht="14.15" customHeight="1" thickBot="1" x14ac:dyDescent="0.45">
      <c r="A26" s="240" t="s">
        <v>118</v>
      </c>
      <c r="B26" s="377"/>
      <c r="C26" s="380"/>
      <c r="D26" s="91" t="s">
        <v>466</v>
      </c>
      <c r="E26" s="183" t="s">
        <v>172</v>
      </c>
      <c r="F26" s="179"/>
      <c r="G26" s="180" t="s">
        <v>415</v>
      </c>
      <c r="H26" s="61"/>
      <c r="I26" s="68"/>
      <c r="J26" s="68"/>
      <c r="K26" s="68"/>
      <c r="L26" s="68"/>
      <c r="M26" s="68"/>
      <c r="N26" s="68"/>
      <c r="O26" s="68"/>
      <c r="P26" s="68"/>
      <c r="Q26" s="68">
        <v>1.6</v>
      </c>
      <c r="R26" s="68"/>
      <c r="S26" s="68"/>
      <c r="T26" s="68"/>
      <c r="U26" s="68"/>
      <c r="V26" s="68"/>
      <c r="W26" s="68"/>
      <c r="X26" s="68">
        <v>21.9</v>
      </c>
      <c r="Y26" s="68"/>
      <c r="Z26" s="68"/>
      <c r="AA26" s="68"/>
      <c r="AB26" s="68"/>
      <c r="AC26" s="68"/>
      <c r="AD26" s="68"/>
      <c r="AE26" s="68"/>
      <c r="AF26" s="73"/>
      <c r="AK26" s="240" t="s">
        <v>118</v>
      </c>
      <c r="AL26" s="377"/>
      <c r="AM26" s="380"/>
      <c r="AN26" s="91" t="s">
        <v>466</v>
      </c>
      <c r="AO26" s="183" t="s">
        <v>172</v>
      </c>
      <c r="AP26" s="179"/>
      <c r="AQ26" s="180" t="s">
        <v>415</v>
      </c>
      <c r="AR26" s="61"/>
      <c r="AS26" s="68"/>
      <c r="AT26" s="68"/>
      <c r="AU26" s="68"/>
      <c r="AV26" s="68"/>
      <c r="AW26" s="68"/>
      <c r="AX26" s="68"/>
      <c r="AY26" s="68"/>
      <c r="AZ26" s="68"/>
      <c r="BA26" s="68">
        <f t="shared" si="2"/>
        <v>3.8640809524959547E-3</v>
      </c>
      <c r="BB26" s="68"/>
      <c r="BC26" s="68"/>
      <c r="BD26" s="68"/>
      <c r="BE26" s="68"/>
      <c r="BF26" s="68"/>
      <c r="BG26" s="68"/>
      <c r="BH26" s="68">
        <f t="shared" si="3"/>
        <v>4.378861496011037E-2</v>
      </c>
      <c r="BI26" s="68"/>
      <c r="BJ26" s="68"/>
      <c r="BK26" s="68"/>
      <c r="BL26" s="68"/>
      <c r="BM26" s="68"/>
      <c r="BN26" s="68"/>
      <c r="BO26" s="68"/>
      <c r="BP26" s="73"/>
    </row>
    <row r="27" spans="1:68" x14ac:dyDescent="0.4">
      <c r="A27" s="17"/>
      <c r="B27" s="134"/>
      <c r="C27" s="176"/>
      <c r="D27" s="176"/>
      <c r="E27" s="48"/>
      <c r="F27" s="187"/>
      <c r="G27" s="187"/>
      <c r="H27" s="76"/>
      <c r="I27" s="188"/>
      <c r="J27" s="188"/>
      <c r="K27" s="188"/>
      <c r="L27" s="188"/>
      <c r="M27" s="188"/>
      <c r="N27" s="188"/>
      <c r="O27" s="188"/>
      <c r="P27" s="188"/>
      <c r="Q27" s="188"/>
      <c r="R27" s="188"/>
      <c r="S27" s="188"/>
      <c r="T27" s="188"/>
      <c r="U27" s="188"/>
      <c r="V27" s="188"/>
      <c r="W27" s="188"/>
      <c r="X27" s="188"/>
      <c r="Y27" s="188"/>
      <c r="Z27" s="188"/>
      <c r="AA27" s="188"/>
      <c r="AB27" s="188"/>
      <c r="AC27" s="188"/>
      <c r="AD27" s="188"/>
      <c r="AE27" s="188"/>
      <c r="AF27" s="188"/>
      <c r="AK27" s="17"/>
      <c r="AL27" s="134"/>
      <c r="AM27" s="176"/>
      <c r="AN27" s="176"/>
      <c r="AO27" s="48"/>
      <c r="AP27" s="187"/>
      <c r="AQ27" s="187"/>
      <c r="AR27" s="76"/>
      <c r="AS27" s="188"/>
      <c r="AT27" s="188"/>
      <c r="AU27" s="188"/>
      <c r="AV27" s="188"/>
      <c r="AW27" s="188"/>
      <c r="AX27" s="188"/>
      <c r="AY27" s="188"/>
      <c r="AZ27" s="188"/>
      <c r="BA27" s="188"/>
      <c r="BB27" s="188"/>
      <c r="BC27" s="188"/>
      <c r="BD27" s="188"/>
      <c r="BE27" s="188"/>
      <c r="BF27" s="188"/>
      <c r="BG27" s="188"/>
      <c r="BH27" s="188"/>
      <c r="BI27" s="188"/>
      <c r="BJ27" s="188"/>
      <c r="BK27" s="188"/>
      <c r="BL27" s="188"/>
      <c r="BM27" s="188"/>
      <c r="BN27" s="188"/>
      <c r="BO27" s="188"/>
      <c r="BP27" s="188"/>
    </row>
    <row r="28" spans="1:68" ht="14.6" customHeight="1" thickBot="1" x14ac:dyDescent="0.45">
      <c r="A28" s="49" t="s">
        <v>119</v>
      </c>
      <c r="B28" s="384" t="s">
        <v>110</v>
      </c>
      <c r="C28" s="384" t="s">
        <v>120</v>
      </c>
      <c r="D28" s="44" t="s">
        <v>467</v>
      </c>
      <c r="E28" s="44" t="s">
        <v>231</v>
      </c>
      <c r="F28" s="2" t="s">
        <v>120</v>
      </c>
      <c r="G28" s="2" t="s">
        <v>415</v>
      </c>
      <c r="H28" s="2"/>
      <c r="I28" s="42"/>
      <c r="J28" s="42"/>
      <c r="K28" s="42"/>
      <c r="L28" s="286"/>
      <c r="M28" s="42"/>
      <c r="N28" s="286"/>
      <c r="O28" s="42"/>
      <c r="P28" s="42"/>
      <c r="Q28" s="42">
        <v>0.5</v>
      </c>
      <c r="R28" s="42"/>
      <c r="S28" s="42"/>
      <c r="T28" s="42"/>
      <c r="U28" s="42"/>
      <c r="V28" s="42"/>
      <c r="W28" s="286"/>
      <c r="X28" s="42">
        <v>1.7</v>
      </c>
      <c r="Y28" s="42"/>
      <c r="Z28" s="42"/>
      <c r="AA28" s="42"/>
      <c r="AB28" s="42"/>
      <c r="AC28" s="42"/>
      <c r="AD28" s="42"/>
      <c r="AE28" s="42">
        <v>0.4</v>
      </c>
      <c r="AF28" s="286"/>
      <c r="AK28" s="49" t="s">
        <v>119</v>
      </c>
      <c r="AL28" s="384" t="s">
        <v>110</v>
      </c>
      <c r="AM28" s="450" t="s">
        <v>120</v>
      </c>
      <c r="AN28" s="44" t="s">
        <v>467</v>
      </c>
      <c r="AO28" s="44" t="s">
        <v>231</v>
      </c>
      <c r="AP28" s="2" t="s">
        <v>120</v>
      </c>
      <c r="AQ28" s="2" t="s">
        <v>415</v>
      </c>
      <c r="AR28" s="2"/>
      <c r="AS28" s="42"/>
      <c r="AT28" s="42"/>
      <c r="AU28" s="42"/>
      <c r="AV28" s="286"/>
      <c r="AW28" s="42"/>
      <c r="AX28" s="286"/>
      <c r="AY28" s="42"/>
      <c r="AZ28" s="42"/>
      <c r="BA28" s="68">
        <f t="shared" ref="BA28:BA91" si="4">Q28*(1/$BA$6)</f>
        <v>1.2075252976549858E-3</v>
      </c>
      <c r="BB28" s="42"/>
      <c r="BC28" s="42"/>
      <c r="BD28" s="42"/>
      <c r="BE28" s="42"/>
      <c r="BF28" s="42"/>
      <c r="BG28" s="286"/>
      <c r="BH28" s="68">
        <f t="shared" ref="BH28:BH33" si="5">X28*(1/$BH$6)</f>
        <v>3.3991162297802571E-3</v>
      </c>
      <c r="BI28" s="42"/>
      <c r="BJ28" s="42"/>
      <c r="BK28" s="42"/>
      <c r="BL28" s="42"/>
      <c r="BM28" s="42"/>
      <c r="BN28" s="42"/>
      <c r="BO28" s="68">
        <f t="shared" ref="BO28:BO33" si="6">AE28*(1/$BO$6)</f>
        <v>9.9972507560420879E-4</v>
      </c>
      <c r="BP28" s="286"/>
    </row>
    <row r="29" spans="1:68" ht="14.6" customHeight="1" thickBot="1" x14ac:dyDescent="0.45">
      <c r="A29" s="49" t="s">
        <v>119</v>
      </c>
      <c r="B29" s="385"/>
      <c r="C29" s="385"/>
      <c r="D29" s="241" t="s">
        <v>467</v>
      </c>
      <c r="E29" s="241" t="s">
        <v>232</v>
      </c>
      <c r="F29" s="2" t="s">
        <v>234</v>
      </c>
      <c r="G29" s="2" t="s">
        <v>415</v>
      </c>
      <c r="H29" s="2"/>
      <c r="I29" s="42"/>
      <c r="J29" s="42"/>
      <c r="K29" s="42"/>
      <c r="L29" s="42">
        <v>1.9</v>
      </c>
      <c r="M29" s="42"/>
      <c r="N29" s="42">
        <v>1.6</v>
      </c>
      <c r="O29" s="42"/>
      <c r="P29" s="42"/>
      <c r="Q29" s="42">
        <v>12.4</v>
      </c>
      <c r="R29" s="42"/>
      <c r="S29" s="42"/>
      <c r="T29" s="42"/>
      <c r="U29" s="42"/>
      <c r="V29" s="42"/>
      <c r="W29" s="42">
        <v>0.7</v>
      </c>
      <c r="X29" s="42">
        <v>37</v>
      </c>
      <c r="Y29" s="42"/>
      <c r="Z29" s="42"/>
      <c r="AA29" s="42"/>
      <c r="AB29" s="42"/>
      <c r="AC29" s="42"/>
      <c r="AD29" s="42"/>
      <c r="AE29" s="42">
        <v>28.4</v>
      </c>
      <c r="AF29" s="42">
        <v>0.6</v>
      </c>
      <c r="AK29" s="49" t="s">
        <v>119</v>
      </c>
      <c r="AL29" s="385"/>
      <c r="AM29" s="451"/>
      <c r="AN29" s="241" t="s">
        <v>467</v>
      </c>
      <c r="AO29" s="241" t="s">
        <v>232</v>
      </c>
      <c r="AP29" s="2" t="s">
        <v>234</v>
      </c>
      <c r="AQ29" s="2" t="s">
        <v>415</v>
      </c>
      <c r="AR29" s="2"/>
      <c r="AS29" s="42"/>
      <c r="AT29" s="42"/>
      <c r="AU29" s="42"/>
      <c r="AV29" s="68">
        <f>L29*(1/$AV$6)</f>
        <v>4.0941217031546292E-3</v>
      </c>
      <c r="AW29" s="42"/>
      <c r="AX29" s="42">
        <f>N29*(1/$AX$6)</f>
        <v>5.0947301385129758E-3</v>
      </c>
      <c r="AY29" s="42"/>
      <c r="AZ29" s="42"/>
      <c r="BA29" s="68">
        <f t="shared" si="4"/>
        <v>2.994662738184365E-2</v>
      </c>
      <c r="BB29" s="42"/>
      <c r="BC29" s="42"/>
      <c r="BD29" s="42"/>
      <c r="BE29" s="42"/>
      <c r="BF29" s="42"/>
      <c r="BG29" s="42">
        <f>W29*(1/$BG$6)</f>
        <v>1.2409147314305974E-3</v>
      </c>
      <c r="BH29" s="68">
        <f t="shared" si="5"/>
        <v>7.3980765001099721E-2</v>
      </c>
      <c r="BI29" s="42"/>
      <c r="BJ29" s="42"/>
      <c r="BK29" s="42"/>
      <c r="BL29" s="42"/>
      <c r="BM29" s="42"/>
      <c r="BN29" s="42"/>
      <c r="BO29" s="68">
        <f t="shared" si="6"/>
        <v>7.0980480367898821E-2</v>
      </c>
      <c r="BP29" s="42">
        <f>AF29*(1/$BP$6)</f>
        <v>1.1671335200746963E-3</v>
      </c>
    </row>
    <row r="30" spans="1:68" ht="14.6" customHeight="1" thickBot="1" x14ac:dyDescent="0.45">
      <c r="A30" s="49" t="s">
        <v>119</v>
      </c>
      <c r="B30" s="385"/>
      <c r="C30" s="385"/>
      <c r="D30" s="241" t="s">
        <v>467</v>
      </c>
      <c r="E30" s="241" t="s">
        <v>235</v>
      </c>
      <c r="F30" s="2" t="s">
        <v>234</v>
      </c>
      <c r="G30" s="2" t="s">
        <v>415</v>
      </c>
      <c r="H30" s="2"/>
      <c r="I30" s="42"/>
      <c r="J30" s="42"/>
      <c r="K30" s="42"/>
      <c r="L30" s="42">
        <v>0.3</v>
      </c>
      <c r="M30" s="42"/>
      <c r="N30" s="42"/>
      <c r="O30" s="42"/>
      <c r="P30" s="42"/>
      <c r="Q30" s="42">
        <v>2.5</v>
      </c>
      <c r="R30" s="42"/>
      <c r="S30" s="42"/>
      <c r="T30" s="42"/>
      <c r="U30" s="42"/>
      <c r="V30" s="42"/>
      <c r="W30" s="42">
        <v>0.2</v>
      </c>
      <c r="X30" s="42">
        <v>17.100000000000001</v>
      </c>
      <c r="Y30" s="42"/>
      <c r="Z30" s="42"/>
      <c r="AA30" s="42"/>
      <c r="AB30" s="42"/>
      <c r="AC30" s="42"/>
      <c r="AD30" s="42"/>
      <c r="AE30" s="42">
        <v>1.5</v>
      </c>
      <c r="AF30" s="42">
        <v>0.2</v>
      </c>
      <c r="AK30" s="49" t="s">
        <v>119</v>
      </c>
      <c r="AL30" s="385"/>
      <c r="AM30" s="451"/>
      <c r="AN30" s="241" t="s">
        <v>467</v>
      </c>
      <c r="AO30" s="241" t="s">
        <v>235</v>
      </c>
      <c r="AP30" s="2" t="s">
        <v>234</v>
      </c>
      <c r="AQ30" s="2" t="s">
        <v>415</v>
      </c>
      <c r="AR30" s="2"/>
      <c r="AS30" s="42"/>
      <c r="AT30" s="42"/>
      <c r="AU30" s="42"/>
      <c r="AV30" s="68">
        <f t="shared" ref="AV30:AV93" si="7">L30*(1/$AV$6)</f>
        <v>6.4644026891915189E-4</v>
      </c>
      <c r="AW30" s="42"/>
      <c r="AX30" s="42"/>
      <c r="AY30" s="42"/>
      <c r="AZ30" s="42"/>
      <c r="BA30" s="68">
        <f t="shared" si="4"/>
        <v>6.0376264882749291E-3</v>
      </c>
      <c r="BB30" s="42"/>
      <c r="BC30" s="42"/>
      <c r="BD30" s="42"/>
      <c r="BE30" s="42"/>
      <c r="BF30" s="42"/>
      <c r="BG30" s="42">
        <f>W30*(1/$BG$6)</f>
        <v>3.5454706612302782E-4</v>
      </c>
      <c r="BH30" s="68">
        <f t="shared" si="5"/>
        <v>3.4191110311319065E-2</v>
      </c>
      <c r="BI30" s="42"/>
      <c r="BJ30" s="42"/>
      <c r="BK30" s="42"/>
      <c r="BL30" s="42"/>
      <c r="BM30" s="42"/>
      <c r="BN30" s="42"/>
      <c r="BO30" s="68">
        <f t="shared" si="6"/>
        <v>3.7489690335157826E-3</v>
      </c>
      <c r="BP30" s="42">
        <f>AF30*(1/$BP$6)</f>
        <v>3.8904450669156551E-4</v>
      </c>
    </row>
    <row r="31" spans="1:68" ht="14.6" customHeight="1" thickBot="1" x14ac:dyDescent="0.45">
      <c r="A31" s="49" t="s">
        <v>119</v>
      </c>
      <c r="B31" s="385"/>
      <c r="C31" s="385"/>
      <c r="D31" s="241" t="s">
        <v>467</v>
      </c>
      <c r="E31" s="241" t="s">
        <v>190</v>
      </c>
      <c r="F31" s="2" t="s">
        <v>234</v>
      </c>
      <c r="G31" s="2" t="s">
        <v>415</v>
      </c>
      <c r="H31" s="2"/>
      <c r="I31" s="42"/>
      <c r="J31" s="42"/>
      <c r="K31" s="42"/>
      <c r="L31" s="42">
        <v>0.2</v>
      </c>
      <c r="M31" s="42"/>
      <c r="N31" s="42"/>
      <c r="O31" s="42"/>
      <c r="P31" s="42"/>
      <c r="Q31" s="42">
        <v>1.9</v>
      </c>
      <c r="R31" s="42"/>
      <c r="S31" s="42"/>
      <c r="T31" s="42"/>
      <c r="U31" s="42"/>
      <c r="V31" s="42"/>
      <c r="W31" s="286"/>
      <c r="X31" s="42">
        <v>13</v>
      </c>
      <c r="Y31" s="42"/>
      <c r="Z31" s="42"/>
      <c r="AA31" s="42"/>
      <c r="AB31" s="42"/>
      <c r="AC31" s="42"/>
      <c r="AD31" s="42"/>
      <c r="AE31" s="42">
        <v>1.2</v>
      </c>
      <c r="AF31" s="286"/>
      <c r="AK31" s="49" t="s">
        <v>119</v>
      </c>
      <c r="AL31" s="385"/>
      <c r="AM31" s="451"/>
      <c r="AN31" s="241" t="s">
        <v>467</v>
      </c>
      <c r="AO31" s="241" t="s">
        <v>190</v>
      </c>
      <c r="AP31" s="2" t="s">
        <v>234</v>
      </c>
      <c r="AQ31" s="2" t="s">
        <v>415</v>
      </c>
      <c r="AR31" s="2"/>
      <c r="AS31" s="42"/>
      <c r="AT31" s="42"/>
      <c r="AU31" s="42"/>
      <c r="AV31" s="68">
        <f t="shared" si="7"/>
        <v>4.3096017927943465E-4</v>
      </c>
      <c r="AW31" s="42"/>
      <c r="AX31" s="42"/>
      <c r="AY31" s="42"/>
      <c r="AZ31" s="42"/>
      <c r="BA31" s="68">
        <f t="shared" si="4"/>
        <v>4.5885961310889456E-3</v>
      </c>
      <c r="BB31" s="42"/>
      <c r="BC31" s="42"/>
      <c r="BD31" s="42"/>
      <c r="BE31" s="42"/>
      <c r="BF31" s="42"/>
      <c r="BG31" s="286"/>
      <c r="BH31" s="68">
        <f t="shared" si="5"/>
        <v>2.5993241757143144E-2</v>
      </c>
      <c r="BI31" s="42"/>
      <c r="BJ31" s="42"/>
      <c r="BK31" s="42"/>
      <c r="BL31" s="42"/>
      <c r="BM31" s="42"/>
      <c r="BN31" s="42"/>
      <c r="BO31" s="68">
        <f t="shared" si="6"/>
        <v>2.9991752268126262E-3</v>
      </c>
      <c r="BP31" s="286"/>
    </row>
    <row r="32" spans="1:68" ht="14.6" customHeight="1" thickBot="1" x14ac:dyDescent="0.45">
      <c r="A32" s="49" t="s">
        <v>119</v>
      </c>
      <c r="B32" s="385"/>
      <c r="C32" s="385"/>
      <c r="D32" s="241" t="s">
        <v>467</v>
      </c>
      <c r="E32" s="241" t="s">
        <v>196</v>
      </c>
      <c r="F32" s="2" t="s">
        <v>234</v>
      </c>
      <c r="G32" s="2" t="s">
        <v>415</v>
      </c>
      <c r="H32" s="2"/>
      <c r="I32" s="42"/>
      <c r="J32" s="42"/>
      <c r="K32" s="42"/>
      <c r="L32" s="42">
        <v>0.5</v>
      </c>
      <c r="M32" s="42"/>
      <c r="N32" s="42"/>
      <c r="O32" s="42"/>
      <c r="P32" s="42"/>
      <c r="Q32" s="42">
        <v>3.3</v>
      </c>
      <c r="R32" s="42"/>
      <c r="S32" s="42"/>
      <c r="T32" s="42"/>
      <c r="U32" s="42"/>
      <c r="V32" s="42"/>
      <c r="W32" s="42">
        <v>0.2</v>
      </c>
      <c r="X32" s="42">
        <v>23</v>
      </c>
      <c r="Y32" s="42"/>
      <c r="Z32" s="42"/>
      <c r="AA32" s="42"/>
      <c r="AB32" s="42"/>
      <c r="AC32" s="42"/>
      <c r="AD32" s="42"/>
      <c r="AE32" s="42">
        <v>2</v>
      </c>
      <c r="AF32" s="42">
        <v>0.4</v>
      </c>
      <c r="AK32" s="49" t="s">
        <v>119</v>
      </c>
      <c r="AL32" s="385"/>
      <c r="AM32" s="451"/>
      <c r="AN32" s="241" t="s">
        <v>467</v>
      </c>
      <c r="AO32" s="241" t="s">
        <v>196</v>
      </c>
      <c r="AP32" s="2" t="s">
        <v>234</v>
      </c>
      <c r="AQ32" s="2" t="s">
        <v>415</v>
      </c>
      <c r="AR32" s="2"/>
      <c r="AS32" s="42"/>
      <c r="AT32" s="42"/>
      <c r="AU32" s="42"/>
      <c r="AV32" s="68">
        <f t="shared" si="7"/>
        <v>1.0774004481985866E-3</v>
      </c>
      <c r="AW32" s="42"/>
      <c r="AX32" s="42"/>
      <c r="AY32" s="42"/>
      <c r="AZ32" s="42"/>
      <c r="BA32" s="68">
        <f t="shared" si="4"/>
        <v>7.9696669645229062E-3</v>
      </c>
      <c r="BB32" s="42"/>
      <c r="BC32" s="42"/>
      <c r="BD32" s="42"/>
      <c r="BE32" s="42"/>
      <c r="BF32" s="42"/>
      <c r="BG32" s="42">
        <f t="shared" ref="BG32:BG33" si="8">W32*(1/$BG$6)</f>
        <v>3.5454706612302782E-4</v>
      </c>
      <c r="BH32" s="68">
        <f t="shared" si="5"/>
        <v>4.5988043108791718E-2</v>
      </c>
      <c r="BI32" s="42"/>
      <c r="BJ32" s="42"/>
      <c r="BK32" s="42"/>
      <c r="BL32" s="42"/>
      <c r="BM32" s="42"/>
      <c r="BN32" s="42"/>
      <c r="BO32" s="68">
        <f t="shared" si="6"/>
        <v>4.9986253780210438E-3</v>
      </c>
      <c r="BP32" s="42">
        <v>1.1671335200746963E-3</v>
      </c>
    </row>
    <row r="33" spans="1:68" ht="14.6" customHeight="1" thickBot="1" x14ac:dyDescent="0.45">
      <c r="A33" s="49" t="s">
        <v>119</v>
      </c>
      <c r="B33" s="386"/>
      <c r="C33" s="386"/>
      <c r="D33" s="241" t="s">
        <v>467</v>
      </c>
      <c r="E33" s="241" t="s">
        <v>236</v>
      </c>
      <c r="F33" s="2" t="s">
        <v>234</v>
      </c>
      <c r="G33" s="2" t="s">
        <v>415</v>
      </c>
      <c r="H33" s="2"/>
      <c r="I33" s="42"/>
      <c r="J33" s="42"/>
      <c r="K33" s="42"/>
      <c r="L33" s="42">
        <v>0.3</v>
      </c>
      <c r="M33" s="42"/>
      <c r="N33" s="42"/>
      <c r="O33" s="42"/>
      <c r="P33" s="42"/>
      <c r="Q33" s="42">
        <v>2.4</v>
      </c>
      <c r="R33" s="42"/>
      <c r="S33" s="42"/>
      <c r="T33" s="42"/>
      <c r="U33" s="42"/>
      <c r="V33" s="42"/>
      <c r="W33" s="42">
        <v>0.1</v>
      </c>
      <c r="X33" s="42">
        <v>16</v>
      </c>
      <c r="Y33" s="42"/>
      <c r="Z33" s="42"/>
      <c r="AA33" s="42"/>
      <c r="AB33" s="42"/>
      <c r="AC33" s="42"/>
      <c r="AD33" s="42"/>
      <c r="AE33" s="42">
        <v>1.5</v>
      </c>
      <c r="AF33" s="42">
        <v>0.1</v>
      </c>
      <c r="AK33" s="49" t="s">
        <v>119</v>
      </c>
      <c r="AL33" s="386"/>
      <c r="AM33" s="452"/>
      <c r="AN33" s="241" t="s">
        <v>467</v>
      </c>
      <c r="AO33" s="241" t="s">
        <v>236</v>
      </c>
      <c r="AP33" s="2" t="s">
        <v>234</v>
      </c>
      <c r="AQ33" s="2" t="s">
        <v>415</v>
      </c>
      <c r="AR33" s="2"/>
      <c r="AS33" s="42"/>
      <c r="AT33" s="42"/>
      <c r="AU33" s="42"/>
      <c r="AV33" s="68">
        <f t="shared" si="7"/>
        <v>6.4644026891915189E-4</v>
      </c>
      <c r="AW33" s="42"/>
      <c r="AX33" s="42"/>
      <c r="AY33" s="42"/>
      <c r="AZ33" s="42"/>
      <c r="BA33" s="68">
        <f t="shared" si="4"/>
        <v>5.7961214287439314E-3</v>
      </c>
      <c r="BB33" s="42"/>
      <c r="BC33" s="42"/>
      <c r="BD33" s="42"/>
      <c r="BE33" s="42"/>
      <c r="BF33" s="42"/>
      <c r="BG33" s="42">
        <f t="shared" si="8"/>
        <v>1.7727353306151391E-4</v>
      </c>
      <c r="BH33" s="68">
        <f t="shared" si="5"/>
        <v>3.1991682162637716E-2</v>
      </c>
      <c r="BI33" s="42"/>
      <c r="BJ33" s="42"/>
      <c r="BK33" s="42"/>
      <c r="BL33" s="42"/>
      <c r="BM33" s="42"/>
      <c r="BN33" s="42"/>
      <c r="BO33" s="68">
        <f t="shared" si="6"/>
        <v>3.7489690335157826E-3</v>
      </c>
      <c r="BP33" s="42">
        <v>1.1671335200746963E-3</v>
      </c>
    </row>
    <row r="34" spans="1:68" ht="15" thickBot="1" x14ac:dyDescent="0.45">
      <c r="A34" s="18"/>
      <c r="B34" s="137"/>
      <c r="C34" s="50"/>
      <c r="D34" s="190"/>
      <c r="E34" s="50"/>
      <c r="F34" s="50"/>
      <c r="G34" s="50"/>
      <c r="H34" s="50"/>
      <c r="I34" s="69"/>
      <c r="J34" s="69"/>
      <c r="K34" s="69"/>
      <c r="L34" s="69"/>
      <c r="M34" s="69"/>
      <c r="N34" s="69"/>
      <c r="O34" s="69"/>
      <c r="P34" s="69"/>
      <c r="Q34" s="69"/>
      <c r="R34" s="69"/>
      <c r="S34" s="69"/>
      <c r="T34" s="69"/>
      <c r="U34" s="69"/>
      <c r="V34" s="69"/>
      <c r="W34" s="69"/>
      <c r="X34" s="69"/>
      <c r="Y34" s="69"/>
      <c r="Z34" s="69"/>
      <c r="AA34" s="69"/>
      <c r="AB34" s="69"/>
      <c r="AC34" s="69"/>
      <c r="AD34" s="69"/>
      <c r="AE34" s="69"/>
      <c r="AF34" s="69"/>
      <c r="AK34" s="18"/>
      <c r="AL34" s="137"/>
      <c r="AM34" s="331"/>
      <c r="AN34" s="190"/>
      <c r="AO34" s="50"/>
      <c r="AP34" s="50"/>
      <c r="AQ34" s="50"/>
      <c r="AR34" s="50"/>
      <c r="AS34" s="69"/>
      <c r="AT34" s="69"/>
      <c r="AU34" s="69"/>
      <c r="AV34" s="69"/>
      <c r="AW34" s="69"/>
      <c r="AX34" s="69"/>
      <c r="AY34" s="69"/>
      <c r="AZ34" s="69"/>
      <c r="BA34" s="69"/>
      <c r="BB34" s="69"/>
      <c r="BC34" s="69"/>
      <c r="BD34" s="69"/>
      <c r="BE34" s="69"/>
      <c r="BF34" s="69"/>
      <c r="BG34" s="69"/>
      <c r="BH34" s="69"/>
      <c r="BI34" s="69"/>
      <c r="BJ34" s="69"/>
      <c r="BK34" s="69"/>
      <c r="BL34" s="69"/>
      <c r="BM34" s="69"/>
      <c r="BN34" s="69"/>
      <c r="BO34" s="69"/>
      <c r="BP34" s="69"/>
    </row>
    <row r="35" spans="1:68" ht="14.6" customHeight="1" thickBot="1" x14ac:dyDescent="0.45">
      <c r="A35" s="49" t="s">
        <v>148</v>
      </c>
      <c r="B35" s="392" t="s">
        <v>160</v>
      </c>
      <c r="C35" s="392" t="s">
        <v>242</v>
      </c>
      <c r="D35" s="236" t="s">
        <v>466</v>
      </c>
      <c r="E35" s="55" t="s">
        <v>254</v>
      </c>
      <c r="F35" s="56" t="s">
        <v>255</v>
      </c>
      <c r="G35" s="158" t="s">
        <v>415</v>
      </c>
      <c r="H35" s="56"/>
      <c r="I35" s="66"/>
      <c r="J35" s="66"/>
      <c r="K35" s="66"/>
      <c r="L35" s="66">
        <v>0.64</v>
      </c>
      <c r="M35" s="66"/>
      <c r="N35" s="66"/>
      <c r="O35" s="66"/>
      <c r="P35" s="66"/>
      <c r="Q35" s="66">
        <v>1.54</v>
      </c>
      <c r="R35" s="66"/>
      <c r="S35" s="66"/>
      <c r="T35" s="66"/>
      <c r="U35" s="66"/>
      <c r="V35" s="66"/>
      <c r="W35" s="66"/>
      <c r="X35" s="66">
        <v>6.56</v>
      </c>
      <c r="Y35" s="66"/>
      <c r="Z35" s="66"/>
      <c r="AA35" s="66"/>
      <c r="AB35" s="66"/>
      <c r="AC35" s="66"/>
      <c r="AD35" s="66"/>
      <c r="AE35" s="66">
        <v>3.03</v>
      </c>
      <c r="AF35" s="72"/>
      <c r="AK35" s="49" t="s">
        <v>148</v>
      </c>
      <c r="AL35" s="392" t="s">
        <v>160</v>
      </c>
      <c r="AM35" s="392" t="s">
        <v>242</v>
      </c>
      <c r="AN35" s="236" t="s">
        <v>466</v>
      </c>
      <c r="AO35" s="55" t="s">
        <v>254</v>
      </c>
      <c r="AP35" s="56" t="s">
        <v>255</v>
      </c>
      <c r="AQ35" s="158" t="s">
        <v>415</v>
      </c>
      <c r="AR35" s="56"/>
      <c r="AS35" s="66"/>
      <c r="AT35" s="66"/>
      <c r="AU35" s="66"/>
      <c r="AV35" s="68">
        <f t="shared" si="7"/>
        <v>1.379072573694191E-3</v>
      </c>
      <c r="AW35" s="66"/>
      <c r="AX35" s="66"/>
      <c r="AY35" s="66"/>
      <c r="AZ35" s="66"/>
      <c r="BA35" s="68">
        <f t="shared" si="4"/>
        <v>3.7191779167773564E-3</v>
      </c>
      <c r="BB35" s="66"/>
      <c r="BC35" s="66"/>
      <c r="BD35" s="66"/>
      <c r="BE35" s="66"/>
      <c r="BF35" s="66"/>
      <c r="BG35" s="66"/>
      <c r="BH35" s="68">
        <f t="shared" ref="BH35:BH96" si="9">X35*(1/$BH$6)</f>
        <v>1.3116589686681463E-2</v>
      </c>
      <c r="BI35" s="66"/>
      <c r="BJ35" s="66"/>
      <c r="BK35" s="66"/>
      <c r="BL35" s="66"/>
      <c r="BM35" s="66"/>
      <c r="BN35" s="66"/>
      <c r="BO35" s="68">
        <f t="shared" ref="BO35:BO38" si="10">AE35*(1/$BO$6)</f>
        <v>7.572917447701881E-3</v>
      </c>
      <c r="BP35" s="72"/>
    </row>
    <row r="36" spans="1:68" ht="14.6" customHeight="1" thickBot="1" x14ac:dyDescent="0.45">
      <c r="A36" s="49" t="s">
        <v>148</v>
      </c>
      <c r="B36" s="394"/>
      <c r="C36" s="394"/>
      <c r="D36" s="238" t="s">
        <v>466</v>
      </c>
      <c r="E36" s="59" t="s">
        <v>197</v>
      </c>
      <c r="F36" s="60" t="s">
        <v>255</v>
      </c>
      <c r="G36" s="118" t="s">
        <v>415</v>
      </c>
      <c r="H36" s="61"/>
      <c r="I36" s="68"/>
      <c r="J36" s="68"/>
      <c r="K36" s="68"/>
      <c r="L36" s="68">
        <v>1.42</v>
      </c>
      <c r="M36" s="68"/>
      <c r="N36" s="68"/>
      <c r="O36" s="68"/>
      <c r="P36" s="68"/>
      <c r="Q36" s="68">
        <v>3.48</v>
      </c>
      <c r="R36" s="68"/>
      <c r="S36" s="68"/>
      <c r="T36" s="68"/>
      <c r="U36" s="68"/>
      <c r="V36" s="68"/>
      <c r="W36" s="68">
        <v>0.59</v>
      </c>
      <c r="X36" s="68">
        <v>18.37</v>
      </c>
      <c r="Y36" s="68"/>
      <c r="Z36" s="68"/>
      <c r="AA36" s="68"/>
      <c r="AB36" s="68"/>
      <c r="AC36" s="68"/>
      <c r="AD36" s="68"/>
      <c r="AE36" s="68">
        <v>12.26</v>
      </c>
      <c r="AF36" s="73">
        <v>0.57999999999999996</v>
      </c>
      <c r="AK36" s="49" t="s">
        <v>148</v>
      </c>
      <c r="AL36" s="394"/>
      <c r="AM36" s="394"/>
      <c r="AN36" s="238" t="s">
        <v>466</v>
      </c>
      <c r="AO36" s="59" t="s">
        <v>197</v>
      </c>
      <c r="AP36" s="60" t="s">
        <v>255</v>
      </c>
      <c r="AQ36" s="118" t="s">
        <v>415</v>
      </c>
      <c r="AR36" s="61"/>
      <c r="AS36" s="68"/>
      <c r="AT36" s="68"/>
      <c r="AU36" s="68"/>
      <c r="AV36" s="68">
        <f t="shared" si="7"/>
        <v>3.0598172728839856E-3</v>
      </c>
      <c r="AW36" s="68"/>
      <c r="AX36" s="68"/>
      <c r="AY36" s="68"/>
      <c r="AZ36" s="68"/>
      <c r="BA36" s="68">
        <f t="shared" si="4"/>
        <v>8.404376071678701E-3</v>
      </c>
      <c r="BB36" s="68"/>
      <c r="BC36" s="68"/>
      <c r="BD36" s="68"/>
      <c r="BE36" s="68"/>
      <c r="BF36" s="68"/>
      <c r="BG36" s="42">
        <f>W36*(1/$BG$6)</f>
        <v>1.0459138450629321E-3</v>
      </c>
      <c r="BH36" s="68">
        <f t="shared" si="9"/>
        <v>3.6730450082978428E-2</v>
      </c>
      <c r="BI36" s="68"/>
      <c r="BJ36" s="68"/>
      <c r="BK36" s="68"/>
      <c r="BL36" s="68"/>
      <c r="BM36" s="68"/>
      <c r="BN36" s="68"/>
      <c r="BO36" s="68">
        <f t="shared" si="10"/>
        <v>3.0641573567268997E-2</v>
      </c>
      <c r="BP36" s="42">
        <f>AF36*(1/$BP$6)</f>
        <v>1.1282290694055398E-3</v>
      </c>
    </row>
    <row r="37" spans="1:68" ht="12.45" customHeight="1" thickBot="1" x14ac:dyDescent="0.45">
      <c r="A37" s="49" t="s">
        <v>148</v>
      </c>
      <c r="B37" s="392" t="s">
        <v>160</v>
      </c>
      <c r="C37" s="392" t="s">
        <v>243</v>
      </c>
      <c r="D37" s="236" t="s">
        <v>466</v>
      </c>
      <c r="E37" s="55" t="s">
        <v>217</v>
      </c>
      <c r="F37" s="56" t="s">
        <v>256</v>
      </c>
      <c r="G37" s="158" t="s">
        <v>415</v>
      </c>
      <c r="H37" s="56"/>
      <c r="I37" s="66"/>
      <c r="J37" s="66"/>
      <c r="K37" s="66"/>
      <c r="L37" s="66">
        <v>0.74</v>
      </c>
      <c r="M37" s="66"/>
      <c r="N37" s="66"/>
      <c r="O37" s="66"/>
      <c r="P37" s="66"/>
      <c r="Q37" s="66">
        <v>3.13</v>
      </c>
      <c r="R37" s="66"/>
      <c r="S37" s="66"/>
      <c r="T37" s="66"/>
      <c r="U37" s="66"/>
      <c r="V37" s="66"/>
      <c r="W37" s="66"/>
      <c r="X37" s="66">
        <v>10.24</v>
      </c>
      <c r="Y37" s="66"/>
      <c r="Z37" s="66"/>
      <c r="AA37" s="66"/>
      <c r="AB37" s="66"/>
      <c r="AC37" s="66"/>
      <c r="AD37" s="66"/>
      <c r="AE37" s="66">
        <v>6.64</v>
      </c>
      <c r="AF37" s="72"/>
      <c r="AK37" s="49" t="s">
        <v>148</v>
      </c>
      <c r="AL37" s="392" t="s">
        <v>160</v>
      </c>
      <c r="AM37" s="392" t="s">
        <v>243</v>
      </c>
      <c r="AN37" s="236" t="s">
        <v>466</v>
      </c>
      <c r="AO37" s="55" t="s">
        <v>217</v>
      </c>
      <c r="AP37" s="56" t="s">
        <v>256</v>
      </c>
      <c r="AQ37" s="158" t="s">
        <v>415</v>
      </c>
      <c r="AR37" s="56"/>
      <c r="AS37" s="66"/>
      <c r="AT37" s="66"/>
      <c r="AU37" s="66"/>
      <c r="AV37" s="68">
        <f t="shared" si="7"/>
        <v>1.5945526633339081E-3</v>
      </c>
      <c r="AW37" s="66"/>
      <c r="AX37" s="66"/>
      <c r="AY37" s="66"/>
      <c r="AZ37" s="66"/>
      <c r="BA37" s="68">
        <f t="shared" si="4"/>
        <v>7.5591083633202109E-3</v>
      </c>
      <c r="BB37" s="66"/>
      <c r="BC37" s="66"/>
      <c r="BD37" s="66"/>
      <c r="BE37" s="66"/>
      <c r="BF37" s="66"/>
      <c r="BG37" s="66"/>
      <c r="BH37" s="68">
        <f t="shared" si="9"/>
        <v>2.047467658408814E-2</v>
      </c>
      <c r="BI37" s="66"/>
      <c r="BJ37" s="66"/>
      <c r="BK37" s="66"/>
      <c r="BL37" s="66"/>
      <c r="BM37" s="66"/>
      <c r="BN37" s="66"/>
      <c r="BO37" s="68">
        <f t="shared" si="10"/>
        <v>1.6595436255029863E-2</v>
      </c>
      <c r="BP37" s="72"/>
    </row>
    <row r="38" spans="1:68" ht="12.45" customHeight="1" thickBot="1" x14ac:dyDescent="0.45">
      <c r="A38" s="49" t="s">
        <v>148</v>
      </c>
      <c r="B38" s="393"/>
      <c r="C38" s="393"/>
      <c r="D38" s="237" t="s">
        <v>466</v>
      </c>
      <c r="E38" s="21" t="s">
        <v>172</v>
      </c>
      <c r="F38" s="2" t="s">
        <v>256</v>
      </c>
      <c r="G38" s="156" t="s">
        <v>415</v>
      </c>
      <c r="H38" s="2"/>
      <c r="I38" s="42"/>
      <c r="J38" s="42"/>
      <c r="K38" s="42"/>
      <c r="L38" s="42">
        <v>0.76</v>
      </c>
      <c r="M38" s="42"/>
      <c r="N38" s="42"/>
      <c r="O38" s="42"/>
      <c r="P38" s="42"/>
      <c r="Q38" s="42">
        <v>3.06</v>
      </c>
      <c r="R38" s="42"/>
      <c r="S38" s="42"/>
      <c r="T38" s="42"/>
      <c r="U38" s="42"/>
      <c r="V38" s="42"/>
      <c r="W38" s="42"/>
      <c r="X38" s="42">
        <v>9.86</v>
      </c>
      <c r="Y38" s="42"/>
      <c r="Z38" s="42"/>
      <c r="AA38" s="42"/>
      <c r="AB38" s="42"/>
      <c r="AC38" s="42"/>
      <c r="AD38" s="42"/>
      <c r="AE38" s="42">
        <v>6.61</v>
      </c>
      <c r="AF38" s="74"/>
      <c r="AK38" s="49" t="s">
        <v>148</v>
      </c>
      <c r="AL38" s="393"/>
      <c r="AM38" s="393"/>
      <c r="AN38" s="237" t="s">
        <v>466</v>
      </c>
      <c r="AO38" s="21" t="s">
        <v>172</v>
      </c>
      <c r="AP38" s="2" t="s">
        <v>256</v>
      </c>
      <c r="AQ38" s="156" t="s">
        <v>415</v>
      </c>
      <c r="AR38" s="2"/>
      <c r="AS38" s="42"/>
      <c r="AT38" s="42"/>
      <c r="AU38" s="42"/>
      <c r="AV38" s="68">
        <f t="shared" si="7"/>
        <v>1.6376486812618516E-3</v>
      </c>
      <c r="AW38" s="42"/>
      <c r="AX38" s="42"/>
      <c r="AY38" s="42"/>
      <c r="AZ38" s="42"/>
      <c r="BA38" s="68">
        <f t="shared" si="4"/>
        <v>7.3900548216485132E-3</v>
      </c>
      <c r="BB38" s="42"/>
      <c r="BC38" s="42"/>
      <c r="BD38" s="42"/>
      <c r="BE38" s="42"/>
      <c r="BF38" s="42"/>
      <c r="BG38" s="42"/>
      <c r="BH38" s="68">
        <f t="shared" si="9"/>
        <v>1.9714874132725491E-2</v>
      </c>
      <c r="BI38" s="42"/>
      <c r="BJ38" s="42"/>
      <c r="BK38" s="42"/>
      <c r="BL38" s="42"/>
      <c r="BM38" s="42"/>
      <c r="BN38" s="42"/>
      <c r="BO38" s="68">
        <f t="shared" si="10"/>
        <v>1.6520456874359549E-2</v>
      </c>
      <c r="BP38" s="74"/>
    </row>
    <row r="39" spans="1:68" ht="12.45" customHeight="1" thickBot="1" x14ac:dyDescent="0.45">
      <c r="A39" s="49" t="s">
        <v>148</v>
      </c>
      <c r="B39" s="393"/>
      <c r="C39" s="393"/>
      <c r="D39" s="237" t="s">
        <v>466</v>
      </c>
      <c r="E39" s="21" t="s">
        <v>209</v>
      </c>
      <c r="F39" s="2" t="s">
        <v>256</v>
      </c>
      <c r="G39" s="156" t="s">
        <v>415</v>
      </c>
      <c r="H39" s="2"/>
      <c r="I39" s="42"/>
      <c r="J39" s="42"/>
      <c r="K39" s="42"/>
      <c r="L39" s="42">
        <v>0.67</v>
      </c>
      <c r="M39" s="42"/>
      <c r="N39" s="42"/>
      <c r="O39" s="42"/>
      <c r="P39" s="42"/>
      <c r="Q39" s="42">
        <v>0.55000000000000004</v>
      </c>
      <c r="R39" s="42"/>
      <c r="S39" s="42"/>
      <c r="T39" s="42"/>
      <c r="U39" s="42"/>
      <c r="V39" s="42"/>
      <c r="W39" s="42"/>
      <c r="X39" s="42">
        <v>8.86</v>
      </c>
      <c r="Y39" s="42"/>
      <c r="Z39" s="42"/>
      <c r="AA39" s="42"/>
      <c r="AB39" s="42"/>
      <c r="AC39" s="42"/>
      <c r="AD39" s="42"/>
      <c r="AE39" s="42">
        <v>5.51</v>
      </c>
      <c r="AF39" s="74"/>
      <c r="AK39" s="49" t="s">
        <v>148</v>
      </c>
      <c r="AL39" s="393"/>
      <c r="AM39" s="393"/>
      <c r="AN39" s="237" t="s">
        <v>466</v>
      </c>
      <c r="AO39" s="21" t="s">
        <v>209</v>
      </c>
      <c r="AP39" s="2" t="s">
        <v>256</v>
      </c>
      <c r="AQ39" s="156" t="s">
        <v>415</v>
      </c>
      <c r="AR39" s="2"/>
      <c r="AS39" s="42"/>
      <c r="AT39" s="42"/>
      <c r="AU39" s="42"/>
      <c r="AV39" s="68">
        <f t="shared" si="7"/>
        <v>1.4437166005861061E-3</v>
      </c>
      <c r="AW39" s="42"/>
      <c r="AX39" s="42"/>
      <c r="AY39" s="42"/>
      <c r="AZ39" s="42"/>
      <c r="BA39" s="68">
        <f t="shared" si="4"/>
        <v>1.3282778274204844E-3</v>
      </c>
      <c r="BB39" s="42"/>
      <c r="BC39" s="42"/>
      <c r="BD39" s="42"/>
      <c r="BE39" s="42"/>
      <c r="BF39" s="42"/>
      <c r="BG39" s="42"/>
      <c r="BH39" s="68">
        <f t="shared" si="9"/>
        <v>1.7715393997560634E-2</v>
      </c>
      <c r="BI39" s="42"/>
      <c r="BJ39" s="42"/>
      <c r="BK39" s="42"/>
      <c r="BL39" s="42"/>
      <c r="BM39" s="42"/>
      <c r="BN39" s="42"/>
      <c r="BO39" s="68">
        <f t="shared" ref="BO39:BO96" si="11">AE39*(1/$BO$6)</f>
        <v>1.3771212916447974E-2</v>
      </c>
      <c r="BP39" s="74"/>
    </row>
    <row r="40" spans="1:68" ht="12.45" customHeight="1" thickBot="1" x14ac:dyDescent="0.45">
      <c r="A40" s="49" t="s">
        <v>148</v>
      </c>
      <c r="B40" s="394"/>
      <c r="C40" s="394"/>
      <c r="D40" s="238" t="s">
        <v>466</v>
      </c>
      <c r="E40" s="59" t="s">
        <v>216</v>
      </c>
      <c r="F40" s="61" t="s">
        <v>256</v>
      </c>
      <c r="G40" s="161" t="s">
        <v>415</v>
      </c>
      <c r="H40" s="61"/>
      <c r="I40" s="68"/>
      <c r="J40" s="68"/>
      <c r="K40" s="68"/>
      <c r="L40" s="68">
        <v>0.8</v>
      </c>
      <c r="M40" s="68"/>
      <c r="N40" s="68"/>
      <c r="O40" s="68"/>
      <c r="P40" s="68"/>
      <c r="Q40" s="68">
        <v>24.8</v>
      </c>
      <c r="R40" s="68"/>
      <c r="S40" s="68"/>
      <c r="T40" s="68"/>
      <c r="U40" s="68"/>
      <c r="V40" s="68"/>
      <c r="W40" s="68"/>
      <c r="X40" s="68">
        <v>11.83</v>
      </c>
      <c r="Y40" s="68"/>
      <c r="Z40" s="68"/>
      <c r="AA40" s="68"/>
      <c r="AB40" s="68"/>
      <c r="AC40" s="68"/>
      <c r="AD40" s="68"/>
      <c r="AE40" s="68">
        <v>7.99</v>
      </c>
      <c r="AF40" s="73"/>
      <c r="AK40" s="49" t="s">
        <v>148</v>
      </c>
      <c r="AL40" s="394"/>
      <c r="AM40" s="394"/>
      <c r="AN40" s="238" t="s">
        <v>466</v>
      </c>
      <c r="AO40" s="59" t="s">
        <v>216</v>
      </c>
      <c r="AP40" s="61" t="s">
        <v>256</v>
      </c>
      <c r="AQ40" s="161" t="s">
        <v>415</v>
      </c>
      <c r="AR40" s="61"/>
      <c r="AS40" s="68"/>
      <c r="AT40" s="68"/>
      <c r="AU40" s="68"/>
      <c r="AV40" s="68">
        <f t="shared" si="7"/>
        <v>1.7238407171177386E-3</v>
      </c>
      <c r="AW40" s="68"/>
      <c r="AX40" s="68"/>
      <c r="AY40" s="68"/>
      <c r="AZ40" s="68"/>
      <c r="BA40" s="68">
        <f t="shared" si="4"/>
        <v>5.9893254763687301E-2</v>
      </c>
      <c r="BB40" s="68"/>
      <c r="BC40" s="68"/>
      <c r="BD40" s="68"/>
      <c r="BE40" s="68"/>
      <c r="BF40" s="68"/>
      <c r="BG40" s="68"/>
      <c r="BH40" s="68">
        <f t="shared" si="9"/>
        <v>2.3653849999000262E-2</v>
      </c>
      <c r="BI40" s="68"/>
      <c r="BJ40" s="68"/>
      <c r="BK40" s="68"/>
      <c r="BL40" s="68"/>
      <c r="BM40" s="68"/>
      <c r="BN40" s="68"/>
      <c r="BO40" s="68">
        <f t="shared" si="11"/>
        <v>1.9969508385194071E-2</v>
      </c>
      <c r="BP40" s="73"/>
    </row>
    <row r="41" spans="1:68" ht="11.6" customHeight="1" thickBot="1" x14ac:dyDescent="0.45">
      <c r="A41" s="49" t="s">
        <v>148</v>
      </c>
      <c r="B41" s="392" t="s">
        <v>160</v>
      </c>
      <c r="C41" s="392" t="s">
        <v>244</v>
      </c>
      <c r="D41" s="236" t="s">
        <v>466</v>
      </c>
      <c r="E41" s="55" t="s">
        <v>216</v>
      </c>
      <c r="F41" s="56" t="s">
        <v>258</v>
      </c>
      <c r="G41" s="158" t="s">
        <v>415</v>
      </c>
      <c r="H41" s="56"/>
      <c r="I41" s="66"/>
      <c r="J41" s="66"/>
      <c r="K41" s="66"/>
      <c r="L41" s="66">
        <v>4.7</v>
      </c>
      <c r="M41" s="66"/>
      <c r="N41" s="66"/>
      <c r="O41" s="66"/>
      <c r="P41" s="66"/>
      <c r="Q41" s="66">
        <v>15.9</v>
      </c>
      <c r="R41" s="66"/>
      <c r="S41" s="66"/>
      <c r="T41" s="66"/>
      <c r="U41" s="66"/>
      <c r="V41" s="66"/>
      <c r="W41" s="66">
        <v>0.7</v>
      </c>
      <c r="X41" s="66">
        <v>35</v>
      </c>
      <c r="Y41" s="66"/>
      <c r="Z41" s="66"/>
      <c r="AA41" s="66"/>
      <c r="AB41" s="66"/>
      <c r="AC41" s="66"/>
      <c r="AD41" s="66"/>
      <c r="AE41" s="66">
        <v>48.5</v>
      </c>
      <c r="AF41" s="72">
        <v>2</v>
      </c>
      <c r="AK41" s="49" t="s">
        <v>148</v>
      </c>
      <c r="AL41" s="392" t="s">
        <v>160</v>
      </c>
      <c r="AM41" s="392" t="s">
        <v>244</v>
      </c>
      <c r="AN41" s="236" t="s">
        <v>466</v>
      </c>
      <c r="AO41" s="55" t="s">
        <v>216</v>
      </c>
      <c r="AP41" s="56" t="s">
        <v>258</v>
      </c>
      <c r="AQ41" s="158" t="s">
        <v>415</v>
      </c>
      <c r="AR41" s="56"/>
      <c r="AS41" s="66"/>
      <c r="AT41" s="66"/>
      <c r="AU41" s="66"/>
      <c r="AV41" s="68">
        <f t="shared" si="7"/>
        <v>1.0127564213066714E-2</v>
      </c>
      <c r="AW41" s="66"/>
      <c r="AX41" s="66"/>
      <c r="AY41" s="66"/>
      <c r="AZ41" s="66"/>
      <c r="BA41" s="68">
        <f t="shared" si="4"/>
        <v>3.8399304465428552E-2</v>
      </c>
      <c r="BB41" s="66"/>
      <c r="BC41" s="66"/>
      <c r="BD41" s="66"/>
      <c r="BE41" s="66"/>
      <c r="BF41" s="66"/>
      <c r="BG41" s="42">
        <f>W41*(1/$BG$6)</f>
        <v>1.2409147314305974E-3</v>
      </c>
      <c r="BH41" s="68">
        <f t="shared" si="9"/>
        <v>6.9981804730770009E-2</v>
      </c>
      <c r="BI41" s="66"/>
      <c r="BJ41" s="66"/>
      <c r="BK41" s="66"/>
      <c r="BL41" s="66"/>
      <c r="BM41" s="66"/>
      <c r="BN41" s="66"/>
      <c r="BO41" s="68">
        <f t="shared" si="11"/>
        <v>0.12121666541701032</v>
      </c>
      <c r="BP41" s="42">
        <f t="shared" ref="BP41:BP42" si="12">AF41*(1/$BP$6)</f>
        <v>3.8904450669156546E-3</v>
      </c>
    </row>
    <row r="42" spans="1:68" ht="11.6" customHeight="1" thickBot="1" x14ac:dyDescent="0.45">
      <c r="A42" s="49" t="s">
        <v>148</v>
      </c>
      <c r="B42" s="393"/>
      <c r="C42" s="393"/>
      <c r="D42" s="237" t="s">
        <v>466</v>
      </c>
      <c r="E42" s="51" t="s">
        <v>254</v>
      </c>
      <c r="F42" s="45" t="s">
        <v>259</v>
      </c>
      <c r="G42" s="170" t="s">
        <v>415</v>
      </c>
      <c r="H42" s="45"/>
      <c r="I42" s="67"/>
      <c r="J42" s="67"/>
      <c r="K42" s="67"/>
      <c r="L42" s="67">
        <v>0.43</v>
      </c>
      <c r="M42" s="67"/>
      <c r="N42" s="67"/>
      <c r="O42" s="67"/>
      <c r="P42" s="67"/>
      <c r="Q42" s="67">
        <v>1.91</v>
      </c>
      <c r="R42" s="67"/>
      <c r="S42" s="67"/>
      <c r="T42" s="67"/>
      <c r="U42" s="67"/>
      <c r="V42" s="67"/>
      <c r="W42" s="67"/>
      <c r="X42" s="67">
        <v>5.87</v>
      </c>
      <c r="Y42" s="67"/>
      <c r="Z42" s="67"/>
      <c r="AA42" s="67"/>
      <c r="AB42" s="67"/>
      <c r="AC42" s="67"/>
      <c r="AD42" s="67"/>
      <c r="AE42" s="67">
        <v>4.67</v>
      </c>
      <c r="AF42" s="75">
        <v>0.152</v>
      </c>
      <c r="AK42" s="49" t="s">
        <v>148</v>
      </c>
      <c r="AL42" s="393"/>
      <c r="AM42" s="393"/>
      <c r="AN42" s="237" t="s">
        <v>466</v>
      </c>
      <c r="AO42" s="51" t="s">
        <v>254</v>
      </c>
      <c r="AP42" s="45" t="s">
        <v>259</v>
      </c>
      <c r="AQ42" s="170" t="s">
        <v>415</v>
      </c>
      <c r="AR42" s="45"/>
      <c r="AS42" s="67"/>
      <c r="AT42" s="67"/>
      <c r="AU42" s="67"/>
      <c r="AV42" s="68">
        <f t="shared" si="7"/>
        <v>9.2656438545078441E-4</v>
      </c>
      <c r="AW42" s="67"/>
      <c r="AX42" s="67"/>
      <c r="AY42" s="67"/>
      <c r="AZ42" s="67"/>
      <c r="BA42" s="68">
        <f t="shared" si="4"/>
        <v>4.6127466370420459E-3</v>
      </c>
      <c r="BB42" s="67"/>
      <c r="BC42" s="67"/>
      <c r="BD42" s="67"/>
      <c r="BE42" s="67"/>
      <c r="BF42" s="67"/>
      <c r="BG42" s="67"/>
      <c r="BH42" s="68">
        <f t="shared" si="9"/>
        <v>1.1736948393417712E-2</v>
      </c>
      <c r="BI42" s="67"/>
      <c r="BJ42" s="67"/>
      <c r="BK42" s="67"/>
      <c r="BL42" s="67"/>
      <c r="BM42" s="67"/>
      <c r="BN42" s="67"/>
      <c r="BO42" s="68">
        <f t="shared" si="11"/>
        <v>1.1671790257679136E-2</v>
      </c>
      <c r="BP42" s="42">
        <f t="shared" si="12"/>
        <v>2.9567382508558973E-4</v>
      </c>
    </row>
    <row r="43" spans="1:68" ht="11.6" customHeight="1" thickBot="1" x14ac:dyDescent="0.45">
      <c r="A43" s="49" t="s">
        <v>148</v>
      </c>
      <c r="B43" s="393"/>
      <c r="C43" s="393"/>
      <c r="D43" s="237" t="s">
        <v>466</v>
      </c>
      <c r="E43" s="51" t="s">
        <v>190</v>
      </c>
      <c r="F43" s="45" t="s">
        <v>259</v>
      </c>
      <c r="G43" s="170" t="s">
        <v>415</v>
      </c>
      <c r="H43" s="45"/>
      <c r="I43" s="67"/>
      <c r="J43" s="67"/>
      <c r="K43" s="67"/>
      <c r="L43" s="67">
        <v>0.246</v>
      </c>
      <c r="M43" s="67"/>
      <c r="N43" s="67"/>
      <c r="O43" s="67"/>
      <c r="P43" s="67"/>
      <c r="Q43" s="67">
        <v>1.27</v>
      </c>
      <c r="R43" s="67"/>
      <c r="S43" s="67"/>
      <c r="T43" s="67"/>
      <c r="U43" s="67"/>
      <c r="V43" s="67"/>
      <c r="W43" s="288"/>
      <c r="X43" s="67">
        <v>3.6</v>
      </c>
      <c r="Y43" s="67"/>
      <c r="Z43" s="67"/>
      <c r="AA43" s="67"/>
      <c r="AB43" s="67"/>
      <c r="AC43" s="67"/>
      <c r="AD43" s="67"/>
      <c r="AE43" s="67">
        <v>2.2000000000000002</v>
      </c>
      <c r="AF43" s="298"/>
      <c r="AG43" t="s">
        <v>472</v>
      </c>
      <c r="AK43" s="49" t="s">
        <v>148</v>
      </c>
      <c r="AL43" s="393"/>
      <c r="AM43" s="393"/>
      <c r="AN43" s="237" t="s">
        <v>466</v>
      </c>
      <c r="AO43" s="51" t="s">
        <v>190</v>
      </c>
      <c r="AP43" s="45" t="s">
        <v>259</v>
      </c>
      <c r="AQ43" s="170" t="s">
        <v>415</v>
      </c>
      <c r="AR43" s="45"/>
      <c r="AS43" s="67"/>
      <c r="AT43" s="67"/>
      <c r="AU43" s="67"/>
      <c r="AV43" s="68">
        <f t="shared" si="7"/>
        <v>5.3008102051370462E-4</v>
      </c>
      <c r="AW43" s="67"/>
      <c r="AX43" s="67"/>
      <c r="AY43" s="67"/>
      <c r="AZ43" s="67"/>
      <c r="BA43" s="68">
        <f t="shared" si="4"/>
        <v>3.0671142560436638E-3</v>
      </c>
      <c r="BB43" s="67"/>
      <c r="BC43" s="67"/>
      <c r="BD43" s="67"/>
      <c r="BE43" s="67"/>
      <c r="BF43" s="67"/>
      <c r="BG43" s="288"/>
      <c r="BH43" s="68">
        <f t="shared" si="9"/>
        <v>7.1981284865934867E-3</v>
      </c>
      <c r="BI43" s="67"/>
      <c r="BJ43" s="67"/>
      <c r="BK43" s="67"/>
      <c r="BL43" s="67"/>
      <c r="BM43" s="67"/>
      <c r="BN43" s="67"/>
      <c r="BO43" s="68">
        <f t="shared" si="11"/>
        <v>5.4984879158231489E-3</v>
      </c>
      <c r="BP43" s="298"/>
    </row>
    <row r="44" spans="1:68" ht="11.6" customHeight="1" thickBot="1" x14ac:dyDescent="0.45">
      <c r="A44" s="49" t="s">
        <v>148</v>
      </c>
      <c r="B44" s="393"/>
      <c r="C44" s="393"/>
      <c r="D44" s="237" t="s">
        <v>466</v>
      </c>
      <c r="E44" s="51" t="s">
        <v>172</v>
      </c>
      <c r="F44" s="45" t="s">
        <v>259</v>
      </c>
      <c r="G44" s="170" t="s">
        <v>415</v>
      </c>
      <c r="H44" s="45"/>
      <c r="I44" s="67"/>
      <c r="J44" s="67"/>
      <c r="K44" s="67"/>
      <c r="L44" s="67">
        <v>0.38900000000000001</v>
      </c>
      <c r="M44" s="67"/>
      <c r="N44" s="67"/>
      <c r="O44" s="67"/>
      <c r="P44" s="67"/>
      <c r="Q44" s="67">
        <v>1.86</v>
      </c>
      <c r="R44" s="67"/>
      <c r="S44" s="67"/>
      <c r="T44" s="67"/>
      <c r="U44" s="67"/>
      <c r="V44" s="67"/>
      <c r="W44" s="288"/>
      <c r="X44" s="67">
        <v>5.88</v>
      </c>
      <c r="Y44" s="67"/>
      <c r="Z44" s="67"/>
      <c r="AA44" s="67"/>
      <c r="AB44" s="67"/>
      <c r="AC44" s="67"/>
      <c r="AD44" s="67"/>
      <c r="AE44" s="67">
        <v>4.53</v>
      </c>
      <c r="AF44" s="75">
        <v>0.105</v>
      </c>
      <c r="AK44" s="49" t="s">
        <v>148</v>
      </c>
      <c r="AL44" s="393"/>
      <c r="AM44" s="393"/>
      <c r="AN44" s="237" t="s">
        <v>466</v>
      </c>
      <c r="AO44" s="51" t="s">
        <v>172</v>
      </c>
      <c r="AP44" s="45" t="s">
        <v>259</v>
      </c>
      <c r="AQ44" s="170" t="s">
        <v>415</v>
      </c>
      <c r="AR44" s="45"/>
      <c r="AS44" s="67"/>
      <c r="AT44" s="67"/>
      <c r="AU44" s="67"/>
      <c r="AV44" s="68">
        <f t="shared" si="7"/>
        <v>8.3821754869850041E-4</v>
      </c>
      <c r="AW44" s="67"/>
      <c r="AX44" s="67"/>
      <c r="AY44" s="67"/>
      <c r="AZ44" s="67"/>
      <c r="BA44" s="68">
        <f t="shared" si="4"/>
        <v>4.4919941072765479E-3</v>
      </c>
      <c r="BB44" s="67"/>
      <c r="BC44" s="67"/>
      <c r="BD44" s="67"/>
      <c r="BE44" s="67"/>
      <c r="BF44" s="67"/>
      <c r="BG44" s="288"/>
      <c r="BH44" s="68">
        <f t="shared" si="9"/>
        <v>1.1756943194769361E-2</v>
      </c>
      <c r="BI44" s="67"/>
      <c r="BJ44" s="67"/>
      <c r="BK44" s="67"/>
      <c r="BL44" s="67"/>
      <c r="BM44" s="67"/>
      <c r="BN44" s="67"/>
      <c r="BO44" s="68">
        <f t="shared" si="11"/>
        <v>1.1321886481217664E-2</v>
      </c>
      <c r="BP44" s="42">
        <f t="shared" ref="BP44:BP49" si="13">AF44*(1/$BP$6)</f>
        <v>2.0424836601307185E-4</v>
      </c>
    </row>
    <row r="45" spans="1:68" ht="11.6" customHeight="1" thickBot="1" x14ac:dyDescent="0.45">
      <c r="A45" s="49" t="s">
        <v>148</v>
      </c>
      <c r="B45" s="393"/>
      <c r="C45" s="393"/>
      <c r="D45" s="237" t="s">
        <v>466</v>
      </c>
      <c r="E45" s="51" t="s">
        <v>196</v>
      </c>
      <c r="F45" s="45" t="s">
        <v>258</v>
      </c>
      <c r="G45" s="170" t="s">
        <v>415</v>
      </c>
      <c r="H45" s="45"/>
      <c r="I45" s="67"/>
      <c r="J45" s="67"/>
      <c r="K45" s="67"/>
      <c r="L45" s="67">
        <v>0.61</v>
      </c>
      <c r="M45" s="67"/>
      <c r="N45" s="67"/>
      <c r="O45" s="67"/>
      <c r="P45" s="67"/>
      <c r="Q45" s="67">
        <v>2.72</v>
      </c>
      <c r="R45" s="67"/>
      <c r="S45" s="67"/>
      <c r="T45" s="67"/>
      <c r="U45" s="67"/>
      <c r="V45" s="67"/>
      <c r="W45" s="67">
        <v>0.159</v>
      </c>
      <c r="X45" s="67">
        <v>9.9</v>
      </c>
      <c r="Y45" s="67"/>
      <c r="Z45" s="67"/>
      <c r="AA45" s="67"/>
      <c r="AB45" s="67"/>
      <c r="AC45" s="67"/>
      <c r="AD45" s="67"/>
      <c r="AE45" s="67">
        <v>9.76</v>
      </c>
      <c r="AF45" s="75">
        <v>0.17899999999999999</v>
      </c>
      <c r="AK45" s="49" t="s">
        <v>148</v>
      </c>
      <c r="AL45" s="393"/>
      <c r="AM45" s="393"/>
      <c r="AN45" s="237" t="s">
        <v>466</v>
      </c>
      <c r="AO45" s="51" t="s">
        <v>196</v>
      </c>
      <c r="AP45" s="45" t="s">
        <v>258</v>
      </c>
      <c r="AQ45" s="170" t="s">
        <v>415</v>
      </c>
      <c r="AR45" s="45"/>
      <c r="AS45" s="67"/>
      <c r="AT45" s="67"/>
      <c r="AU45" s="67"/>
      <c r="AV45" s="68">
        <f t="shared" si="7"/>
        <v>1.3144285468022756E-3</v>
      </c>
      <c r="AW45" s="67"/>
      <c r="AX45" s="67"/>
      <c r="AY45" s="67"/>
      <c r="AZ45" s="67"/>
      <c r="BA45" s="68">
        <f t="shared" si="4"/>
        <v>6.5689376192431233E-3</v>
      </c>
      <c r="BB45" s="67"/>
      <c r="BC45" s="67"/>
      <c r="BD45" s="67"/>
      <c r="BE45" s="67"/>
      <c r="BF45" s="67"/>
      <c r="BG45" s="42">
        <f t="shared" ref="BG45:BG47" si="14">W45*(1/$BG$6)</f>
        <v>2.8186491756780711E-4</v>
      </c>
      <c r="BH45" s="68">
        <f t="shared" si="9"/>
        <v>1.9794853338132086E-2</v>
      </c>
      <c r="BI45" s="67"/>
      <c r="BJ45" s="67"/>
      <c r="BK45" s="67"/>
      <c r="BL45" s="67"/>
      <c r="BM45" s="67"/>
      <c r="BN45" s="67"/>
      <c r="BO45" s="68">
        <f t="shared" si="11"/>
        <v>2.4393291844742693E-2</v>
      </c>
      <c r="BP45" s="42">
        <f t="shared" si="13"/>
        <v>3.4819483348895106E-4</v>
      </c>
    </row>
    <row r="46" spans="1:68" ht="11.6" customHeight="1" thickBot="1" x14ac:dyDescent="0.45">
      <c r="A46" s="49" t="s">
        <v>148</v>
      </c>
      <c r="B46" s="393"/>
      <c r="C46" s="393"/>
      <c r="D46" s="237" t="s">
        <v>466</v>
      </c>
      <c r="E46" s="51" t="s">
        <v>257</v>
      </c>
      <c r="F46" s="45" t="s">
        <v>258</v>
      </c>
      <c r="G46" s="170" t="s">
        <v>415</v>
      </c>
      <c r="H46" s="45"/>
      <c r="I46" s="67"/>
      <c r="J46" s="67"/>
      <c r="K46" s="67"/>
      <c r="L46" s="67">
        <v>0.82299999999999995</v>
      </c>
      <c r="M46" s="67"/>
      <c r="N46" s="67"/>
      <c r="O46" s="67"/>
      <c r="P46" s="67"/>
      <c r="Q46" s="67">
        <v>4.01</v>
      </c>
      <c r="R46" s="67"/>
      <c r="S46" s="67"/>
      <c r="T46" s="67"/>
      <c r="U46" s="67"/>
      <c r="V46" s="67"/>
      <c r="W46" s="67">
        <v>0.26500000000000001</v>
      </c>
      <c r="X46" s="67">
        <v>15.5</v>
      </c>
      <c r="Y46" s="67"/>
      <c r="Z46" s="67"/>
      <c r="AA46" s="67"/>
      <c r="AB46" s="67"/>
      <c r="AC46" s="67"/>
      <c r="AD46" s="67"/>
      <c r="AE46" s="67">
        <v>19.399999999999999</v>
      </c>
      <c r="AF46" s="75">
        <v>0.26900000000000002</v>
      </c>
      <c r="AK46" s="49" t="s">
        <v>148</v>
      </c>
      <c r="AL46" s="393"/>
      <c r="AM46" s="393"/>
      <c r="AN46" s="237" t="s">
        <v>466</v>
      </c>
      <c r="AO46" s="51" t="s">
        <v>257</v>
      </c>
      <c r="AP46" s="45" t="s">
        <v>258</v>
      </c>
      <c r="AQ46" s="170" t="s">
        <v>415</v>
      </c>
      <c r="AR46" s="45"/>
      <c r="AS46" s="67"/>
      <c r="AT46" s="67"/>
      <c r="AU46" s="67"/>
      <c r="AV46" s="68">
        <f t="shared" si="7"/>
        <v>1.7734011377348734E-3</v>
      </c>
      <c r="AW46" s="67"/>
      <c r="AX46" s="67"/>
      <c r="AY46" s="67"/>
      <c r="AZ46" s="67"/>
      <c r="BA46" s="68">
        <f t="shared" si="4"/>
        <v>9.684352887192986E-3</v>
      </c>
      <c r="BB46" s="67"/>
      <c r="BC46" s="67"/>
      <c r="BD46" s="67"/>
      <c r="BE46" s="67"/>
      <c r="BF46" s="67"/>
      <c r="BG46" s="42">
        <f t="shared" si="14"/>
        <v>4.697748626130119E-4</v>
      </c>
      <c r="BH46" s="68">
        <f t="shared" si="9"/>
        <v>3.0991942095055288E-2</v>
      </c>
      <c r="BI46" s="67"/>
      <c r="BJ46" s="67"/>
      <c r="BK46" s="67"/>
      <c r="BL46" s="67"/>
      <c r="BM46" s="67"/>
      <c r="BN46" s="67"/>
      <c r="BO46" s="68">
        <f t="shared" si="11"/>
        <v>4.8486666166804124E-2</v>
      </c>
      <c r="BP46" s="42">
        <f t="shared" si="13"/>
        <v>5.2326486150015557E-4</v>
      </c>
    </row>
    <row r="47" spans="1:68" ht="11.6" customHeight="1" thickBot="1" x14ac:dyDescent="0.45">
      <c r="A47" s="49" t="s">
        <v>148</v>
      </c>
      <c r="B47" s="394"/>
      <c r="C47" s="394"/>
      <c r="D47" s="238" t="s">
        <v>466</v>
      </c>
      <c r="E47" s="59" t="s">
        <v>197</v>
      </c>
      <c r="F47" s="61" t="s">
        <v>258</v>
      </c>
      <c r="G47" s="161" t="s">
        <v>415</v>
      </c>
      <c r="H47" s="61"/>
      <c r="I47" s="68"/>
      <c r="J47" s="68"/>
      <c r="K47" s="68"/>
      <c r="L47" s="68">
        <v>1.08</v>
      </c>
      <c r="M47" s="68"/>
      <c r="N47" s="68"/>
      <c r="O47" s="68"/>
      <c r="P47" s="68"/>
      <c r="Q47" s="68">
        <v>4.88</v>
      </c>
      <c r="R47" s="68"/>
      <c r="S47" s="68"/>
      <c r="T47" s="68"/>
      <c r="U47" s="68"/>
      <c r="V47" s="68"/>
      <c r="W47" s="68">
        <v>0.34799999999999998</v>
      </c>
      <c r="X47" s="68">
        <v>18.600000000000001</v>
      </c>
      <c r="Y47" s="68"/>
      <c r="Z47" s="68"/>
      <c r="AA47" s="68"/>
      <c r="AB47" s="68"/>
      <c r="AC47" s="68"/>
      <c r="AD47" s="68"/>
      <c r="AE47" s="68">
        <v>24.9</v>
      </c>
      <c r="AF47" s="73">
        <v>0.34699999999999998</v>
      </c>
      <c r="AK47" s="49" t="s">
        <v>148</v>
      </c>
      <c r="AL47" s="394"/>
      <c r="AM47" s="394"/>
      <c r="AN47" s="238" t="s">
        <v>466</v>
      </c>
      <c r="AO47" s="59" t="s">
        <v>197</v>
      </c>
      <c r="AP47" s="61" t="s">
        <v>258</v>
      </c>
      <c r="AQ47" s="161" t="s">
        <v>415</v>
      </c>
      <c r="AR47" s="61"/>
      <c r="AS47" s="68"/>
      <c r="AT47" s="68"/>
      <c r="AU47" s="68"/>
      <c r="AV47" s="68">
        <f t="shared" si="7"/>
        <v>2.3271849681089471E-3</v>
      </c>
      <c r="AW47" s="68"/>
      <c r="AX47" s="68"/>
      <c r="AY47" s="68"/>
      <c r="AZ47" s="68"/>
      <c r="BA47" s="68">
        <f t="shared" si="4"/>
        <v>1.1785446905112662E-2</v>
      </c>
      <c r="BB47" s="68"/>
      <c r="BC47" s="68"/>
      <c r="BD47" s="68"/>
      <c r="BE47" s="68"/>
      <c r="BF47" s="68"/>
      <c r="BG47" s="42">
        <f t="shared" si="14"/>
        <v>6.1691189505406834E-4</v>
      </c>
      <c r="BH47" s="68">
        <f t="shared" si="9"/>
        <v>3.7190330514066346E-2</v>
      </c>
      <c r="BI47" s="68"/>
      <c r="BJ47" s="68"/>
      <c r="BK47" s="68"/>
      <c r="BL47" s="68"/>
      <c r="BM47" s="68"/>
      <c r="BN47" s="68"/>
      <c r="BO47" s="68">
        <f t="shared" si="11"/>
        <v>6.2232885956361991E-2</v>
      </c>
      <c r="BP47" s="42">
        <f t="shared" si="13"/>
        <v>6.7499221910986601E-4</v>
      </c>
    </row>
    <row r="48" spans="1:68" ht="11.6" customHeight="1" thickBot="1" x14ac:dyDescent="0.45">
      <c r="A48" s="49" t="s">
        <v>148</v>
      </c>
      <c r="B48" s="392" t="s">
        <v>160</v>
      </c>
      <c r="C48" s="392" t="s">
        <v>245</v>
      </c>
      <c r="D48" s="236" t="s">
        <v>466</v>
      </c>
      <c r="E48" s="55" t="s">
        <v>216</v>
      </c>
      <c r="F48" s="56" t="s">
        <v>258</v>
      </c>
      <c r="G48" s="158" t="s">
        <v>415</v>
      </c>
      <c r="H48" s="56"/>
      <c r="I48" s="66"/>
      <c r="J48" s="66"/>
      <c r="K48" s="66"/>
      <c r="L48" s="66">
        <v>7.9</v>
      </c>
      <c r="M48" s="66"/>
      <c r="N48" s="66"/>
      <c r="O48" s="66"/>
      <c r="P48" s="66"/>
      <c r="Q48" s="66">
        <v>16.899999999999999</v>
      </c>
      <c r="R48" s="66"/>
      <c r="S48" s="66"/>
      <c r="T48" s="66"/>
      <c r="U48" s="66"/>
      <c r="V48" s="66"/>
      <c r="W48" s="66">
        <v>1.1000000000000001</v>
      </c>
      <c r="X48" s="66">
        <v>66.7</v>
      </c>
      <c r="Y48" s="66"/>
      <c r="Z48" s="66"/>
      <c r="AA48" s="66"/>
      <c r="AB48" s="66"/>
      <c r="AC48" s="66"/>
      <c r="AD48" s="66"/>
      <c r="AE48" s="66">
        <v>71.3</v>
      </c>
      <c r="AF48" s="72">
        <v>2.9</v>
      </c>
      <c r="AK48" s="49" t="s">
        <v>148</v>
      </c>
      <c r="AL48" s="392" t="s">
        <v>160</v>
      </c>
      <c r="AM48" s="392" t="s">
        <v>245</v>
      </c>
      <c r="AN48" s="236" t="s">
        <v>466</v>
      </c>
      <c r="AO48" s="55" t="s">
        <v>216</v>
      </c>
      <c r="AP48" s="56" t="s">
        <v>258</v>
      </c>
      <c r="AQ48" s="158" t="s">
        <v>415</v>
      </c>
      <c r="AR48" s="56"/>
      <c r="AS48" s="66"/>
      <c r="AT48" s="66"/>
      <c r="AU48" s="66"/>
      <c r="AV48" s="68">
        <f t="shared" si="7"/>
        <v>1.7022927081537669E-2</v>
      </c>
      <c r="AW48" s="66"/>
      <c r="AX48" s="66"/>
      <c r="AY48" s="66"/>
      <c r="AZ48" s="66"/>
      <c r="BA48" s="68">
        <f t="shared" si="4"/>
        <v>4.0814355060738515E-2</v>
      </c>
      <c r="BB48" s="66"/>
      <c r="BC48" s="66"/>
      <c r="BD48" s="66"/>
      <c r="BE48" s="66"/>
      <c r="BF48" s="66"/>
      <c r="BG48" s="42">
        <f>W48*(1/$BG$6)</f>
        <v>1.9500088636766532E-3</v>
      </c>
      <c r="BH48" s="68">
        <f t="shared" si="9"/>
        <v>0.13336532501549597</v>
      </c>
      <c r="BI48" s="66"/>
      <c r="BJ48" s="66"/>
      <c r="BK48" s="66"/>
      <c r="BL48" s="66"/>
      <c r="BM48" s="66"/>
      <c r="BN48" s="66"/>
      <c r="BO48" s="68">
        <f t="shared" si="11"/>
        <v>0.17820099472645021</v>
      </c>
      <c r="BP48" s="42">
        <f t="shared" si="13"/>
        <v>5.6411453470276993E-3</v>
      </c>
    </row>
    <row r="49" spans="1:68" ht="11.6" customHeight="1" thickBot="1" x14ac:dyDescent="0.45">
      <c r="A49" s="49" t="s">
        <v>148</v>
      </c>
      <c r="B49" s="393"/>
      <c r="C49" s="393"/>
      <c r="D49" s="237" t="s">
        <v>466</v>
      </c>
      <c r="E49" s="51" t="s">
        <v>254</v>
      </c>
      <c r="F49" s="45" t="s">
        <v>259</v>
      </c>
      <c r="G49" s="170" t="s">
        <v>415</v>
      </c>
      <c r="H49" s="45"/>
      <c r="I49" s="67"/>
      <c r="J49" s="67"/>
      <c r="K49" s="67"/>
      <c r="L49" s="67">
        <v>0.377</v>
      </c>
      <c r="M49" s="67"/>
      <c r="N49" s="67"/>
      <c r="O49" s="67"/>
      <c r="P49" s="67"/>
      <c r="Q49" s="67">
        <v>1.46</v>
      </c>
      <c r="R49" s="67"/>
      <c r="S49" s="67"/>
      <c r="T49" s="67"/>
      <c r="U49" s="67"/>
      <c r="V49" s="67"/>
      <c r="W49" s="67"/>
      <c r="X49" s="67">
        <v>5.08</v>
      </c>
      <c r="Y49" s="67"/>
      <c r="Z49" s="67"/>
      <c r="AA49" s="67"/>
      <c r="AB49" s="67"/>
      <c r="AC49" s="67"/>
      <c r="AD49" s="67"/>
      <c r="AE49" s="67">
        <v>2.94</v>
      </c>
      <c r="AF49" s="75">
        <v>0.14899999999999999</v>
      </c>
      <c r="AK49" s="49" t="s">
        <v>148</v>
      </c>
      <c r="AL49" s="393"/>
      <c r="AM49" s="393"/>
      <c r="AN49" s="237" t="s">
        <v>466</v>
      </c>
      <c r="AO49" s="51" t="s">
        <v>254</v>
      </c>
      <c r="AP49" s="45" t="s">
        <v>259</v>
      </c>
      <c r="AQ49" s="170" t="s">
        <v>415</v>
      </c>
      <c r="AR49" s="45"/>
      <c r="AS49" s="67"/>
      <c r="AT49" s="67"/>
      <c r="AU49" s="67"/>
      <c r="AV49" s="68">
        <f t="shared" si="7"/>
        <v>8.1235993794173428E-4</v>
      </c>
      <c r="AW49" s="67"/>
      <c r="AX49" s="67"/>
      <c r="AY49" s="67"/>
      <c r="AZ49" s="67"/>
      <c r="BA49" s="68">
        <f t="shared" si="4"/>
        <v>3.5259738691525585E-3</v>
      </c>
      <c r="BB49" s="67"/>
      <c r="BC49" s="67"/>
      <c r="BD49" s="67"/>
      <c r="BE49" s="67"/>
      <c r="BF49" s="67"/>
      <c r="BG49" s="67"/>
      <c r="BH49" s="68">
        <f t="shared" si="9"/>
        <v>1.0157359086637474E-2</v>
      </c>
      <c r="BI49" s="67"/>
      <c r="BJ49" s="67"/>
      <c r="BK49" s="67"/>
      <c r="BL49" s="67"/>
      <c r="BM49" s="67"/>
      <c r="BN49" s="67"/>
      <c r="BO49" s="68">
        <f t="shared" si="11"/>
        <v>7.3479793056909345E-3</v>
      </c>
      <c r="BP49" s="42">
        <f t="shared" si="13"/>
        <v>2.8983815748521627E-4</v>
      </c>
    </row>
    <row r="50" spans="1:68" ht="11.6" customHeight="1" thickBot="1" x14ac:dyDescent="0.45">
      <c r="A50" s="49" t="s">
        <v>148</v>
      </c>
      <c r="B50" s="393"/>
      <c r="C50" s="393"/>
      <c r="D50" s="237" t="s">
        <v>466</v>
      </c>
      <c r="E50" s="51" t="s">
        <v>190</v>
      </c>
      <c r="F50" s="45" t="s">
        <v>259</v>
      </c>
      <c r="G50" s="170" t="s">
        <v>415</v>
      </c>
      <c r="H50" s="45"/>
      <c r="I50" s="67"/>
      <c r="J50" s="67"/>
      <c r="K50" s="67"/>
      <c r="L50" s="67">
        <v>0.191</v>
      </c>
      <c r="M50" s="67"/>
      <c r="N50" s="67"/>
      <c r="O50" s="67"/>
      <c r="P50" s="67"/>
      <c r="Q50" s="67">
        <v>0.97599999999999998</v>
      </c>
      <c r="R50" s="67"/>
      <c r="S50" s="67"/>
      <c r="T50" s="67"/>
      <c r="U50" s="67"/>
      <c r="V50" s="67"/>
      <c r="W50" s="288"/>
      <c r="X50" s="67">
        <v>3.1</v>
      </c>
      <c r="Y50" s="67"/>
      <c r="Z50" s="67"/>
      <c r="AA50" s="67"/>
      <c r="AB50" s="67"/>
      <c r="AC50" s="67"/>
      <c r="AD50" s="67"/>
      <c r="AE50" s="67">
        <v>1.45</v>
      </c>
      <c r="AF50" s="298"/>
      <c r="AG50" t="s">
        <v>472</v>
      </c>
      <c r="AK50" s="49" t="s">
        <v>148</v>
      </c>
      <c r="AL50" s="393"/>
      <c r="AM50" s="393"/>
      <c r="AN50" s="237" t="s">
        <v>466</v>
      </c>
      <c r="AO50" s="51" t="s">
        <v>190</v>
      </c>
      <c r="AP50" s="45" t="s">
        <v>259</v>
      </c>
      <c r="AQ50" s="170" t="s">
        <v>415</v>
      </c>
      <c r="AR50" s="45"/>
      <c r="AS50" s="67"/>
      <c r="AT50" s="67"/>
      <c r="AU50" s="67"/>
      <c r="AV50" s="68">
        <f t="shared" si="7"/>
        <v>4.115669712118601E-4</v>
      </c>
      <c r="AW50" s="67"/>
      <c r="AX50" s="67"/>
      <c r="AY50" s="67"/>
      <c r="AZ50" s="67"/>
      <c r="BA50" s="68">
        <f t="shared" si="4"/>
        <v>2.3570893810225322E-3</v>
      </c>
      <c r="BB50" s="67"/>
      <c r="BC50" s="67"/>
      <c r="BD50" s="67"/>
      <c r="BE50" s="67"/>
      <c r="BF50" s="67"/>
      <c r="BG50" s="288"/>
      <c r="BH50" s="68">
        <f t="shared" si="9"/>
        <v>6.1983884190110576E-3</v>
      </c>
      <c r="BI50" s="67"/>
      <c r="BJ50" s="67"/>
      <c r="BK50" s="67"/>
      <c r="BL50" s="67"/>
      <c r="BM50" s="67"/>
      <c r="BN50" s="67"/>
      <c r="BO50" s="68">
        <f t="shared" si="11"/>
        <v>3.6240033990652567E-3</v>
      </c>
      <c r="BP50" s="298"/>
    </row>
    <row r="51" spans="1:68" ht="11.6" customHeight="1" thickBot="1" x14ac:dyDescent="0.45">
      <c r="A51" s="49" t="s">
        <v>148</v>
      </c>
      <c r="B51" s="393"/>
      <c r="C51" s="393"/>
      <c r="D51" s="237" t="s">
        <v>466</v>
      </c>
      <c r="E51" s="51" t="s">
        <v>172</v>
      </c>
      <c r="F51" s="45" t="s">
        <v>259</v>
      </c>
      <c r="G51" s="170" t="s">
        <v>415</v>
      </c>
      <c r="H51" s="45"/>
      <c r="I51" s="67"/>
      <c r="J51" s="67"/>
      <c r="K51" s="67"/>
      <c r="L51" s="67">
        <v>0.34799999999999998</v>
      </c>
      <c r="M51" s="67"/>
      <c r="N51" s="67"/>
      <c r="O51" s="67"/>
      <c r="P51" s="67"/>
      <c r="Q51" s="67">
        <v>1.41</v>
      </c>
      <c r="R51" s="67"/>
      <c r="S51" s="67"/>
      <c r="T51" s="67"/>
      <c r="U51" s="67"/>
      <c r="V51" s="67"/>
      <c r="W51" s="288"/>
      <c r="X51" s="67">
        <v>5.15</v>
      </c>
      <c r="Y51" s="67"/>
      <c r="Z51" s="67"/>
      <c r="AA51" s="67"/>
      <c r="AB51" s="67"/>
      <c r="AC51" s="67"/>
      <c r="AD51" s="67"/>
      <c r="AE51" s="67">
        <v>2.81</v>
      </c>
      <c r="AF51" s="75">
        <v>9.8900000000000002E-2</v>
      </c>
      <c r="AK51" s="49" t="s">
        <v>148</v>
      </c>
      <c r="AL51" s="393"/>
      <c r="AM51" s="393"/>
      <c r="AN51" s="237" t="s">
        <v>466</v>
      </c>
      <c r="AO51" s="51" t="s">
        <v>172</v>
      </c>
      <c r="AP51" s="45" t="s">
        <v>259</v>
      </c>
      <c r="AQ51" s="170" t="s">
        <v>415</v>
      </c>
      <c r="AR51" s="45"/>
      <c r="AS51" s="67"/>
      <c r="AT51" s="67"/>
      <c r="AU51" s="67"/>
      <c r="AV51" s="68">
        <f t="shared" si="7"/>
        <v>7.498707119462162E-4</v>
      </c>
      <c r="AW51" s="67"/>
      <c r="AX51" s="67"/>
      <c r="AY51" s="67"/>
      <c r="AZ51" s="67"/>
      <c r="BA51" s="68">
        <f t="shared" si="4"/>
        <v>3.4052213393870596E-3</v>
      </c>
      <c r="BB51" s="67"/>
      <c r="BC51" s="67"/>
      <c r="BD51" s="67"/>
      <c r="BE51" s="67"/>
      <c r="BF51" s="67"/>
      <c r="BG51" s="288"/>
      <c r="BH51" s="68">
        <f t="shared" si="9"/>
        <v>1.0297322696099016E-2</v>
      </c>
      <c r="BI51" s="67"/>
      <c r="BJ51" s="67"/>
      <c r="BK51" s="67"/>
      <c r="BL51" s="67"/>
      <c r="BM51" s="67"/>
      <c r="BN51" s="67"/>
      <c r="BO51" s="68">
        <f t="shared" si="11"/>
        <v>7.023068656119567E-3</v>
      </c>
      <c r="BP51" s="42">
        <f t="shared" ref="BP51:BP70" si="15">AF51*(1/$BP$6)</f>
        <v>1.9238250855897914E-4</v>
      </c>
    </row>
    <row r="52" spans="1:68" ht="11.6" customHeight="1" thickBot="1" x14ac:dyDescent="0.45">
      <c r="A52" s="49" t="s">
        <v>148</v>
      </c>
      <c r="B52" s="393"/>
      <c r="C52" s="393"/>
      <c r="D52" s="237" t="s">
        <v>466</v>
      </c>
      <c r="E52" s="51" t="s">
        <v>196</v>
      </c>
      <c r="F52" s="45" t="s">
        <v>260</v>
      </c>
      <c r="G52" s="170" t="s">
        <v>415</v>
      </c>
      <c r="H52" s="45"/>
      <c r="I52" s="67"/>
      <c r="J52" s="67"/>
      <c r="K52" s="67"/>
      <c r="L52" s="67">
        <v>0.56899999999999995</v>
      </c>
      <c r="M52" s="67"/>
      <c r="N52" s="67"/>
      <c r="O52" s="67"/>
      <c r="P52" s="67"/>
      <c r="Q52" s="67">
        <v>2.08</v>
      </c>
      <c r="R52" s="67"/>
      <c r="S52" s="67"/>
      <c r="T52" s="67"/>
      <c r="U52" s="67"/>
      <c r="V52" s="67"/>
      <c r="W52" s="67">
        <v>0.14099999999999999</v>
      </c>
      <c r="X52" s="67">
        <v>8.57</v>
      </c>
      <c r="Y52" s="67"/>
      <c r="Z52" s="67"/>
      <c r="AA52" s="67"/>
      <c r="AB52" s="67"/>
      <c r="AC52" s="67"/>
      <c r="AD52" s="67"/>
      <c r="AE52" s="67">
        <v>5.86</v>
      </c>
      <c r="AF52" s="75">
        <v>0.18099999999999999</v>
      </c>
      <c r="AK52" s="49" t="s">
        <v>148</v>
      </c>
      <c r="AL52" s="393"/>
      <c r="AM52" s="393"/>
      <c r="AN52" s="237" t="s">
        <v>466</v>
      </c>
      <c r="AO52" s="51" t="s">
        <v>196</v>
      </c>
      <c r="AP52" s="45" t="s">
        <v>260</v>
      </c>
      <c r="AQ52" s="170" t="s">
        <v>415</v>
      </c>
      <c r="AR52" s="45"/>
      <c r="AS52" s="67"/>
      <c r="AT52" s="67"/>
      <c r="AU52" s="67"/>
      <c r="AV52" s="68">
        <f t="shared" si="7"/>
        <v>1.2260817100499914E-3</v>
      </c>
      <c r="AW52" s="67"/>
      <c r="AX52" s="67"/>
      <c r="AY52" s="67"/>
      <c r="AZ52" s="67"/>
      <c r="BA52" s="68">
        <f t="shared" si="4"/>
        <v>5.0233052382447413E-3</v>
      </c>
      <c r="BB52" s="67"/>
      <c r="BC52" s="67"/>
      <c r="BD52" s="67"/>
      <c r="BE52" s="67"/>
      <c r="BF52" s="67"/>
      <c r="BG52" s="42">
        <f t="shared" ref="BG52:BG56" si="16">W52*(1/$BG$6)</f>
        <v>2.4995568161673457E-4</v>
      </c>
      <c r="BH52" s="68">
        <f t="shared" si="9"/>
        <v>1.7135544758362826E-2</v>
      </c>
      <c r="BI52" s="67"/>
      <c r="BJ52" s="67"/>
      <c r="BK52" s="67"/>
      <c r="BL52" s="67"/>
      <c r="BM52" s="67"/>
      <c r="BN52" s="67"/>
      <c r="BO52" s="68">
        <f t="shared" si="11"/>
        <v>1.4645972357601659E-2</v>
      </c>
      <c r="BP52" s="42">
        <f t="shared" si="15"/>
        <v>3.5208527855586671E-4</v>
      </c>
    </row>
    <row r="53" spans="1:68" ht="11.6" customHeight="1" thickBot="1" x14ac:dyDescent="0.45">
      <c r="A53" s="49" t="s">
        <v>148</v>
      </c>
      <c r="B53" s="393"/>
      <c r="C53" s="393"/>
      <c r="D53" s="237" t="s">
        <v>466</v>
      </c>
      <c r="E53" s="51" t="s">
        <v>257</v>
      </c>
      <c r="F53" s="45" t="s">
        <v>258</v>
      </c>
      <c r="G53" s="170" t="s">
        <v>415</v>
      </c>
      <c r="H53" s="45"/>
      <c r="I53" s="67"/>
      <c r="J53" s="67"/>
      <c r="K53" s="67"/>
      <c r="L53" s="67">
        <v>0.86099999999999999</v>
      </c>
      <c r="M53" s="67"/>
      <c r="N53" s="67"/>
      <c r="O53" s="67"/>
      <c r="P53" s="67"/>
      <c r="Q53" s="67">
        <v>2.78</v>
      </c>
      <c r="R53" s="67"/>
      <c r="S53" s="67"/>
      <c r="T53" s="67"/>
      <c r="U53" s="67"/>
      <c r="V53" s="67"/>
      <c r="W53" s="67">
        <v>0.23300000000000001</v>
      </c>
      <c r="X53" s="67">
        <v>12.7</v>
      </c>
      <c r="Y53" s="67"/>
      <c r="Z53" s="67"/>
      <c r="AA53" s="67"/>
      <c r="AB53" s="67"/>
      <c r="AC53" s="67"/>
      <c r="AD53" s="67"/>
      <c r="AE53" s="67">
        <v>10.199999999999999</v>
      </c>
      <c r="AF53" s="75">
        <v>0.313</v>
      </c>
      <c r="AK53" s="49" t="s">
        <v>148</v>
      </c>
      <c r="AL53" s="393"/>
      <c r="AM53" s="393"/>
      <c r="AN53" s="237" t="s">
        <v>466</v>
      </c>
      <c r="AO53" s="51" t="s">
        <v>257</v>
      </c>
      <c r="AP53" s="45" t="s">
        <v>258</v>
      </c>
      <c r="AQ53" s="170" t="s">
        <v>415</v>
      </c>
      <c r="AR53" s="45"/>
      <c r="AS53" s="67"/>
      <c r="AT53" s="67"/>
      <c r="AU53" s="67"/>
      <c r="AV53" s="68">
        <f t="shared" si="7"/>
        <v>1.8552835717979661E-3</v>
      </c>
      <c r="AW53" s="67"/>
      <c r="AX53" s="67"/>
      <c r="AY53" s="67"/>
      <c r="AZ53" s="67"/>
      <c r="BA53" s="68">
        <f t="shared" si="4"/>
        <v>6.7138406549617207E-3</v>
      </c>
      <c r="BB53" s="67"/>
      <c r="BC53" s="67"/>
      <c r="BD53" s="67"/>
      <c r="BE53" s="67"/>
      <c r="BF53" s="67"/>
      <c r="BG53" s="42">
        <f t="shared" si="16"/>
        <v>4.1304733203332742E-4</v>
      </c>
      <c r="BH53" s="68">
        <f t="shared" si="9"/>
        <v>2.5393397716593685E-2</v>
      </c>
      <c r="BI53" s="67"/>
      <c r="BJ53" s="67"/>
      <c r="BK53" s="67"/>
      <c r="BL53" s="67"/>
      <c r="BM53" s="67"/>
      <c r="BN53" s="67"/>
      <c r="BO53" s="68">
        <f t="shared" si="11"/>
        <v>2.5492989427907321E-2</v>
      </c>
      <c r="BP53" s="42">
        <f t="shared" si="15"/>
        <v>6.0885465297229996E-4</v>
      </c>
    </row>
    <row r="54" spans="1:68" ht="11.6" customHeight="1" thickBot="1" x14ac:dyDescent="0.45">
      <c r="A54" s="49" t="s">
        <v>148</v>
      </c>
      <c r="B54" s="394"/>
      <c r="C54" s="394"/>
      <c r="D54" s="238" t="s">
        <v>466</v>
      </c>
      <c r="E54" s="59" t="s">
        <v>197</v>
      </c>
      <c r="F54" s="61" t="s">
        <v>260</v>
      </c>
      <c r="G54" s="161" t="s">
        <v>415</v>
      </c>
      <c r="H54" s="61"/>
      <c r="I54" s="68"/>
      <c r="J54" s="68"/>
      <c r="K54" s="68"/>
      <c r="L54" s="68">
        <v>1.1399999999999999</v>
      </c>
      <c r="M54" s="68"/>
      <c r="N54" s="68"/>
      <c r="O54" s="68"/>
      <c r="P54" s="68"/>
      <c r="Q54" s="68">
        <v>3.22</v>
      </c>
      <c r="R54" s="68"/>
      <c r="S54" s="68"/>
      <c r="T54" s="68"/>
      <c r="U54" s="68"/>
      <c r="V54" s="68"/>
      <c r="W54" s="68">
        <v>0.30399999999999999</v>
      </c>
      <c r="X54" s="68">
        <v>16.600000000000001</v>
      </c>
      <c r="Y54" s="68"/>
      <c r="Z54" s="68"/>
      <c r="AA54" s="68"/>
      <c r="AB54" s="68"/>
      <c r="AC54" s="68"/>
      <c r="AD54" s="68"/>
      <c r="AE54" s="68">
        <v>15.2</v>
      </c>
      <c r="AF54" s="73">
        <v>0.48099999999999998</v>
      </c>
      <c r="AK54" s="49" t="s">
        <v>148</v>
      </c>
      <c r="AL54" s="394"/>
      <c r="AM54" s="394"/>
      <c r="AN54" s="238" t="s">
        <v>466</v>
      </c>
      <c r="AO54" s="59" t="s">
        <v>197</v>
      </c>
      <c r="AP54" s="61" t="s">
        <v>260</v>
      </c>
      <c r="AQ54" s="161" t="s">
        <v>415</v>
      </c>
      <c r="AR54" s="61"/>
      <c r="AS54" s="68"/>
      <c r="AT54" s="68"/>
      <c r="AU54" s="68"/>
      <c r="AV54" s="68">
        <f t="shared" si="7"/>
        <v>2.4564730218927773E-3</v>
      </c>
      <c r="AW54" s="68"/>
      <c r="AX54" s="68"/>
      <c r="AY54" s="68"/>
      <c r="AZ54" s="68"/>
      <c r="BA54" s="68">
        <f t="shared" si="4"/>
        <v>7.7764629168981091E-3</v>
      </c>
      <c r="BB54" s="68"/>
      <c r="BC54" s="68"/>
      <c r="BD54" s="68"/>
      <c r="BE54" s="68"/>
      <c r="BF54" s="68"/>
      <c r="BG54" s="42">
        <f t="shared" si="16"/>
        <v>5.3891154050700232E-4</v>
      </c>
      <c r="BH54" s="68">
        <f t="shared" si="9"/>
        <v>3.3191370243736633E-2</v>
      </c>
      <c r="BI54" s="68"/>
      <c r="BJ54" s="68"/>
      <c r="BK54" s="68"/>
      <c r="BL54" s="68"/>
      <c r="BM54" s="68"/>
      <c r="BN54" s="68"/>
      <c r="BO54" s="68">
        <f t="shared" si="11"/>
        <v>3.7989552872959929E-2</v>
      </c>
      <c r="BP54" s="42">
        <f t="shared" si="15"/>
        <v>9.3565203859321492E-4</v>
      </c>
    </row>
    <row r="55" spans="1:68" ht="14.6" customHeight="1" thickBot="1" x14ac:dyDescent="0.45">
      <c r="A55" s="49" t="s">
        <v>148</v>
      </c>
      <c r="B55" s="392" t="s">
        <v>160</v>
      </c>
      <c r="C55" s="392" t="s">
        <v>246</v>
      </c>
      <c r="D55" s="236" t="s">
        <v>466</v>
      </c>
      <c r="E55" s="55" t="s">
        <v>216</v>
      </c>
      <c r="F55" s="56" t="s">
        <v>260</v>
      </c>
      <c r="G55" s="158" t="s">
        <v>415</v>
      </c>
      <c r="H55" s="56"/>
      <c r="I55" s="66"/>
      <c r="J55" s="66"/>
      <c r="K55" s="66"/>
      <c r="L55" s="66">
        <v>4.9000000000000004</v>
      </c>
      <c r="M55" s="66"/>
      <c r="N55" s="66"/>
      <c r="O55" s="66"/>
      <c r="P55" s="66"/>
      <c r="Q55" s="66">
        <v>40.6</v>
      </c>
      <c r="R55" s="66"/>
      <c r="S55" s="66"/>
      <c r="T55" s="66"/>
      <c r="U55" s="66"/>
      <c r="V55" s="66"/>
      <c r="W55" s="66">
        <v>1.8</v>
      </c>
      <c r="X55" s="66">
        <v>251.4</v>
      </c>
      <c r="Y55" s="66"/>
      <c r="Z55" s="66"/>
      <c r="AA55" s="66"/>
      <c r="AB55" s="66"/>
      <c r="AC55" s="66"/>
      <c r="AD55" s="66"/>
      <c r="AE55" s="66">
        <v>400.2</v>
      </c>
      <c r="AF55" s="72">
        <v>1.4</v>
      </c>
      <c r="AK55" s="49" t="s">
        <v>148</v>
      </c>
      <c r="AL55" s="392" t="s">
        <v>160</v>
      </c>
      <c r="AM55" s="392" t="s">
        <v>246</v>
      </c>
      <c r="AN55" s="236" t="s">
        <v>466</v>
      </c>
      <c r="AO55" s="55" t="s">
        <v>216</v>
      </c>
      <c r="AP55" s="56" t="s">
        <v>260</v>
      </c>
      <c r="AQ55" s="158" t="s">
        <v>415</v>
      </c>
      <c r="AR55" s="56"/>
      <c r="AS55" s="66"/>
      <c r="AT55" s="66"/>
      <c r="AU55" s="66"/>
      <c r="AV55" s="68">
        <f t="shared" si="7"/>
        <v>1.055852439234615E-2</v>
      </c>
      <c r="AW55" s="66"/>
      <c r="AX55" s="66"/>
      <c r="AY55" s="66"/>
      <c r="AZ55" s="66"/>
      <c r="BA55" s="68">
        <f t="shared" si="4"/>
        <v>9.8051054169584859E-2</v>
      </c>
      <c r="BB55" s="66"/>
      <c r="BC55" s="66"/>
      <c r="BD55" s="66"/>
      <c r="BE55" s="66"/>
      <c r="BF55" s="66"/>
      <c r="BG55" s="42">
        <f t="shared" si="16"/>
        <v>3.1909235951072504E-3</v>
      </c>
      <c r="BH55" s="68">
        <f t="shared" si="9"/>
        <v>0.50266930598044512</v>
      </c>
      <c r="BI55" s="66"/>
      <c r="BJ55" s="66"/>
      <c r="BK55" s="66"/>
      <c r="BL55" s="66"/>
      <c r="BM55" s="66"/>
      <c r="BN55" s="66"/>
      <c r="BO55" s="68">
        <f t="shared" si="11"/>
        <v>1.0002249381420107</v>
      </c>
      <c r="BP55" s="42">
        <f t="shared" si="15"/>
        <v>2.7233115468409579E-3</v>
      </c>
    </row>
    <row r="56" spans="1:68" ht="14.6" customHeight="1" thickBot="1" x14ac:dyDescent="0.45">
      <c r="A56" s="49" t="s">
        <v>148</v>
      </c>
      <c r="B56" s="393"/>
      <c r="C56" s="393"/>
      <c r="D56" s="237" t="s">
        <v>466</v>
      </c>
      <c r="E56" s="51" t="s">
        <v>254</v>
      </c>
      <c r="F56" s="45" t="s">
        <v>258</v>
      </c>
      <c r="G56" s="170" t="s">
        <v>415</v>
      </c>
      <c r="H56" s="45"/>
      <c r="I56" s="67"/>
      <c r="J56" s="67"/>
      <c r="K56" s="67"/>
      <c r="L56" s="67">
        <v>1.03</v>
      </c>
      <c r="M56" s="67"/>
      <c r="N56" s="67"/>
      <c r="O56" s="67"/>
      <c r="P56" s="67"/>
      <c r="Q56" s="67">
        <v>4.92</v>
      </c>
      <c r="R56" s="67"/>
      <c r="S56" s="67"/>
      <c r="T56" s="67"/>
      <c r="U56" s="67"/>
      <c r="V56" s="67"/>
      <c r="W56" s="67">
        <v>0.21</v>
      </c>
      <c r="X56" s="67">
        <v>21.5</v>
      </c>
      <c r="Y56" s="67"/>
      <c r="Z56" s="67"/>
      <c r="AA56" s="67"/>
      <c r="AB56" s="67"/>
      <c r="AC56" s="67"/>
      <c r="AD56" s="67"/>
      <c r="AE56" s="67">
        <v>20.100000000000001</v>
      </c>
      <c r="AF56" s="75">
        <v>0.27100000000000002</v>
      </c>
      <c r="AK56" s="49" t="s">
        <v>148</v>
      </c>
      <c r="AL56" s="393"/>
      <c r="AM56" s="393"/>
      <c r="AN56" s="237" t="s">
        <v>466</v>
      </c>
      <c r="AO56" s="51" t="s">
        <v>254</v>
      </c>
      <c r="AP56" s="45" t="s">
        <v>258</v>
      </c>
      <c r="AQ56" s="170" t="s">
        <v>415</v>
      </c>
      <c r="AR56" s="45"/>
      <c r="AS56" s="67"/>
      <c r="AT56" s="67"/>
      <c r="AU56" s="67"/>
      <c r="AV56" s="68">
        <f t="shared" si="7"/>
        <v>2.2194449232890885E-3</v>
      </c>
      <c r="AW56" s="67"/>
      <c r="AX56" s="67"/>
      <c r="AY56" s="67"/>
      <c r="AZ56" s="67"/>
      <c r="BA56" s="68">
        <f t="shared" si="4"/>
        <v>1.1882048928925061E-2</v>
      </c>
      <c r="BB56" s="67"/>
      <c r="BC56" s="67"/>
      <c r="BD56" s="67"/>
      <c r="BE56" s="67"/>
      <c r="BF56" s="67"/>
      <c r="BG56" s="42">
        <f t="shared" si="16"/>
        <v>3.7227441942917918E-4</v>
      </c>
      <c r="BH56" s="68">
        <f t="shared" si="9"/>
        <v>4.298882290604443E-2</v>
      </c>
      <c r="BI56" s="67"/>
      <c r="BJ56" s="67"/>
      <c r="BK56" s="67"/>
      <c r="BL56" s="67"/>
      <c r="BM56" s="67"/>
      <c r="BN56" s="67"/>
      <c r="BO56" s="68">
        <f t="shared" si="11"/>
        <v>5.0236185049111495E-2</v>
      </c>
      <c r="BP56" s="42">
        <f t="shared" si="15"/>
        <v>5.2715530656707128E-4</v>
      </c>
    </row>
    <row r="57" spans="1:68" ht="14.6" customHeight="1" thickBot="1" x14ac:dyDescent="0.45">
      <c r="A57" s="49" t="s">
        <v>148</v>
      </c>
      <c r="B57" s="393"/>
      <c r="C57" s="393"/>
      <c r="D57" s="237" t="s">
        <v>466</v>
      </c>
      <c r="E57" s="51" t="s">
        <v>190</v>
      </c>
      <c r="F57" s="45" t="s">
        <v>258</v>
      </c>
      <c r="G57" s="170" t="s">
        <v>415</v>
      </c>
      <c r="H57" s="45"/>
      <c r="I57" s="67"/>
      <c r="J57" s="67"/>
      <c r="K57" s="67"/>
      <c r="L57" s="67">
        <v>0.68200000000000005</v>
      </c>
      <c r="M57" s="67"/>
      <c r="N57" s="67"/>
      <c r="O57" s="67"/>
      <c r="P57" s="67"/>
      <c r="Q57" s="67">
        <v>2.93</v>
      </c>
      <c r="R57" s="67"/>
      <c r="S57" s="67"/>
      <c r="T57" s="67"/>
      <c r="U57" s="67"/>
      <c r="V57" s="67"/>
      <c r="W57" s="288"/>
      <c r="X57" s="67">
        <v>9.5399999999999991</v>
      </c>
      <c r="Y57" s="67"/>
      <c r="Z57" s="67"/>
      <c r="AA57" s="67"/>
      <c r="AB57" s="67"/>
      <c r="AC57" s="67"/>
      <c r="AD57" s="67"/>
      <c r="AE57" s="67">
        <v>7.55</v>
      </c>
      <c r="AF57" s="75">
        <v>0.13600000000000001</v>
      </c>
      <c r="AK57" s="49" t="s">
        <v>148</v>
      </c>
      <c r="AL57" s="393"/>
      <c r="AM57" s="393"/>
      <c r="AN57" s="237" t="s">
        <v>466</v>
      </c>
      <c r="AO57" s="51" t="s">
        <v>190</v>
      </c>
      <c r="AP57" s="45" t="s">
        <v>258</v>
      </c>
      <c r="AQ57" s="170" t="s">
        <v>415</v>
      </c>
      <c r="AR57" s="45"/>
      <c r="AS57" s="67"/>
      <c r="AT57" s="67"/>
      <c r="AU57" s="67"/>
      <c r="AV57" s="68">
        <f t="shared" si="7"/>
        <v>1.4695742113428722E-3</v>
      </c>
      <c r="AW57" s="67"/>
      <c r="AX57" s="67"/>
      <c r="AY57" s="67"/>
      <c r="AZ57" s="67"/>
      <c r="BA57" s="68">
        <f t="shared" si="4"/>
        <v>7.0760982442582172E-3</v>
      </c>
      <c r="BB57" s="67"/>
      <c r="BC57" s="67"/>
      <c r="BD57" s="67"/>
      <c r="BE57" s="67"/>
      <c r="BF57" s="67"/>
      <c r="BG57" s="288"/>
      <c r="BH57" s="68">
        <f t="shared" si="9"/>
        <v>1.9075040489472738E-2</v>
      </c>
      <c r="BI57" s="67"/>
      <c r="BJ57" s="67"/>
      <c r="BK57" s="67"/>
      <c r="BL57" s="67"/>
      <c r="BM57" s="67"/>
      <c r="BN57" s="67"/>
      <c r="BO57" s="68">
        <f t="shared" si="11"/>
        <v>1.886981080202944E-2</v>
      </c>
      <c r="BP57" s="42">
        <f t="shared" si="15"/>
        <v>2.6455026455026451E-4</v>
      </c>
    </row>
    <row r="58" spans="1:68" ht="14.6" customHeight="1" thickBot="1" x14ac:dyDescent="0.45">
      <c r="A58" s="49" t="s">
        <v>148</v>
      </c>
      <c r="B58" s="393"/>
      <c r="C58" s="393"/>
      <c r="D58" s="237" t="s">
        <v>466</v>
      </c>
      <c r="E58" s="51" t="s">
        <v>172</v>
      </c>
      <c r="F58" s="45" t="s">
        <v>258</v>
      </c>
      <c r="G58" s="170" t="s">
        <v>415</v>
      </c>
      <c r="H58" s="45"/>
      <c r="I58" s="67"/>
      <c r="J58" s="67"/>
      <c r="K58" s="67"/>
      <c r="L58" s="67">
        <v>1.06</v>
      </c>
      <c r="M58" s="67"/>
      <c r="N58" s="67"/>
      <c r="O58" s="67"/>
      <c r="P58" s="67"/>
      <c r="Q58" s="67">
        <v>4.97</v>
      </c>
      <c r="R58" s="67"/>
      <c r="S58" s="67"/>
      <c r="T58" s="67"/>
      <c r="U58" s="67"/>
      <c r="V58" s="67"/>
      <c r="W58" s="67">
        <v>0.16900000000000001</v>
      </c>
      <c r="X58" s="67">
        <v>21.4</v>
      </c>
      <c r="Y58" s="67"/>
      <c r="Z58" s="67"/>
      <c r="AA58" s="67"/>
      <c r="AB58" s="67"/>
      <c r="AC58" s="67"/>
      <c r="AD58" s="67"/>
      <c r="AE58" s="67">
        <v>20</v>
      </c>
      <c r="AF58" s="75">
        <v>0.24199999999999999</v>
      </c>
      <c r="AK58" s="49" t="s">
        <v>148</v>
      </c>
      <c r="AL58" s="393"/>
      <c r="AM58" s="393"/>
      <c r="AN58" s="237" t="s">
        <v>466</v>
      </c>
      <c r="AO58" s="51" t="s">
        <v>172</v>
      </c>
      <c r="AP58" s="45" t="s">
        <v>258</v>
      </c>
      <c r="AQ58" s="170" t="s">
        <v>415</v>
      </c>
      <c r="AR58" s="45"/>
      <c r="AS58" s="67"/>
      <c r="AT58" s="67"/>
      <c r="AU58" s="67"/>
      <c r="AV58" s="68">
        <f t="shared" si="7"/>
        <v>2.2840889501810038E-3</v>
      </c>
      <c r="AW58" s="67"/>
      <c r="AX58" s="67"/>
      <c r="AY58" s="67"/>
      <c r="AZ58" s="67"/>
      <c r="BA58" s="68">
        <f t="shared" si="4"/>
        <v>1.2002801458690558E-2</v>
      </c>
      <c r="BB58" s="67"/>
      <c r="BC58" s="67"/>
      <c r="BD58" s="67"/>
      <c r="BE58" s="67"/>
      <c r="BF58" s="67"/>
      <c r="BG58" s="42">
        <f t="shared" ref="BG58:BG60" si="17">W58*(1/$BG$6)</f>
        <v>2.9959227087395852E-4</v>
      </c>
      <c r="BH58" s="68">
        <f t="shared" si="9"/>
        <v>4.2788874892527945E-2</v>
      </c>
      <c r="BI58" s="67"/>
      <c r="BJ58" s="67"/>
      <c r="BK58" s="67"/>
      <c r="BL58" s="67"/>
      <c r="BM58" s="67"/>
      <c r="BN58" s="67"/>
      <c r="BO58" s="68">
        <f t="shared" si="11"/>
        <v>4.9986253780210439E-2</v>
      </c>
      <c r="BP58" s="42">
        <f t="shared" si="15"/>
        <v>4.7074385309679419E-4</v>
      </c>
    </row>
    <row r="59" spans="1:68" ht="14.6" customHeight="1" thickBot="1" x14ac:dyDescent="0.45">
      <c r="A59" s="49" t="s">
        <v>148</v>
      </c>
      <c r="B59" s="393"/>
      <c r="C59" s="393"/>
      <c r="D59" s="237" t="s">
        <v>466</v>
      </c>
      <c r="E59" s="51" t="s">
        <v>196</v>
      </c>
      <c r="F59" s="45" t="s">
        <v>258</v>
      </c>
      <c r="G59" s="170" t="s">
        <v>415</v>
      </c>
      <c r="H59" s="45"/>
      <c r="I59" s="67"/>
      <c r="J59" s="67"/>
      <c r="K59" s="67"/>
      <c r="L59" s="67">
        <v>1.48</v>
      </c>
      <c r="M59" s="67"/>
      <c r="N59" s="67"/>
      <c r="O59" s="67"/>
      <c r="P59" s="67"/>
      <c r="Q59" s="67">
        <v>8.39</v>
      </c>
      <c r="R59" s="67"/>
      <c r="S59" s="67"/>
      <c r="T59" s="67"/>
      <c r="U59" s="67"/>
      <c r="V59" s="67"/>
      <c r="W59" s="67">
        <v>0.29599999999999999</v>
      </c>
      <c r="X59" s="67">
        <v>45</v>
      </c>
      <c r="Y59" s="67"/>
      <c r="Z59" s="67"/>
      <c r="AA59" s="67"/>
      <c r="AB59" s="67"/>
      <c r="AC59" s="67"/>
      <c r="AD59" s="67"/>
      <c r="AE59" s="67">
        <v>54.7</v>
      </c>
      <c r="AF59" s="75">
        <v>0.37</v>
      </c>
      <c r="AK59" s="49" t="s">
        <v>148</v>
      </c>
      <c r="AL59" s="393"/>
      <c r="AM59" s="393"/>
      <c r="AN59" s="237" t="s">
        <v>466</v>
      </c>
      <c r="AO59" s="51" t="s">
        <v>196</v>
      </c>
      <c r="AP59" s="45" t="s">
        <v>258</v>
      </c>
      <c r="AQ59" s="170" t="s">
        <v>415</v>
      </c>
      <c r="AR59" s="45"/>
      <c r="AS59" s="67"/>
      <c r="AT59" s="67"/>
      <c r="AU59" s="67"/>
      <c r="AV59" s="68">
        <f t="shared" si="7"/>
        <v>3.1891053266678163E-3</v>
      </c>
      <c r="AW59" s="67"/>
      <c r="AX59" s="67"/>
      <c r="AY59" s="67"/>
      <c r="AZ59" s="67"/>
      <c r="BA59" s="68">
        <f t="shared" si="4"/>
        <v>2.0262274494650664E-2</v>
      </c>
      <c r="BB59" s="67"/>
      <c r="BC59" s="67"/>
      <c r="BD59" s="67"/>
      <c r="BE59" s="67"/>
      <c r="BF59" s="67"/>
      <c r="BG59" s="42">
        <f t="shared" si="17"/>
        <v>5.2472965786208115E-4</v>
      </c>
      <c r="BH59" s="68">
        <f t="shared" si="9"/>
        <v>8.9976606082418573E-2</v>
      </c>
      <c r="BI59" s="67"/>
      <c r="BJ59" s="67"/>
      <c r="BK59" s="67"/>
      <c r="BL59" s="67"/>
      <c r="BM59" s="67"/>
      <c r="BN59" s="67"/>
      <c r="BO59" s="68">
        <f t="shared" si="11"/>
        <v>0.13671240408887556</v>
      </c>
      <c r="BP59" s="42">
        <f t="shared" si="15"/>
        <v>7.1973233737939607E-4</v>
      </c>
    </row>
    <row r="60" spans="1:68" ht="14.6" customHeight="1" thickBot="1" x14ac:dyDescent="0.45">
      <c r="A60" s="49" t="s">
        <v>148</v>
      </c>
      <c r="B60" s="393"/>
      <c r="C60" s="393"/>
      <c r="D60" s="237" t="s">
        <v>466</v>
      </c>
      <c r="E60" s="51" t="s">
        <v>257</v>
      </c>
      <c r="F60" s="45" t="s">
        <v>258</v>
      </c>
      <c r="G60" s="170" t="s">
        <v>415</v>
      </c>
      <c r="H60" s="45"/>
      <c r="I60" s="67"/>
      <c r="J60" s="67"/>
      <c r="K60" s="67"/>
      <c r="L60" s="67">
        <v>2.12</v>
      </c>
      <c r="M60" s="67"/>
      <c r="N60" s="67"/>
      <c r="O60" s="67"/>
      <c r="P60" s="67"/>
      <c r="Q60" s="67">
        <v>13</v>
      </c>
      <c r="R60" s="67"/>
      <c r="S60" s="67"/>
      <c r="T60" s="67"/>
      <c r="U60" s="67"/>
      <c r="V60" s="67"/>
      <c r="W60" s="67">
        <v>0.44</v>
      </c>
      <c r="X60" s="67">
        <v>86.9</v>
      </c>
      <c r="Y60" s="67"/>
      <c r="Z60" s="67"/>
      <c r="AA60" s="67"/>
      <c r="AB60" s="67"/>
      <c r="AC60" s="67"/>
      <c r="AD60" s="67"/>
      <c r="AE60" s="67">
        <v>108</v>
      </c>
      <c r="AF60" s="75">
        <v>0.57199999999999995</v>
      </c>
      <c r="AK60" s="49" t="s">
        <v>148</v>
      </c>
      <c r="AL60" s="393"/>
      <c r="AM60" s="393"/>
      <c r="AN60" s="237" t="s">
        <v>466</v>
      </c>
      <c r="AO60" s="51" t="s">
        <v>257</v>
      </c>
      <c r="AP60" s="45" t="s">
        <v>258</v>
      </c>
      <c r="AQ60" s="170" t="s">
        <v>415</v>
      </c>
      <c r="AR60" s="45"/>
      <c r="AS60" s="67"/>
      <c r="AT60" s="67"/>
      <c r="AU60" s="67"/>
      <c r="AV60" s="68">
        <f t="shared" si="7"/>
        <v>4.5681779003620077E-3</v>
      </c>
      <c r="AW60" s="67"/>
      <c r="AX60" s="67"/>
      <c r="AY60" s="67"/>
      <c r="AZ60" s="67"/>
      <c r="BA60" s="68">
        <f t="shared" si="4"/>
        <v>3.139565773902963E-2</v>
      </c>
      <c r="BB60" s="67"/>
      <c r="BC60" s="67"/>
      <c r="BD60" s="67"/>
      <c r="BE60" s="67"/>
      <c r="BF60" s="67"/>
      <c r="BG60" s="42">
        <f t="shared" si="17"/>
        <v>7.8000354547066119E-4</v>
      </c>
      <c r="BH60" s="68">
        <f t="shared" si="9"/>
        <v>0.1737548237458261</v>
      </c>
      <c r="BI60" s="67"/>
      <c r="BJ60" s="67"/>
      <c r="BK60" s="67"/>
      <c r="BL60" s="67"/>
      <c r="BM60" s="67"/>
      <c r="BN60" s="67"/>
      <c r="BO60" s="68">
        <f t="shared" si="11"/>
        <v>0.26992577041313637</v>
      </c>
      <c r="BP60" s="42">
        <f t="shared" si="15"/>
        <v>1.1126672891378772E-3</v>
      </c>
    </row>
    <row r="61" spans="1:68" ht="14.6" customHeight="1" thickBot="1" x14ac:dyDescent="0.45">
      <c r="A61" s="49" t="s">
        <v>148</v>
      </c>
      <c r="B61" s="394"/>
      <c r="C61" s="394"/>
      <c r="D61" s="238" t="s">
        <v>466</v>
      </c>
      <c r="E61" s="59" t="s">
        <v>197</v>
      </c>
      <c r="F61" s="60" t="s">
        <v>258</v>
      </c>
      <c r="G61" s="118" t="s">
        <v>415</v>
      </c>
      <c r="H61" s="61"/>
      <c r="I61" s="68"/>
      <c r="J61" s="68"/>
      <c r="K61" s="68"/>
      <c r="L61" s="68">
        <v>2.64</v>
      </c>
      <c r="M61" s="68"/>
      <c r="N61" s="68"/>
      <c r="O61" s="68"/>
      <c r="P61" s="68"/>
      <c r="Q61" s="68">
        <v>15.7</v>
      </c>
      <c r="R61" s="68"/>
      <c r="S61" s="68"/>
      <c r="T61" s="68"/>
      <c r="U61" s="68"/>
      <c r="V61" s="68"/>
      <c r="W61" s="68">
        <v>0.55800000000000005</v>
      </c>
      <c r="X61" s="68">
        <v>128</v>
      </c>
      <c r="Y61" s="68"/>
      <c r="Z61" s="68"/>
      <c r="AA61" s="68"/>
      <c r="AB61" s="68"/>
      <c r="AC61" s="68"/>
      <c r="AD61" s="68"/>
      <c r="AE61" s="68">
        <v>152</v>
      </c>
      <c r="AF61" s="73">
        <v>0.70799999999999996</v>
      </c>
      <c r="AK61" s="49" t="s">
        <v>148</v>
      </c>
      <c r="AL61" s="394"/>
      <c r="AM61" s="394"/>
      <c r="AN61" s="238" t="s">
        <v>466</v>
      </c>
      <c r="AO61" s="59" t="s">
        <v>197</v>
      </c>
      <c r="AP61" s="60" t="s">
        <v>258</v>
      </c>
      <c r="AQ61" s="118" t="s">
        <v>415</v>
      </c>
      <c r="AR61" s="61"/>
      <c r="AS61" s="68"/>
      <c r="AT61" s="68"/>
      <c r="AU61" s="68"/>
      <c r="AV61" s="68">
        <f t="shared" si="7"/>
        <v>5.6886743664885378E-3</v>
      </c>
      <c r="AW61" s="68"/>
      <c r="AX61" s="68"/>
      <c r="AY61" s="68"/>
      <c r="AZ61" s="68"/>
      <c r="BA61" s="68">
        <f t="shared" si="4"/>
        <v>3.791629434636655E-2</v>
      </c>
      <c r="BB61" s="68"/>
      <c r="BC61" s="68"/>
      <c r="BD61" s="68"/>
      <c r="BE61" s="68"/>
      <c r="BF61" s="68"/>
      <c r="BG61" s="42">
        <f>W61*(1/$BG$6)</f>
        <v>9.8918631448324779E-4</v>
      </c>
      <c r="BH61" s="68">
        <f t="shared" si="9"/>
        <v>0.25593345730110173</v>
      </c>
      <c r="BI61" s="68"/>
      <c r="BJ61" s="68"/>
      <c r="BK61" s="68"/>
      <c r="BL61" s="68"/>
      <c r="BM61" s="68"/>
      <c r="BN61" s="68"/>
      <c r="BO61" s="68">
        <f t="shared" si="11"/>
        <v>0.37989552872959931</v>
      </c>
      <c r="BP61" s="42">
        <f t="shared" si="15"/>
        <v>1.3772175536881416E-3</v>
      </c>
    </row>
    <row r="62" spans="1:68" ht="14.6" customHeight="1" thickBot="1" x14ac:dyDescent="0.45">
      <c r="A62" s="49" t="s">
        <v>148</v>
      </c>
      <c r="B62" s="392" t="s">
        <v>160</v>
      </c>
      <c r="C62" s="392" t="s">
        <v>248</v>
      </c>
      <c r="D62" s="236" t="s">
        <v>466</v>
      </c>
      <c r="E62" s="55" t="s">
        <v>216</v>
      </c>
      <c r="F62" s="56" t="s">
        <v>260</v>
      </c>
      <c r="G62" s="158" t="s">
        <v>415</v>
      </c>
      <c r="H62" s="56"/>
      <c r="I62" s="66"/>
      <c r="J62" s="66"/>
      <c r="K62" s="66"/>
      <c r="L62" s="66">
        <v>3.9</v>
      </c>
      <c r="M62" s="66"/>
      <c r="N62" s="66"/>
      <c r="O62" s="66"/>
      <c r="P62" s="66"/>
      <c r="Q62" s="66">
        <v>172.6</v>
      </c>
      <c r="R62" s="66"/>
      <c r="S62" s="66"/>
      <c r="T62" s="66"/>
      <c r="U62" s="66"/>
      <c r="V62" s="66"/>
      <c r="W62" s="66">
        <v>1</v>
      </c>
      <c r="X62" s="66">
        <v>963.7</v>
      </c>
      <c r="Y62" s="66"/>
      <c r="Z62" s="66"/>
      <c r="AA62" s="66"/>
      <c r="AB62" s="66"/>
      <c r="AC62" s="66"/>
      <c r="AD62" s="66"/>
      <c r="AE62" s="66">
        <v>1210</v>
      </c>
      <c r="AF62" s="72">
        <v>2.2999999999999998</v>
      </c>
      <c r="AK62" s="49" t="s">
        <v>148</v>
      </c>
      <c r="AL62" s="392" t="s">
        <v>160</v>
      </c>
      <c r="AM62" s="392" t="s">
        <v>248</v>
      </c>
      <c r="AN62" s="236" t="s">
        <v>466</v>
      </c>
      <c r="AO62" s="55" t="s">
        <v>216</v>
      </c>
      <c r="AP62" s="56" t="s">
        <v>260</v>
      </c>
      <c r="AQ62" s="158" t="s">
        <v>415</v>
      </c>
      <c r="AR62" s="56"/>
      <c r="AS62" s="66"/>
      <c r="AT62" s="66"/>
      <c r="AU62" s="66"/>
      <c r="AV62" s="68">
        <f t="shared" si="7"/>
        <v>8.4037234959489747E-3</v>
      </c>
      <c r="AW62" s="66"/>
      <c r="AX62" s="66"/>
      <c r="AY62" s="66"/>
      <c r="AZ62" s="66"/>
      <c r="BA62" s="68">
        <f t="shared" si="4"/>
        <v>0.41683773275050107</v>
      </c>
      <c r="BB62" s="66"/>
      <c r="BC62" s="66"/>
      <c r="BD62" s="66"/>
      <c r="BE62" s="66"/>
      <c r="BF62" s="66"/>
      <c r="BG62" s="42">
        <f>W62*(1/$BG$6)</f>
        <v>1.7727353306151391E-3</v>
      </c>
      <c r="BH62" s="68">
        <f t="shared" si="9"/>
        <v>1.9268990062583731</v>
      </c>
      <c r="BI62" s="66"/>
      <c r="BJ62" s="66"/>
      <c r="BK62" s="66"/>
      <c r="BL62" s="66"/>
      <c r="BM62" s="66"/>
      <c r="BN62" s="66"/>
      <c r="BO62" s="68">
        <f t="shared" si="11"/>
        <v>3.0241683537027315</v>
      </c>
      <c r="BP62" s="42">
        <f t="shared" si="15"/>
        <v>4.4740118269530026E-3</v>
      </c>
    </row>
    <row r="63" spans="1:68" ht="14.6" customHeight="1" thickBot="1" x14ac:dyDescent="0.45">
      <c r="A63" s="49" t="s">
        <v>148</v>
      </c>
      <c r="B63" s="393"/>
      <c r="C63" s="393"/>
      <c r="D63" s="237" t="s">
        <v>466</v>
      </c>
      <c r="E63" s="51" t="s">
        <v>254</v>
      </c>
      <c r="F63" s="45" t="s">
        <v>259</v>
      </c>
      <c r="G63" s="170" t="s">
        <v>415</v>
      </c>
      <c r="H63" s="45"/>
      <c r="I63" s="67"/>
      <c r="J63" s="67"/>
      <c r="K63" s="67"/>
      <c r="L63" s="67">
        <v>0.74199999999999999</v>
      </c>
      <c r="M63" s="67"/>
      <c r="N63" s="67"/>
      <c r="O63" s="67"/>
      <c r="P63" s="67"/>
      <c r="Q63" s="67">
        <v>9.7200000000000006</v>
      </c>
      <c r="R63" s="67"/>
      <c r="S63" s="67"/>
      <c r="T63" s="67"/>
      <c r="U63" s="67"/>
      <c r="V63" s="67"/>
      <c r="W63" s="67"/>
      <c r="X63" s="67">
        <v>42.4</v>
      </c>
      <c r="Y63" s="67"/>
      <c r="Z63" s="67"/>
      <c r="AA63" s="67"/>
      <c r="AB63" s="67"/>
      <c r="AC63" s="67"/>
      <c r="AD63" s="67"/>
      <c r="AE63" s="67">
        <v>72.900000000000006</v>
      </c>
      <c r="AF63" s="75">
        <v>0.20399999999999999</v>
      </c>
      <c r="AK63" s="49" t="s">
        <v>148</v>
      </c>
      <c r="AL63" s="393"/>
      <c r="AM63" s="393"/>
      <c r="AN63" s="237" t="s">
        <v>466</v>
      </c>
      <c r="AO63" s="51" t="s">
        <v>254</v>
      </c>
      <c r="AP63" s="45" t="s">
        <v>259</v>
      </c>
      <c r="AQ63" s="170" t="s">
        <v>415</v>
      </c>
      <c r="AR63" s="45"/>
      <c r="AS63" s="67"/>
      <c r="AT63" s="67"/>
      <c r="AU63" s="67"/>
      <c r="AV63" s="68">
        <f t="shared" si="7"/>
        <v>1.5988622651267024E-3</v>
      </c>
      <c r="AW63" s="67"/>
      <c r="AX63" s="67"/>
      <c r="AY63" s="67"/>
      <c r="AZ63" s="67"/>
      <c r="BA63" s="68">
        <f t="shared" si="4"/>
        <v>2.3474291786412926E-2</v>
      </c>
      <c r="BB63" s="67"/>
      <c r="BC63" s="67"/>
      <c r="BD63" s="67"/>
      <c r="BE63" s="67"/>
      <c r="BF63" s="67"/>
      <c r="BG63" s="67"/>
      <c r="BH63" s="68">
        <f t="shared" si="9"/>
        <v>8.477795773098995E-2</v>
      </c>
      <c r="BI63" s="67"/>
      <c r="BJ63" s="67"/>
      <c r="BK63" s="67"/>
      <c r="BL63" s="67"/>
      <c r="BM63" s="67"/>
      <c r="BN63" s="67"/>
      <c r="BO63" s="68">
        <f t="shared" si="11"/>
        <v>0.18219989502886705</v>
      </c>
      <c r="BP63" s="42">
        <f t="shared" si="15"/>
        <v>3.9682539682539677E-4</v>
      </c>
    </row>
    <row r="64" spans="1:68" ht="14.6" customHeight="1" thickBot="1" x14ac:dyDescent="0.45">
      <c r="A64" s="49" t="s">
        <v>148</v>
      </c>
      <c r="B64" s="393"/>
      <c r="C64" s="393"/>
      <c r="D64" s="237" t="s">
        <v>466</v>
      </c>
      <c r="E64" s="51" t="s">
        <v>190</v>
      </c>
      <c r="F64" s="45" t="s">
        <v>260</v>
      </c>
      <c r="G64" s="170" t="s">
        <v>415</v>
      </c>
      <c r="H64" s="45"/>
      <c r="I64" s="67"/>
      <c r="J64" s="67"/>
      <c r="K64" s="67"/>
      <c r="L64" s="67">
        <v>0.40100000000000002</v>
      </c>
      <c r="M64" s="67"/>
      <c r="N64" s="67"/>
      <c r="O64" s="67"/>
      <c r="P64" s="67"/>
      <c r="Q64" s="67">
        <v>6.01</v>
      </c>
      <c r="R64" s="67"/>
      <c r="S64" s="67"/>
      <c r="T64" s="67"/>
      <c r="U64" s="67"/>
      <c r="V64" s="67"/>
      <c r="W64" s="288"/>
      <c r="X64" s="67">
        <v>23.6</v>
      </c>
      <c r="Y64" s="67"/>
      <c r="Z64" s="67"/>
      <c r="AA64" s="67"/>
      <c r="AB64" s="67"/>
      <c r="AC64" s="67"/>
      <c r="AD64" s="67"/>
      <c r="AE64" s="67">
        <v>41.2</v>
      </c>
      <c r="AF64" s="75">
        <v>9.4E-2</v>
      </c>
      <c r="AK64" s="49" t="s">
        <v>148</v>
      </c>
      <c r="AL64" s="393"/>
      <c r="AM64" s="393"/>
      <c r="AN64" s="237" t="s">
        <v>466</v>
      </c>
      <c r="AO64" s="51" t="s">
        <v>190</v>
      </c>
      <c r="AP64" s="45" t="s">
        <v>260</v>
      </c>
      <c r="AQ64" s="170" t="s">
        <v>415</v>
      </c>
      <c r="AR64" s="45"/>
      <c r="AS64" s="67"/>
      <c r="AT64" s="67"/>
      <c r="AU64" s="67"/>
      <c r="AV64" s="68">
        <f t="shared" si="7"/>
        <v>8.6407515945526655E-4</v>
      </c>
      <c r="AW64" s="67"/>
      <c r="AX64" s="67"/>
      <c r="AY64" s="67"/>
      <c r="AZ64" s="67"/>
      <c r="BA64" s="68">
        <f t="shared" si="4"/>
        <v>1.4514454077812929E-2</v>
      </c>
      <c r="BB64" s="67"/>
      <c r="BC64" s="67"/>
      <c r="BD64" s="67"/>
      <c r="BE64" s="67"/>
      <c r="BF64" s="67"/>
      <c r="BG64" s="288"/>
      <c r="BH64" s="68">
        <f t="shared" si="9"/>
        <v>4.7187731189890635E-2</v>
      </c>
      <c r="BI64" s="67"/>
      <c r="BJ64" s="67"/>
      <c r="BK64" s="67"/>
      <c r="BL64" s="67"/>
      <c r="BM64" s="67"/>
      <c r="BN64" s="67"/>
      <c r="BO64" s="68">
        <f t="shared" si="11"/>
        <v>0.10297168278723351</v>
      </c>
      <c r="BP64" s="42">
        <f t="shared" si="15"/>
        <v>1.8285091814503577E-4</v>
      </c>
    </row>
    <row r="65" spans="1:68" ht="14.6" customHeight="1" thickBot="1" x14ac:dyDescent="0.45">
      <c r="A65" s="49" t="s">
        <v>148</v>
      </c>
      <c r="B65" s="393"/>
      <c r="C65" s="393"/>
      <c r="D65" s="237" t="s">
        <v>466</v>
      </c>
      <c r="E65" s="51" t="s">
        <v>172</v>
      </c>
      <c r="F65" s="45" t="s">
        <v>260</v>
      </c>
      <c r="G65" s="170" t="s">
        <v>415</v>
      </c>
      <c r="H65" s="45"/>
      <c r="I65" s="67"/>
      <c r="J65" s="67"/>
      <c r="K65" s="67"/>
      <c r="L65" s="67">
        <v>0.73799999999999999</v>
      </c>
      <c r="M65" s="67"/>
      <c r="N65" s="67"/>
      <c r="O65" s="67"/>
      <c r="P65" s="67"/>
      <c r="Q65" s="67">
        <v>10</v>
      </c>
      <c r="R65" s="67"/>
      <c r="S65" s="67"/>
      <c r="T65" s="67"/>
      <c r="U65" s="67"/>
      <c r="V65" s="67"/>
      <c r="W65" s="288"/>
      <c r="X65" s="67">
        <v>42.9</v>
      </c>
      <c r="Y65" s="67"/>
      <c r="Z65" s="67"/>
      <c r="AA65" s="67"/>
      <c r="AB65" s="67"/>
      <c r="AC65" s="67"/>
      <c r="AD65" s="67"/>
      <c r="AE65" s="67">
        <v>81.599999999999994</v>
      </c>
      <c r="AF65" s="75">
        <v>0.158</v>
      </c>
      <c r="AK65" s="49" t="s">
        <v>148</v>
      </c>
      <c r="AL65" s="393"/>
      <c r="AM65" s="393"/>
      <c r="AN65" s="237" t="s">
        <v>466</v>
      </c>
      <c r="AO65" s="51" t="s">
        <v>172</v>
      </c>
      <c r="AP65" s="45" t="s">
        <v>260</v>
      </c>
      <c r="AQ65" s="170" t="s">
        <v>415</v>
      </c>
      <c r="AR65" s="45"/>
      <c r="AS65" s="67"/>
      <c r="AT65" s="67"/>
      <c r="AU65" s="67"/>
      <c r="AV65" s="68">
        <f t="shared" si="7"/>
        <v>1.5902430615411139E-3</v>
      </c>
      <c r="AW65" s="67"/>
      <c r="AX65" s="67"/>
      <c r="AY65" s="67"/>
      <c r="AZ65" s="67"/>
      <c r="BA65" s="68">
        <f t="shared" si="4"/>
        <v>2.4150505953099716E-2</v>
      </c>
      <c r="BB65" s="67"/>
      <c r="BC65" s="67"/>
      <c r="BD65" s="67"/>
      <c r="BE65" s="67"/>
      <c r="BF65" s="67"/>
      <c r="BG65" s="288"/>
      <c r="BH65" s="68">
        <f t="shared" si="9"/>
        <v>8.5777697798572375E-2</v>
      </c>
      <c r="BI65" s="67"/>
      <c r="BJ65" s="67"/>
      <c r="BK65" s="67"/>
      <c r="BL65" s="67"/>
      <c r="BM65" s="67"/>
      <c r="BN65" s="67"/>
      <c r="BO65" s="68">
        <f t="shared" si="11"/>
        <v>0.20394391542325857</v>
      </c>
      <c r="BP65" s="42">
        <f t="shared" si="15"/>
        <v>3.0734516028633671E-4</v>
      </c>
    </row>
    <row r="66" spans="1:68" ht="14.6" customHeight="1" thickBot="1" x14ac:dyDescent="0.45">
      <c r="A66" s="49" t="s">
        <v>148</v>
      </c>
      <c r="B66" s="393"/>
      <c r="C66" s="393"/>
      <c r="D66" s="237" t="s">
        <v>466</v>
      </c>
      <c r="E66" s="51" t="s">
        <v>196</v>
      </c>
      <c r="F66" s="45" t="s">
        <v>260</v>
      </c>
      <c r="G66" s="170" t="s">
        <v>415</v>
      </c>
      <c r="H66" s="45"/>
      <c r="I66" s="67"/>
      <c r="J66" s="67"/>
      <c r="K66" s="67"/>
      <c r="L66" s="67">
        <v>1.32</v>
      </c>
      <c r="M66" s="67"/>
      <c r="N66" s="67"/>
      <c r="O66" s="67"/>
      <c r="P66" s="67"/>
      <c r="Q66" s="67">
        <v>18.7</v>
      </c>
      <c r="R66" s="67"/>
      <c r="S66" s="67"/>
      <c r="T66" s="67"/>
      <c r="U66" s="67"/>
      <c r="V66" s="67"/>
      <c r="W66" s="288"/>
      <c r="X66" s="67">
        <v>84.6</v>
      </c>
      <c r="Y66" s="67"/>
      <c r="Z66" s="67"/>
      <c r="AA66" s="67"/>
      <c r="AB66" s="67"/>
      <c r="AC66" s="67"/>
      <c r="AD66" s="67"/>
      <c r="AE66" s="67">
        <v>160</v>
      </c>
      <c r="AF66" s="75">
        <v>0.25700000000000001</v>
      </c>
      <c r="AK66" s="49" t="s">
        <v>148</v>
      </c>
      <c r="AL66" s="393"/>
      <c r="AM66" s="393"/>
      <c r="AN66" s="237" t="s">
        <v>466</v>
      </c>
      <c r="AO66" s="51" t="s">
        <v>196</v>
      </c>
      <c r="AP66" s="45" t="s">
        <v>260</v>
      </c>
      <c r="AQ66" s="170" t="s">
        <v>415</v>
      </c>
      <c r="AR66" s="45"/>
      <c r="AS66" s="67"/>
      <c r="AT66" s="67"/>
      <c r="AU66" s="67"/>
      <c r="AV66" s="68">
        <f t="shared" si="7"/>
        <v>2.8443371832442689E-3</v>
      </c>
      <c r="AW66" s="67"/>
      <c r="AX66" s="67"/>
      <c r="AY66" s="67"/>
      <c r="AZ66" s="67"/>
      <c r="BA66" s="68">
        <f t="shared" si="4"/>
        <v>4.5161446132296466E-2</v>
      </c>
      <c r="BB66" s="67"/>
      <c r="BC66" s="67"/>
      <c r="BD66" s="67"/>
      <c r="BE66" s="67"/>
      <c r="BF66" s="67"/>
      <c r="BG66" s="288"/>
      <c r="BH66" s="68">
        <f t="shared" si="9"/>
        <v>0.1691560194349469</v>
      </c>
      <c r="BI66" s="67"/>
      <c r="BJ66" s="67"/>
      <c r="BK66" s="67"/>
      <c r="BL66" s="67"/>
      <c r="BM66" s="67"/>
      <c r="BN66" s="67"/>
      <c r="BO66" s="68">
        <f t="shared" si="11"/>
        <v>0.39989003024168351</v>
      </c>
      <c r="BP66" s="42">
        <f t="shared" si="15"/>
        <v>4.9992219109866161E-4</v>
      </c>
    </row>
    <row r="67" spans="1:68" ht="14.6" customHeight="1" thickBot="1" x14ac:dyDescent="0.45">
      <c r="A67" s="49" t="s">
        <v>148</v>
      </c>
      <c r="B67" s="393"/>
      <c r="C67" s="393"/>
      <c r="D67" s="237" t="s">
        <v>466</v>
      </c>
      <c r="E67" s="51" t="s">
        <v>257</v>
      </c>
      <c r="F67" s="45" t="s">
        <v>260</v>
      </c>
      <c r="G67" s="170" t="s">
        <v>415</v>
      </c>
      <c r="H67" s="45"/>
      <c r="I67" s="67"/>
      <c r="J67" s="67"/>
      <c r="K67" s="67"/>
      <c r="L67" s="67">
        <v>2.0099999999999998</v>
      </c>
      <c r="M67" s="67"/>
      <c r="N67" s="67"/>
      <c r="O67" s="67"/>
      <c r="P67" s="67"/>
      <c r="Q67" s="67">
        <v>28.7</v>
      </c>
      <c r="R67" s="67"/>
      <c r="S67" s="67"/>
      <c r="T67" s="67"/>
      <c r="U67" s="67"/>
      <c r="V67" s="67"/>
      <c r="W67" s="67">
        <v>0.153</v>
      </c>
      <c r="X67" s="67">
        <v>142</v>
      </c>
      <c r="Y67" s="67"/>
      <c r="Z67" s="67"/>
      <c r="AA67" s="67"/>
      <c r="AB67" s="67"/>
      <c r="AC67" s="67"/>
      <c r="AD67" s="67"/>
      <c r="AE67" s="67">
        <v>318</v>
      </c>
      <c r="AF67" s="75">
        <v>0.45100000000000001</v>
      </c>
      <c r="AK67" s="49" t="s">
        <v>148</v>
      </c>
      <c r="AL67" s="393"/>
      <c r="AM67" s="393"/>
      <c r="AN67" s="237" t="s">
        <v>466</v>
      </c>
      <c r="AO67" s="51" t="s">
        <v>257</v>
      </c>
      <c r="AP67" s="45" t="s">
        <v>260</v>
      </c>
      <c r="AQ67" s="170" t="s">
        <v>415</v>
      </c>
      <c r="AR67" s="45"/>
      <c r="AS67" s="67"/>
      <c r="AT67" s="67"/>
      <c r="AU67" s="67"/>
      <c r="AV67" s="68">
        <f t="shared" si="7"/>
        <v>4.331149801758318E-3</v>
      </c>
      <c r="AW67" s="67"/>
      <c r="AX67" s="67"/>
      <c r="AY67" s="67"/>
      <c r="AZ67" s="67"/>
      <c r="BA67" s="68">
        <f t="shared" si="4"/>
        <v>6.9311952085396186E-2</v>
      </c>
      <c r="BB67" s="67"/>
      <c r="BC67" s="67"/>
      <c r="BD67" s="67"/>
      <c r="BE67" s="67"/>
      <c r="BF67" s="67"/>
      <c r="BG67" s="42">
        <f t="shared" ref="BG67:BG69" si="18">W67*(1/$BG$6)</f>
        <v>2.7122850558411628E-4</v>
      </c>
      <c r="BH67" s="68">
        <f t="shared" si="9"/>
        <v>0.28392617919340973</v>
      </c>
      <c r="BI67" s="67"/>
      <c r="BJ67" s="67"/>
      <c r="BK67" s="67"/>
      <c r="BL67" s="67"/>
      <c r="BM67" s="67"/>
      <c r="BN67" s="67"/>
      <c r="BO67" s="68">
        <f t="shared" si="11"/>
        <v>0.79478143510534593</v>
      </c>
      <c r="BP67" s="42">
        <f t="shared" si="15"/>
        <v>8.7729536258948019E-4</v>
      </c>
    </row>
    <row r="68" spans="1:68" ht="14.6" customHeight="1" thickBot="1" x14ac:dyDescent="0.45">
      <c r="A68" s="49" t="s">
        <v>148</v>
      </c>
      <c r="B68" s="394"/>
      <c r="C68" s="394"/>
      <c r="D68" s="238" t="s">
        <v>466</v>
      </c>
      <c r="E68" s="59" t="s">
        <v>197</v>
      </c>
      <c r="F68" s="60" t="s">
        <v>260</v>
      </c>
      <c r="G68" s="118" t="s">
        <v>415</v>
      </c>
      <c r="H68" s="61"/>
      <c r="I68" s="68"/>
      <c r="J68" s="68"/>
      <c r="K68" s="68"/>
      <c r="L68" s="68">
        <v>2.35</v>
      </c>
      <c r="M68" s="68"/>
      <c r="N68" s="68"/>
      <c r="O68" s="68"/>
      <c r="P68" s="68"/>
      <c r="Q68" s="68">
        <v>40.4</v>
      </c>
      <c r="R68" s="68"/>
      <c r="S68" s="68"/>
      <c r="T68" s="68"/>
      <c r="U68" s="68"/>
      <c r="V68" s="68"/>
      <c r="W68" s="68">
        <v>0.20599999999999999</v>
      </c>
      <c r="X68" s="68">
        <v>192</v>
      </c>
      <c r="Y68" s="68"/>
      <c r="Z68" s="68"/>
      <c r="AA68" s="68"/>
      <c r="AB68" s="68"/>
      <c r="AC68" s="68"/>
      <c r="AD68" s="68"/>
      <c r="AE68" s="68">
        <v>415</v>
      </c>
      <c r="AF68" s="73">
        <v>0.57799999999999996</v>
      </c>
      <c r="AK68" s="49" t="s">
        <v>148</v>
      </c>
      <c r="AL68" s="394"/>
      <c r="AM68" s="394"/>
      <c r="AN68" s="238" t="s">
        <v>466</v>
      </c>
      <c r="AO68" s="59" t="s">
        <v>197</v>
      </c>
      <c r="AP68" s="60" t="s">
        <v>260</v>
      </c>
      <c r="AQ68" s="118" t="s">
        <v>415</v>
      </c>
      <c r="AR68" s="61"/>
      <c r="AS68" s="68"/>
      <c r="AT68" s="68"/>
      <c r="AU68" s="68"/>
      <c r="AV68" s="68">
        <f t="shared" si="7"/>
        <v>5.063782106533357E-3</v>
      </c>
      <c r="AW68" s="68"/>
      <c r="AX68" s="68"/>
      <c r="AY68" s="68"/>
      <c r="AZ68" s="68"/>
      <c r="BA68" s="68">
        <f t="shared" si="4"/>
        <v>9.7568044050522856E-2</v>
      </c>
      <c r="BB68" s="68"/>
      <c r="BC68" s="68"/>
      <c r="BD68" s="68"/>
      <c r="BE68" s="68"/>
      <c r="BF68" s="68"/>
      <c r="BG68" s="42">
        <f t="shared" si="18"/>
        <v>3.6518347810671865E-4</v>
      </c>
      <c r="BH68" s="68">
        <f t="shared" si="9"/>
        <v>0.38390018595165259</v>
      </c>
      <c r="BI68" s="68"/>
      <c r="BJ68" s="68"/>
      <c r="BK68" s="68"/>
      <c r="BL68" s="68"/>
      <c r="BM68" s="68"/>
      <c r="BN68" s="68"/>
      <c r="BO68" s="68">
        <f t="shared" si="11"/>
        <v>1.0372147659393667</v>
      </c>
      <c r="BP68" s="42">
        <f t="shared" si="15"/>
        <v>1.1243386243386241E-3</v>
      </c>
    </row>
    <row r="69" spans="1:68" ht="14.6" customHeight="1" thickBot="1" x14ac:dyDescent="0.45">
      <c r="A69" s="49" t="s">
        <v>148</v>
      </c>
      <c r="B69" s="392" t="s">
        <v>160</v>
      </c>
      <c r="C69" s="392" t="s">
        <v>249</v>
      </c>
      <c r="D69" s="236" t="s">
        <v>466</v>
      </c>
      <c r="E69" s="55" t="s">
        <v>216</v>
      </c>
      <c r="F69" s="56" t="s">
        <v>258</v>
      </c>
      <c r="G69" s="158" t="s">
        <v>415</v>
      </c>
      <c r="H69" s="56"/>
      <c r="I69" s="56"/>
      <c r="J69" s="56"/>
      <c r="K69" s="57"/>
      <c r="L69" s="56">
        <v>8.1999999999999993</v>
      </c>
      <c r="M69" s="56"/>
      <c r="N69" s="56"/>
      <c r="O69" s="56"/>
      <c r="P69" s="56"/>
      <c r="Q69" s="56">
        <v>59.3</v>
      </c>
      <c r="R69" s="56"/>
      <c r="S69" s="56"/>
      <c r="T69" s="56"/>
      <c r="U69" s="56"/>
      <c r="V69" s="56"/>
      <c r="W69" s="56">
        <v>0.6</v>
      </c>
      <c r="X69" s="56">
        <v>135.4</v>
      </c>
      <c r="Y69" s="56"/>
      <c r="Z69" s="56"/>
      <c r="AA69" s="56"/>
      <c r="AB69" s="56"/>
      <c r="AC69" s="56"/>
      <c r="AD69" s="56"/>
      <c r="AE69" s="56">
        <v>486.5</v>
      </c>
      <c r="AF69" s="58">
        <v>3</v>
      </c>
      <c r="AK69" s="49" t="s">
        <v>148</v>
      </c>
      <c r="AL69" s="392" t="s">
        <v>160</v>
      </c>
      <c r="AM69" s="392" t="s">
        <v>249</v>
      </c>
      <c r="AN69" s="236" t="s">
        <v>466</v>
      </c>
      <c r="AO69" s="55" t="s">
        <v>216</v>
      </c>
      <c r="AP69" s="56" t="s">
        <v>258</v>
      </c>
      <c r="AQ69" s="158" t="s">
        <v>415</v>
      </c>
      <c r="AR69" s="56"/>
      <c r="AS69" s="56"/>
      <c r="AT69" s="56"/>
      <c r="AU69" s="57"/>
      <c r="AV69" s="68">
        <f t="shared" si="7"/>
        <v>1.7669367350456818E-2</v>
      </c>
      <c r="AW69" s="56"/>
      <c r="AX69" s="56"/>
      <c r="AY69" s="56"/>
      <c r="AZ69" s="56"/>
      <c r="BA69" s="68">
        <f t="shared" si="4"/>
        <v>0.14321250030188132</v>
      </c>
      <c r="BB69" s="56"/>
      <c r="BC69" s="56"/>
      <c r="BD69" s="56"/>
      <c r="BE69" s="56"/>
      <c r="BF69" s="56"/>
      <c r="BG69" s="42">
        <f t="shared" si="18"/>
        <v>1.0636411983690835E-3</v>
      </c>
      <c r="BH69" s="68">
        <f t="shared" si="9"/>
        <v>0.2707296103013217</v>
      </c>
      <c r="BI69" s="56"/>
      <c r="BJ69" s="56"/>
      <c r="BK69" s="56"/>
      <c r="BL69" s="56"/>
      <c r="BM69" s="56"/>
      <c r="BN69" s="56"/>
      <c r="BO69" s="68">
        <f t="shared" si="11"/>
        <v>1.2159156232036188</v>
      </c>
      <c r="BP69" s="42">
        <f t="shared" si="15"/>
        <v>5.8356676003734819E-3</v>
      </c>
    </row>
    <row r="70" spans="1:68" ht="14.6" customHeight="1" thickBot="1" x14ac:dyDescent="0.45">
      <c r="A70" s="49" t="s">
        <v>148</v>
      </c>
      <c r="B70" s="393"/>
      <c r="C70" s="393"/>
      <c r="D70" s="237" t="s">
        <v>466</v>
      </c>
      <c r="E70" s="51" t="s">
        <v>254</v>
      </c>
      <c r="F70" s="45" t="s">
        <v>259</v>
      </c>
      <c r="G70" s="170" t="s">
        <v>415</v>
      </c>
      <c r="H70" s="45"/>
      <c r="I70" s="45"/>
      <c r="J70" s="45"/>
      <c r="K70" s="52"/>
      <c r="L70" s="45">
        <v>0.193</v>
      </c>
      <c r="M70" s="45"/>
      <c r="N70" s="45"/>
      <c r="O70" s="45"/>
      <c r="P70" s="45"/>
      <c r="Q70" s="45">
        <v>2.2000000000000002</v>
      </c>
      <c r="R70" s="45"/>
      <c r="S70" s="45"/>
      <c r="T70" s="45"/>
      <c r="U70" s="45"/>
      <c r="V70" s="45"/>
      <c r="W70" s="45"/>
      <c r="X70" s="45">
        <v>4.17</v>
      </c>
      <c r="Y70" s="45"/>
      <c r="Z70" s="45"/>
      <c r="AA70" s="45"/>
      <c r="AB70" s="45"/>
      <c r="AC70" s="45"/>
      <c r="AD70" s="45"/>
      <c r="AE70" s="45">
        <v>6.04</v>
      </c>
      <c r="AF70" s="65">
        <v>0.13400000000000001</v>
      </c>
      <c r="AK70" s="49" t="s">
        <v>148</v>
      </c>
      <c r="AL70" s="393"/>
      <c r="AM70" s="393"/>
      <c r="AN70" s="237" t="s">
        <v>466</v>
      </c>
      <c r="AO70" s="51" t="s">
        <v>254</v>
      </c>
      <c r="AP70" s="45" t="s">
        <v>259</v>
      </c>
      <c r="AQ70" s="170" t="s">
        <v>415</v>
      </c>
      <c r="AR70" s="45"/>
      <c r="AS70" s="45"/>
      <c r="AT70" s="45"/>
      <c r="AU70" s="52"/>
      <c r="AV70" s="68">
        <f t="shared" si="7"/>
        <v>4.1587657300465444E-4</v>
      </c>
      <c r="AW70" s="45"/>
      <c r="AX70" s="45"/>
      <c r="AY70" s="45"/>
      <c r="AZ70" s="45"/>
      <c r="BA70" s="68">
        <f t="shared" si="4"/>
        <v>5.3131113096819378E-3</v>
      </c>
      <c r="BB70" s="45"/>
      <c r="BC70" s="45"/>
      <c r="BD70" s="45"/>
      <c r="BE70" s="45"/>
      <c r="BF70" s="45"/>
      <c r="BG70" s="45"/>
      <c r="BH70" s="68">
        <f t="shared" si="9"/>
        <v>8.3378321636374542E-3</v>
      </c>
      <c r="BI70" s="45"/>
      <c r="BJ70" s="45"/>
      <c r="BK70" s="45"/>
      <c r="BL70" s="45"/>
      <c r="BM70" s="45"/>
      <c r="BN70" s="45"/>
      <c r="BO70" s="68">
        <f t="shared" si="11"/>
        <v>1.5095848641623551E-2</v>
      </c>
      <c r="BP70" s="42">
        <f t="shared" si="15"/>
        <v>2.6065981948334885E-4</v>
      </c>
    </row>
    <row r="71" spans="1:68" ht="14.6" customHeight="1" thickBot="1" x14ac:dyDescent="0.45">
      <c r="A71" s="49" t="s">
        <v>148</v>
      </c>
      <c r="B71" s="393"/>
      <c r="C71" s="393"/>
      <c r="D71" s="237" t="s">
        <v>466</v>
      </c>
      <c r="E71" s="51" t="s">
        <v>190</v>
      </c>
      <c r="F71" s="45" t="s">
        <v>259</v>
      </c>
      <c r="G71" s="170" t="s">
        <v>415</v>
      </c>
      <c r="H71" s="45"/>
      <c r="I71" s="45"/>
      <c r="J71" s="45"/>
      <c r="K71" s="52"/>
      <c r="L71" s="287"/>
      <c r="M71" s="45"/>
      <c r="N71" s="45"/>
      <c r="O71" s="45"/>
      <c r="P71" s="45"/>
      <c r="Q71" s="45">
        <v>1.1200000000000001</v>
      </c>
      <c r="R71" s="45"/>
      <c r="S71" s="45"/>
      <c r="T71" s="45"/>
      <c r="U71" s="45"/>
      <c r="V71" s="45"/>
      <c r="W71" s="288"/>
      <c r="X71" s="45">
        <v>2.2200000000000002</v>
      </c>
      <c r="Y71" s="45"/>
      <c r="Z71" s="45"/>
      <c r="AA71" s="45"/>
      <c r="AB71" s="45"/>
      <c r="AC71" s="45"/>
      <c r="AD71" s="45"/>
      <c r="AE71" s="45">
        <v>1.72</v>
      </c>
      <c r="AF71" s="289"/>
      <c r="AK71" s="49" t="s">
        <v>148</v>
      </c>
      <c r="AL71" s="393"/>
      <c r="AM71" s="393"/>
      <c r="AN71" s="237" t="s">
        <v>466</v>
      </c>
      <c r="AO71" s="51" t="s">
        <v>190</v>
      </c>
      <c r="AP71" s="45" t="s">
        <v>259</v>
      </c>
      <c r="AQ71" s="170" t="s">
        <v>415</v>
      </c>
      <c r="AR71" s="45"/>
      <c r="AS71" s="45"/>
      <c r="AT71" s="45"/>
      <c r="AU71" s="52"/>
      <c r="AV71" s="287"/>
      <c r="AW71" s="45"/>
      <c r="AX71" s="45"/>
      <c r="AY71" s="45"/>
      <c r="AZ71" s="45"/>
      <c r="BA71" s="68">
        <f t="shared" si="4"/>
        <v>2.7048566667471686E-3</v>
      </c>
      <c r="BB71" s="45"/>
      <c r="BC71" s="45"/>
      <c r="BD71" s="45"/>
      <c r="BE71" s="45"/>
      <c r="BF71" s="45"/>
      <c r="BG71" s="288"/>
      <c r="BH71" s="68">
        <f t="shared" si="9"/>
        <v>4.4388459000659838E-3</v>
      </c>
      <c r="BI71" s="45"/>
      <c r="BJ71" s="45"/>
      <c r="BK71" s="45"/>
      <c r="BL71" s="45"/>
      <c r="BM71" s="45"/>
      <c r="BN71" s="45"/>
      <c r="BO71" s="68">
        <f t="shared" si="11"/>
        <v>4.2988178250980974E-3</v>
      </c>
      <c r="BP71" s="289"/>
    </row>
    <row r="72" spans="1:68" ht="14.6" customHeight="1" thickBot="1" x14ac:dyDescent="0.45">
      <c r="A72" s="49" t="s">
        <v>148</v>
      </c>
      <c r="B72" s="393"/>
      <c r="C72" s="393"/>
      <c r="D72" s="237" t="s">
        <v>466</v>
      </c>
      <c r="E72" s="51" t="s">
        <v>172</v>
      </c>
      <c r="F72" s="45" t="s">
        <v>259</v>
      </c>
      <c r="G72" s="170" t="s">
        <v>415</v>
      </c>
      <c r="H72" s="45"/>
      <c r="I72" s="45"/>
      <c r="J72" s="45"/>
      <c r="K72" s="52"/>
      <c r="L72" s="45">
        <v>0.153</v>
      </c>
      <c r="M72" s="45"/>
      <c r="N72" s="45"/>
      <c r="O72" s="45"/>
      <c r="P72" s="45"/>
      <c r="Q72" s="45">
        <v>1.66</v>
      </c>
      <c r="R72" s="45"/>
      <c r="S72" s="45"/>
      <c r="T72" s="45"/>
      <c r="U72" s="45"/>
      <c r="V72" s="45"/>
      <c r="W72" s="288"/>
      <c r="X72" s="45">
        <v>3.9</v>
      </c>
      <c r="Y72" s="45"/>
      <c r="Z72" s="45"/>
      <c r="AA72" s="45"/>
      <c r="AB72" s="45"/>
      <c r="AC72" s="45"/>
      <c r="AD72" s="45"/>
      <c r="AE72" s="45">
        <v>4.9000000000000004</v>
      </c>
      <c r="AF72" s="289"/>
      <c r="AK72" s="49" t="s">
        <v>148</v>
      </c>
      <c r="AL72" s="393"/>
      <c r="AM72" s="393"/>
      <c r="AN72" s="237" t="s">
        <v>466</v>
      </c>
      <c r="AO72" s="51" t="s">
        <v>172</v>
      </c>
      <c r="AP72" s="45" t="s">
        <v>259</v>
      </c>
      <c r="AQ72" s="170" t="s">
        <v>415</v>
      </c>
      <c r="AR72" s="45"/>
      <c r="AS72" s="45"/>
      <c r="AT72" s="45"/>
      <c r="AU72" s="52"/>
      <c r="AV72" s="68">
        <f t="shared" si="7"/>
        <v>3.2968453714876748E-4</v>
      </c>
      <c r="AW72" s="45"/>
      <c r="AX72" s="45"/>
      <c r="AY72" s="45"/>
      <c r="AZ72" s="45"/>
      <c r="BA72" s="68">
        <f t="shared" si="4"/>
        <v>4.0089839882145525E-3</v>
      </c>
      <c r="BB72" s="45"/>
      <c r="BC72" s="45"/>
      <c r="BD72" s="45"/>
      <c r="BE72" s="45"/>
      <c r="BF72" s="45"/>
      <c r="BG72" s="288"/>
      <c r="BH72" s="68">
        <f t="shared" si="9"/>
        <v>7.7979725271429432E-3</v>
      </c>
      <c r="BI72" s="45"/>
      <c r="BJ72" s="45"/>
      <c r="BK72" s="45"/>
      <c r="BL72" s="45"/>
      <c r="BM72" s="45"/>
      <c r="BN72" s="45"/>
      <c r="BO72" s="68">
        <f t="shared" si="11"/>
        <v>1.2246632176151557E-2</v>
      </c>
      <c r="BP72" s="289"/>
    </row>
    <row r="73" spans="1:68" ht="14.6" customHeight="1" thickBot="1" x14ac:dyDescent="0.45">
      <c r="A73" s="49" t="s">
        <v>148</v>
      </c>
      <c r="B73" s="393"/>
      <c r="C73" s="393"/>
      <c r="D73" s="237" t="s">
        <v>466</v>
      </c>
      <c r="E73" s="51" t="s">
        <v>196</v>
      </c>
      <c r="F73" s="45" t="s">
        <v>259</v>
      </c>
      <c r="G73" s="170" t="s">
        <v>415</v>
      </c>
      <c r="H73" s="45"/>
      <c r="I73" s="45"/>
      <c r="J73" s="45"/>
      <c r="K73" s="52"/>
      <c r="L73" s="45">
        <v>0.29199999999999998</v>
      </c>
      <c r="M73" s="45"/>
      <c r="N73" s="45"/>
      <c r="O73" s="45"/>
      <c r="P73" s="45"/>
      <c r="Q73" s="45">
        <v>3.62</v>
      </c>
      <c r="R73" s="45"/>
      <c r="S73" s="45"/>
      <c r="T73" s="45"/>
      <c r="U73" s="45"/>
      <c r="V73" s="45"/>
      <c r="W73" s="288"/>
      <c r="X73" s="45">
        <v>6.6</v>
      </c>
      <c r="Y73" s="45"/>
      <c r="Z73" s="45"/>
      <c r="AA73" s="45"/>
      <c r="AB73" s="45"/>
      <c r="AC73" s="45"/>
      <c r="AD73" s="45"/>
      <c r="AE73" s="45">
        <v>17</v>
      </c>
      <c r="AF73" s="65">
        <v>0.154</v>
      </c>
      <c r="AK73" s="49" t="s">
        <v>148</v>
      </c>
      <c r="AL73" s="393"/>
      <c r="AM73" s="393"/>
      <c r="AN73" s="237" t="s">
        <v>466</v>
      </c>
      <c r="AO73" s="51" t="s">
        <v>196</v>
      </c>
      <c r="AP73" s="45" t="s">
        <v>259</v>
      </c>
      <c r="AQ73" s="170" t="s">
        <v>415</v>
      </c>
      <c r="AR73" s="45"/>
      <c r="AS73" s="45"/>
      <c r="AT73" s="45"/>
      <c r="AU73" s="52"/>
      <c r="AV73" s="68">
        <f t="shared" si="7"/>
        <v>6.2920186174797454E-4</v>
      </c>
      <c r="AW73" s="45"/>
      <c r="AX73" s="45"/>
      <c r="AY73" s="45"/>
      <c r="AZ73" s="45"/>
      <c r="BA73" s="68">
        <f t="shared" si="4"/>
        <v>8.7424831550220981E-3</v>
      </c>
      <c r="BB73" s="45"/>
      <c r="BC73" s="45"/>
      <c r="BD73" s="45"/>
      <c r="BE73" s="45"/>
      <c r="BF73" s="45"/>
      <c r="BG73" s="288"/>
      <c r="BH73" s="68">
        <f t="shared" si="9"/>
        <v>1.3196568892088057E-2</v>
      </c>
      <c r="BI73" s="45"/>
      <c r="BJ73" s="45"/>
      <c r="BK73" s="45"/>
      <c r="BL73" s="45"/>
      <c r="BM73" s="45"/>
      <c r="BN73" s="45"/>
      <c r="BO73" s="68">
        <f t="shared" si="11"/>
        <v>4.2488315713178869E-2</v>
      </c>
      <c r="BP73" s="42">
        <f t="shared" ref="BP73:BP76" si="19">AF73*(1/$BP$6)</f>
        <v>2.9956427015250539E-4</v>
      </c>
    </row>
    <row r="74" spans="1:68" ht="14.6" customHeight="1" thickBot="1" x14ac:dyDescent="0.45">
      <c r="A74" s="49" t="s">
        <v>148</v>
      </c>
      <c r="B74" s="393"/>
      <c r="C74" s="393"/>
      <c r="D74" s="237" t="s">
        <v>466</v>
      </c>
      <c r="E74" s="51" t="s">
        <v>257</v>
      </c>
      <c r="F74" s="45" t="s">
        <v>259</v>
      </c>
      <c r="G74" s="170" t="s">
        <v>415</v>
      </c>
      <c r="H74" s="45"/>
      <c r="I74" s="45"/>
      <c r="J74" s="45"/>
      <c r="K74" s="52"/>
      <c r="L74" s="45">
        <v>0.47399999999999998</v>
      </c>
      <c r="M74" s="45"/>
      <c r="N74" s="45"/>
      <c r="O74" s="45"/>
      <c r="P74" s="45"/>
      <c r="Q74" s="45">
        <v>8.77</v>
      </c>
      <c r="R74" s="45"/>
      <c r="S74" s="45"/>
      <c r="T74" s="45"/>
      <c r="U74" s="45"/>
      <c r="V74" s="45"/>
      <c r="W74" s="288"/>
      <c r="X74" s="45">
        <v>10.8</v>
      </c>
      <c r="Y74" s="45"/>
      <c r="Z74" s="45"/>
      <c r="AA74" s="45"/>
      <c r="AB74" s="45"/>
      <c r="AC74" s="45"/>
      <c r="AD74" s="45"/>
      <c r="AE74" s="45">
        <v>50.6</v>
      </c>
      <c r="AF74" s="65">
        <v>0.24199999999999999</v>
      </c>
      <c r="AK74" s="49" t="s">
        <v>148</v>
      </c>
      <c r="AL74" s="393"/>
      <c r="AM74" s="393"/>
      <c r="AN74" s="237" t="s">
        <v>466</v>
      </c>
      <c r="AO74" s="51" t="s">
        <v>257</v>
      </c>
      <c r="AP74" s="45" t="s">
        <v>259</v>
      </c>
      <c r="AQ74" s="170" t="s">
        <v>415</v>
      </c>
      <c r="AR74" s="45"/>
      <c r="AS74" s="45"/>
      <c r="AT74" s="45"/>
      <c r="AU74" s="52"/>
      <c r="AV74" s="68">
        <f t="shared" si="7"/>
        <v>1.02137562489226E-3</v>
      </c>
      <c r="AW74" s="45"/>
      <c r="AX74" s="45"/>
      <c r="AY74" s="45"/>
      <c r="AZ74" s="45"/>
      <c r="BA74" s="68">
        <f t="shared" si="4"/>
        <v>2.1179993720868449E-2</v>
      </c>
      <c r="BB74" s="45"/>
      <c r="BC74" s="45"/>
      <c r="BD74" s="45"/>
      <c r="BE74" s="45"/>
      <c r="BF74" s="45"/>
      <c r="BG74" s="288"/>
      <c r="BH74" s="68">
        <f t="shared" si="9"/>
        <v>2.1594385459780461E-2</v>
      </c>
      <c r="BI74" s="45"/>
      <c r="BJ74" s="45"/>
      <c r="BK74" s="45"/>
      <c r="BL74" s="45"/>
      <c r="BM74" s="45"/>
      <c r="BN74" s="45"/>
      <c r="BO74" s="68">
        <f t="shared" si="11"/>
        <v>0.1264652220639324</v>
      </c>
      <c r="BP74" s="42">
        <f t="shared" si="19"/>
        <v>4.7074385309679419E-4</v>
      </c>
    </row>
    <row r="75" spans="1:68" ht="14.6" customHeight="1" thickBot="1" x14ac:dyDescent="0.45">
      <c r="A75" s="49" t="s">
        <v>148</v>
      </c>
      <c r="B75" s="394"/>
      <c r="C75" s="394"/>
      <c r="D75" s="238" t="s">
        <v>466</v>
      </c>
      <c r="E75" s="59" t="s">
        <v>197</v>
      </c>
      <c r="F75" s="61" t="s">
        <v>258</v>
      </c>
      <c r="G75" s="161" t="s">
        <v>415</v>
      </c>
      <c r="H75" s="61"/>
      <c r="I75" s="61"/>
      <c r="J75" s="61"/>
      <c r="K75" s="62"/>
      <c r="L75" s="61">
        <v>0.57299999999999995</v>
      </c>
      <c r="M75" s="61"/>
      <c r="N75" s="61"/>
      <c r="O75" s="61"/>
      <c r="P75" s="61"/>
      <c r="Q75" s="61">
        <v>13.2</v>
      </c>
      <c r="R75" s="61"/>
      <c r="S75" s="61"/>
      <c r="T75" s="61"/>
      <c r="U75" s="61"/>
      <c r="V75" s="61"/>
      <c r="W75" s="61">
        <v>0.121</v>
      </c>
      <c r="X75" s="61">
        <v>20.6</v>
      </c>
      <c r="Y75" s="61"/>
      <c r="Z75" s="61"/>
      <c r="AA75" s="61"/>
      <c r="AB75" s="61"/>
      <c r="AC75" s="61"/>
      <c r="AD75" s="61"/>
      <c r="AE75" s="61">
        <v>80.7</v>
      </c>
      <c r="AF75" s="63">
        <v>0.30599999999999999</v>
      </c>
      <c r="AK75" s="49" t="s">
        <v>148</v>
      </c>
      <c r="AL75" s="394"/>
      <c r="AM75" s="394"/>
      <c r="AN75" s="238" t="s">
        <v>466</v>
      </c>
      <c r="AO75" s="59" t="s">
        <v>197</v>
      </c>
      <c r="AP75" s="61" t="s">
        <v>258</v>
      </c>
      <c r="AQ75" s="161" t="s">
        <v>415</v>
      </c>
      <c r="AR75" s="61"/>
      <c r="AS75" s="61"/>
      <c r="AT75" s="61"/>
      <c r="AU75" s="62"/>
      <c r="AV75" s="68">
        <f t="shared" si="7"/>
        <v>1.2347009136355802E-3</v>
      </c>
      <c r="AW75" s="61"/>
      <c r="AX75" s="61"/>
      <c r="AY75" s="61"/>
      <c r="AZ75" s="61"/>
      <c r="BA75" s="68">
        <f t="shared" si="4"/>
        <v>3.1878667858091625E-2</v>
      </c>
      <c r="BB75" s="61"/>
      <c r="BC75" s="61"/>
      <c r="BD75" s="61"/>
      <c r="BE75" s="61"/>
      <c r="BF75" s="61"/>
      <c r="BG75" s="42">
        <f t="shared" ref="BG75:BG76" si="20">W75*(1/$BG$6)</f>
        <v>2.1450097500443183E-4</v>
      </c>
      <c r="BH75" s="68">
        <f t="shared" si="9"/>
        <v>4.1189290784396065E-2</v>
      </c>
      <c r="BI75" s="61"/>
      <c r="BJ75" s="61"/>
      <c r="BK75" s="61"/>
      <c r="BL75" s="61"/>
      <c r="BM75" s="61"/>
      <c r="BN75" s="61"/>
      <c r="BO75" s="68">
        <f t="shared" si="11"/>
        <v>0.20169453400314913</v>
      </c>
      <c r="BP75" s="42">
        <f t="shared" si="19"/>
        <v>5.9523809523809518E-4</v>
      </c>
    </row>
    <row r="76" spans="1:68" ht="14.6" customHeight="1" thickBot="1" x14ac:dyDescent="0.45">
      <c r="A76" s="49" t="s">
        <v>148</v>
      </c>
      <c r="B76" s="392" t="s">
        <v>160</v>
      </c>
      <c r="C76" s="392" t="s">
        <v>250</v>
      </c>
      <c r="D76" s="236" t="s">
        <v>466</v>
      </c>
      <c r="E76" s="55" t="s">
        <v>216</v>
      </c>
      <c r="F76" s="56" t="s">
        <v>258</v>
      </c>
      <c r="G76" s="158" t="s">
        <v>415</v>
      </c>
      <c r="H76" s="56"/>
      <c r="I76" s="56"/>
      <c r="J76" s="56"/>
      <c r="K76" s="57"/>
      <c r="L76" s="56">
        <v>3.3</v>
      </c>
      <c r="M76" s="56"/>
      <c r="N76" s="56"/>
      <c r="O76" s="56"/>
      <c r="P76" s="56"/>
      <c r="Q76" s="56">
        <v>13.1</v>
      </c>
      <c r="R76" s="56"/>
      <c r="S76" s="56"/>
      <c r="T76" s="56"/>
      <c r="U76" s="56"/>
      <c r="V76" s="56"/>
      <c r="W76" s="56">
        <v>0.8</v>
      </c>
      <c r="X76" s="56">
        <v>408.1</v>
      </c>
      <c r="Y76" s="56"/>
      <c r="Z76" s="56"/>
      <c r="AA76" s="56"/>
      <c r="AB76" s="56"/>
      <c r="AC76" s="56"/>
      <c r="AD76" s="56"/>
      <c r="AE76" s="56">
        <v>184</v>
      </c>
      <c r="AF76" s="58">
        <v>0.7</v>
      </c>
      <c r="AK76" s="49" t="s">
        <v>148</v>
      </c>
      <c r="AL76" s="392" t="s">
        <v>160</v>
      </c>
      <c r="AM76" s="392" t="s">
        <v>250</v>
      </c>
      <c r="AN76" s="236" t="s">
        <v>466</v>
      </c>
      <c r="AO76" s="55" t="s">
        <v>216</v>
      </c>
      <c r="AP76" s="56" t="s">
        <v>258</v>
      </c>
      <c r="AQ76" s="158" t="s">
        <v>415</v>
      </c>
      <c r="AR76" s="56"/>
      <c r="AS76" s="56"/>
      <c r="AT76" s="56"/>
      <c r="AU76" s="57"/>
      <c r="AV76" s="68">
        <f t="shared" si="7"/>
        <v>7.1108429581106716E-3</v>
      </c>
      <c r="AW76" s="56"/>
      <c r="AX76" s="56"/>
      <c r="AY76" s="56"/>
      <c r="AZ76" s="56"/>
      <c r="BA76" s="68">
        <f t="shared" si="4"/>
        <v>3.1637162798560631E-2</v>
      </c>
      <c r="BB76" s="56"/>
      <c r="BC76" s="56"/>
      <c r="BD76" s="56"/>
      <c r="BE76" s="56"/>
      <c r="BF76" s="56"/>
      <c r="BG76" s="42">
        <f t="shared" si="20"/>
        <v>1.4181882644921113E-3</v>
      </c>
      <c r="BH76" s="68">
        <f t="shared" si="9"/>
        <v>0.81598784316077833</v>
      </c>
      <c r="BI76" s="56"/>
      <c r="BJ76" s="56"/>
      <c r="BK76" s="56"/>
      <c r="BL76" s="56"/>
      <c r="BM76" s="56"/>
      <c r="BN76" s="56"/>
      <c r="BO76" s="68">
        <f t="shared" si="11"/>
        <v>0.45987353477793602</v>
      </c>
      <c r="BP76" s="42">
        <f t="shared" si="19"/>
        <v>1.3616557734204789E-3</v>
      </c>
    </row>
    <row r="77" spans="1:68" ht="14.6" customHeight="1" thickBot="1" x14ac:dyDescent="0.45">
      <c r="A77" s="49" t="s">
        <v>148</v>
      </c>
      <c r="B77" s="393"/>
      <c r="C77" s="393"/>
      <c r="D77" s="237" t="s">
        <v>466</v>
      </c>
      <c r="E77" s="51" t="s">
        <v>254</v>
      </c>
      <c r="F77" s="45" t="s">
        <v>261</v>
      </c>
      <c r="G77" s="170" t="s">
        <v>415</v>
      </c>
      <c r="H77" s="45"/>
      <c r="I77" s="45"/>
      <c r="J77" s="45"/>
      <c r="K77" s="52"/>
      <c r="L77" s="45">
        <v>0.32100000000000001</v>
      </c>
      <c r="M77" s="45"/>
      <c r="N77" s="45"/>
      <c r="O77" s="45"/>
      <c r="P77" s="45"/>
      <c r="Q77" s="45">
        <v>2.12</v>
      </c>
      <c r="R77" s="45"/>
      <c r="S77" s="45"/>
      <c r="T77" s="45"/>
      <c r="U77" s="45"/>
      <c r="V77" s="45"/>
      <c r="W77" s="45"/>
      <c r="X77" s="45">
        <v>18.3</v>
      </c>
      <c r="Y77" s="45"/>
      <c r="Z77" s="45"/>
      <c r="AA77" s="45"/>
      <c r="AB77" s="45"/>
      <c r="AC77" s="45"/>
      <c r="AD77" s="45"/>
      <c r="AE77" s="45">
        <v>11.7</v>
      </c>
      <c r="AF77" s="65"/>
      <c r="AK77" s="49" t="s">
        <v>148</v>
      </c>
      <c r="AL77" s="393"/>
      <c r="AM77" s="393"/>
      <c r="AN77" s="237" t="s">
        <v>466</v>
      </c>
      <c r="AO77" s="51" t="s">
        <v>254</v>
      </c>
      <c r="AP77" s="45" t="s">
        <v>261</v>
      </c>
      <c r="AQ77" s="170" t="s">
        <v>415</v>
      </c>
      <c r="AR77" s="45"/>
      <c r="AS77" s="45"/>
      <c r="AT77" s="45"/>
      <c r="AU77" s="52"/>
      <c r="AV77" s="68">
        <f t="shared" si="7"/>
        <v>6.9169108774349262E-4</v>
      </c>
      <c r="AW77" s="45"/>
      <c r="AX77" s="45"/>
      <c r="AY77" s="45"/>
      <c r="AZ77" s="45"/>
      <c r="BA77" s="68">
        <f t="shared" si="4"/>
        <v>5.1199072620571398E-3</v>
      </c>
      <c r="BB77" s="45"/>
      <c r="BC77" s="45"/>
      <c r="BD77" s="45"/>
      <c r="BE77" s="45"/>
      <c r="BF77" s="45"/>
      <c r="BG77" s="45"/>
      <c r="BH77" s="68">
        <f t="shared" si="9"/>
        <v>3.6590486473516891E-2</v>
      </c>
      <c r="BI77" s="45"/>
      <c r="BJ77" s="45"/>
      <c r="BK77" s="45"/>
      <c r="BL77" s="45"/>
      <c r="BM77" s="45"/>
      <c r="BN77" s="45"/>
      <c r="BO77" s="68">
        <f t="shared" si="11"/>
        <v>2.9241958461423103E-2</v>
      </c>
      <c r="BP77" s="65"/>
    </row>
    <row r="78" spans="1:68" ht="14.6" customHeight="1" thickBot="1" x14ac:dyDescent="0.45">
      <c r="A78" s="49" t="s">
        <v>148</v>
      </c>
      <c r="B78" s="393"/>
      <c r="C78" s="393"/>
      <c r="D78" s="237" t="s">
        <v>466</v>
      </c>
      <c r="E78" s="51" t="s">
        <v>190</v>
      </c>
      <c r="F78" s="45" t="s">
        <v>260</v>
      </c>
      <c r="G78" s="170" t="s">
        <v>415</v>
      </c>
      <c r="H78" s="45"/>
      <c r="I78" s="45"/>
      <c r="J78" s="45"/>
      <c r="K78" s="52"/>
      <c r="L78" s="45">
        <v>0.192</v>
      </c>
      <c r="M78" s="45"/>
      <c r="N78" s="45"/>
      <c r="O78" s="45"/>
      <c r="P78" s="45"/>
      <c r="Q78" s="45">
        <v>1.27</v>
      </c>
      <c r="R78" s="45"/>
      <c r="S78" s="45"/>
      <c r="T78" s="45"/>
      <c r="U78" s="45"/>
      <c r="V78" s="45"/>
      <c r="W78" s="287"/>
      <c r="X78" s="45">
        <v>6.8</v>
      </c>
      <c r="Y78" s="45"/>
      <c r="Z78" s="45"/>
      <c r="AA78" s="45"/>
      <c r="AB78" s="45"/>
      <c r="AC78" s="45"/>
      <c r="AD78" s="45"/>
      <c r="AE78" s="45">
        <v>4.0999999999999996</v>
      </c>
      <c r="AF78" s="289"/>
      <c r="AK78" s="49" t="s">
        <v>148</v>
      </c>
      <c r="AL78" s="393"/>
      <c r="AM78" s="393"/>
      <c r="AN78" s="237" t="s">
        <v>466</v>
      </c>
      <c r="AO78" s="51" t="s">
        <v>190</v>
      </c>
      <c r="AP78" s="45" t="s">
        <v>260</v>
      </c>
      <c r="AQ78" s="170" t="s">
        <v>415</v>
      </c>
      <c r="AR78" s="45"/>
      <c r="AS78" s="45"/>
      <c r="AT78" s="45"/>
      <c r="AU78" s="52"/>
      <c r="AV78" s="68">
        <f t="shared" si="7"/>
        <v>4.1372177210825724E-4</v>
      </c>
      <c r="AW78" s="45"/>
      <c r="AX78" s="45"/>
      <c r="AY78" s="45"/>
      <c r="AZ78" s="45"/>
      <c r="BA78" s="68">
        <f t="shared" si="4"/>
        <v>3.0671142560436638E-3</v>
      </c>
      <c r="BB78" s="45"/>
      <c r="BC78" s="45"/>
      <c r="BD78" s="45"/>
      <c r="BE78" s="45"/>
      <c r="BF78" s="45"/>
      <c r="BG78" s="287"/>
      <c r="BH78" s="68">
        <f t="shared" si="9"/>
        <v>1.3596464919121028E-2</v>
      </c>
      <c r="BI78" s="45"/>
      <c r="BJ78" s="45"/>
      <c r="BK78" s="45"/>
      <c r="BL78" s="45"/>
      <c r="BM78" s="45"/>
      <c r="BN78" s="45"/>
      <c r="BO78" s="68">
        <f t="shared" si="11"/>
        <v>1.0247182024943138E-2</v>
      </c>
      <c r="BP78" s="289"/>
    </row>
    <row r="79" spans="1:68" ht="14.6" customHeight="1" thickBot="1" x14ac:dyDescent="0.45">
      <c r="A79" s="49" t="s">
        <v>148</v>
      </c>
      <c r="B79" s="393"/>
      <c r="C79" s="393"/>
      <c r="D79" s="237" t="s">
        <v>466</v>
      </c>
      <c r="E79" s="51" t="s">
        <v>172</v>
      </c>
      <c r="F79" s="45" t="s">
        <v>260</v>
      </c>
      <c r="G79" s="170" t="s">
        <v>415</v>
      </c>
      <c r="H79" s="45"/>
      <c r="I79" s="45"/>
      <c r="J79" s="45"/>
      <c r="K79" s="52"/>
      <c r="L79" s="45">
        <v>0.28799999999999998</v>
      </c>
      <c r="M79" s="45"/>
      <c r="N79" s="45"/>
      <c r="O79" s="45"/>
      <c r="P79" s="45"/>
      <c r="Q79" s="45">
        <v>1.84</v>
      </c>
      <c r="R79" s="45"/>
      <c r="S79" s="45"/>
      <c r="T79" s="45"/>
      <c r="U79" s="45"/>
      <c r="V79" s="45"/>
      <c r="W79" s="287"/>
      <c r="X79" s="45">
        <v>18.2</v>
      </c>
      <c r="Y79" s="45"/>
      <c r="Z79" s="45"/>
      <c r="AA79" s="45"/>
      <c r="AB79" s="45"/>
      <c r="AC79" s="45"/>
      <c r="AD79" s="45"/>
      <c r="AE79" s="45">
        <v>16.8</v>
      </c>
      <c r="AF79" s="289"/>
      <c r="AK79" s="49" t="s">
        <v>148</v>
      </c>
      <c r="AL79" s="393"/>
      <c r="AM79" s="393"/>
      <c r="AN79" s="237" t="s">
        <v>466</v>
      </c>
      <c r="AO79" s="51" t="s">
        <v>172</v>
      </c>
      <c r="AP79" s="45" t="s">
        <v>260</v>
      </c>
      <c r="AQ79" s="170" t="s">
        <v>415</v>
      </c>
      <c r="AR79" s="45"/>
      <c r="AS79" s="45"/>
      <c r="AT79" s="45"/>
      <c r="AU79" s="52"/>
      <c r="AV79" s="68">
        <f t="shared" si="7"/>
        <v>6.2058265816238587E-4</v>
      </c>
      <c r="AW79" s="45"/>
      <c r="AX79" s="45"/>
      <c r="AY79" s="45"/>
      <c r="AZ79" s="45"/>
      <c r="BA79" s="68">
        <f t="shared" si="4"/>
        <v>4.4436930953703482E-3</v>
      </c>
      <c r="BB79" s="45"/>
      <c r="BC79" s="45"/>
      <c r="BD79" s="45"/>
      <c r="BE79" s="45"/>
      <c r="BF79" s="45"/>
      <c r="BG79" s="287"/>
      <c r="BH79" s="68">
        <f t="shared" si="9"/>
        <v>3.6390538460000399E-2</v>
      </c>
      <c r="BI79" s="45"/>
      <c r="BJ79" s="45"/>
      <c r="BK79" s="45"/>
      <c r="BL79" s="45"/>
      <c r="BM79" s="45"/>
      <c r="BN79" s="45"/>
      <c r="BO79" s="68">
        <f t="shared" si="11"/>
        <v>4.1988453175376771E-2</v>
      </c>
      <c r="BP79" s="289"/>
    </row>
    <row r="80" spans="1:68" ht="14.6" customHeight="1" thickBot="1" x14ac:dyDescent="0.45">
      <c r="A80" s="49" t="s">
        <v>148</v>
      </c>
      <c r="B80" s="393"/>
      <c r="C80" s="393"/>
      <c r="D80" s="237" t="s">
        <v>466</v>
      </c>
      <c r="E80" s="51" t="s">
        <v>196</v>
      </c>
      <c r="F80" s="45" t="s">
        <v>258</v>
      </c>
      <c r="G80" s="170" t="s">
        <v>415</v>
      </c>
      <c r="H80" s="45"/>
      <c r="I80" s="45"/>
      <c r="J80" s="45"/>
      <c r="K80" s="52"/>
      <c r="L80" s="45">
        <v>0.41299999999999998</v>
      </c>
      <c r="M80" s="45"/>
      <c r="N80" s="45"/>
      <c r="O80" s="45"/>
      <c r="P80" s="45"/>
      <c r="Q80" s="45">
        <v>3.07</v>
      </c>
      <c r="R80" s="45"/>
      <c r="S80" s="45"/>
      <c r="T80" s="45"/>
      <c r="U80" s="45"/>
      <c r="V80" s="45"/>
      <c r="W80" s="287"/>
      <c r="X80" s="45">
        <v>43</v>
      </c>
      <c r="Y80" s="45"/>
      <c r="Z80" s="45"/>
      <c r="AA80" s="45"/>
      <c r="AB80" s="45"/>
      <c r="AC80" s="45"/>
      <c r="AD80" s="45"/>
      <c r="AE80" s="45">
        <v>28.6</v>
      </c>
      <c r="AF80" s="289"/>
      <c r="AK80" s="49" t="s">
        <v>148</v>
      </c>
      <c r="AL80" s="393"/>
      <c r="AM80" s="393"/>
      <c r="AN80" s="237" t="s">
        <v>466</v>
      </c>
      <c r="AO80" s="51" t="s">
        <v>196</v>
      </c>
      <c r="AP80" s="45" t="s">
        <v>258</v>
      </c>
      <c r="AQ80" s="170" t="s">
        <v>415</v>
      </c>
      <c r="AR80" s="45"/>
      <c r="AS80" s="45"/>
      <c r="AT80" s="45"/>
      <c r="AU80" s="52"/>
      <c r="AV80" s="68">
        <f t="shared" si="7"/>
        <v>8.8993277021203246E-4</v>
      </c>
      <c r="AW80" s="45"/>
      <c r="AX80" s="45"/>
      <c r="AY80" s="45"/>
      <c r="AZ80" s="45"/>
      <c r="BA80" s="68">
        <f t="shared" si="4"/>
        <v>7.4142053276016126E-3</v>
      </c>
      <c r="BB80" s="45"/>
      <c r="BC80" s="45"/>
      <c r="BD80" s="45"/>
      <c r="BE80" s="45"/>
      <c r="BF80" s="45"/>
      <c r="BG80" s="287"/>
      <c r="BH80" s="68">
        <f t="shared" si="9"/>
        <v>8.597764581208886E-2</v>
      </c>
      <c r="BI80" s="45"/>
      <c r="BJ80" s="45"/>
      <c r="BK80" s="45"/>
      <c r="BL80" s="45"/>
      <c r="BM80" s="45"/>
      <c r="BN80" s="45"/>
      <c r="BO80" s="68">
        <f t="shared" si="11"/>
        <v>7.1480342905700933E-2</v>
      </c>
      <c r="BP80" s="289"/>
    </row>
    <row r="81" spans="1:68" ht="14.6" customHeight="1" thickBot="1" x14ac:dyDescent="0.45">
      <c r="A81" s="49" t="s">
        <v>148</v>
      </c>
      <c r="B81" s="393"/>
      <c r="C81" s="393"/>
      <c r="D81" s="237" t="s">
        <v>466</v>
      </c>
      <c r="E81" s="51" t="s">
        <v>257</v>
      </c>
      <c r="F81" s="45" t="s">
        <v>258</v>
      </c>
      <c r="G81" s="170" t="s">
        <v>415</v>
      </c>
      <c r="H81" s="45"/>
      <c r="I81" s="45"/>
      <c r="J81" s="45"/>
      <c r="K81" s="52"/>
      <c r="L81" s="45">
        <v>0.60699999999999998</v>
      </c>
      <c r="M81" s="45"/>
      <c r="N81" s="45"/>
      <c r="O81" s="45"/>
      <c r="P81" s="45"/>
      <c r="Q81" s="45">
        <v>5.77</v>
      </c>
      <c r="R81" s="45"/>
      <c r="S81" s="45"/>
      <c r="T81" s="45"/>
      <c r="U81" s="45"/>
      <c r="V81" s="45"/>
      <c r="W81" s="45">
        <v>0.153</v>
      </c>
      <c r="X81" s="45">
        <v>111</v>
      </c>
      <c r="Y81" s="45"/>
      <c r="Z81" s="45"/>
      <c r="AA81" s="45"/>
      <c r="AB81" s="45"/>
      <c r="AC81" s="45"/>
      <c r="AD81" s="45"/>
      <c r="AE81" s="45">
        <v>65.2</v>
      </c>
      <c r="AF81" s="65">
        <v>0.23699999999999999</v>
      </c>
      <c r="AK81" s="49" t="s">
        <v>148</v>
      </c>
      <c r="AL81" s="393"/>
      <c r="AM81" s="393"/>
      <c r="AN81" s="237" t="s">
        <v>466</v>
      </c>
      <c r="AO81" s="51" t="s">
        <v>257</v>
      </c>
      <c r="AP81" s="45" t="s">
        <v>258</v>
      </c>
      <c r="AQ81" s="170" t="s">
        <v>415</v>
      </c>
      <c r="AR81" s="45"/>
      <c r="AS81" s="45"/>
      <c r="AT81" s="45"/>
      <c r="AU81" s="52"/>
      <c r="AV81" s="68">
        <f t="shared" si="7"/>
        <v>1.3079641441130841E-3</v>
      </c>
      <c r="AW81" s="45"/>
      <c r="AX81" s="45"/>
      <c r="AY81" s="45"/>
      <c r="AZ81" s="45"/>
      <c r="BA81" s="68">
        <f t="shared" si="4"/>
        <v>1.3934841934938534E-2</v>
      </c>
      <c r="BB81" s="45"/>
      <c r="BC81" s="45"/>
      <c r="BD81" s="45"/>
      <c r="BE81" s="45"/>
      <c r="BF81" s="45"/>
      <c r="BG81" s="42">
        <f t="shared" ref="BG81:BG83" si="21">W81*(1/$BG$6)</f>
        <v>2.7122850558411628E-4</v>
      </c>
      <c r="BH81" s="68">
        <f t="shared" si="9"/>
        <v>0.22194229500329915</v>
      </c>
      <c r="BI81" s="45"/>
      <c r="BJ81" s="45"/>
      <c r="BK81" s="45"/>
      <c r="BL81" s="45"/>
      <c r="BM81" s="45"/>
      <c r="BN81" s="45"/>
      <c r="BO81" s="68">
        <f t="shared" si="11"/>
        <v>0.16295518732348604</v>
      </c>
      <c r="BP81" s="42">
        <f t="shared" ref="BP81:BP84" si="22">AF81*(1/$BP$6)</f>
        <v>4.6101774042950507E-4</v>
      </c>
    </row>
    <row r="82" spans="1:68" ht="14.6" customHeight="1" thickBot="1" x14ac:dyDescent="0.45">
      <c r="A82" s="49" t="s">
        <v>148</v>
      </c>
      <c r="B82" s="394"/>
      <c r="C82" s="394"/>
      <c r="D82" s="238" t="s">
        <v>466</v>
      </c>
      <c r="E82" s="59" t="s">
        <v>197</v>
      </c>
      <c r="F82" s="61" t="s">
        <v>258</v>
      </c>
      <c r="G82" s="161" t="s">
        <v>415</v>
      </c>
      <c r="H82" s="61"/>
      <c r="I82" s="61"/>
      <c r="J82" s="61"/>
      <c r="K82" s="62"/>
      <c r="L82" s="61">
        <v>0.78</v>
      </c>
      <c r="M82" s="61"/>
      <c r="N82" s="61"/>
      <c r="O82" s="61"/>
      <c r="P82" s="61"/>
      <c r="Q82" s="61">
        <v>8.73</v>
      </c>
      <c r="R82" s="61"/>
      <c r="S82" s="61"/>
      <c r="T82" s="61"/>
      <c r="U82" s="61"/>
      <c r="V82" s="61"/>
      <c r="W82" s="61">
        <v>0.22</v>
      </c>
      <c r="X82" s="61">
        <v>146</v>
      </c>
      <c r="Y82" s="61"/>
      <c r="Z82" s="61"/>
      <c r="AA82" s="61"/>
      <c r="AB82" s="61"/>
      <c r="AC82" s="61"/>
      <c r="AD82" s="61"/>
      <c r="AE82" s="61">
        <v>115</v>
      </c>
      <c r="AF82" s="63">
        <v>0.33</v>
      </c>
      <c r="AK82" s="49" t="s">
        <v>148</v>
      </c>
      <c r="AL82" s="394"/>
      <c r="AM82" s="394"/>
      <c r="AN82" s="238" t="s">
        <v>466</v>
      </c>
      <c r="AO82" s="59" t="s">
        <v>197</v>
      </c>
      <c r="AP82" s="61" t="s">
        <v>258</v>
      </c>
      <c r="AQ82" s="161" t="s">
        <v>415</v>
      </c>
      <c r="AR82" s="61"/>
      <c r="AS82" s="61"/>
      <c r="AT82" s="61"/>
      <c r="AU82" s="62"/>
      <c r="AV82" s="68">
        <f t="shared" si="7"/>
        <v>1.6807446991897951E-3</v>
      </c>
      <c r="AW82" s="61"/>
      <c r="AX82" s="61"/>
      <c r="AY82" s="61"/>
      <c r="AZ82" s="61"/>
      <c r="BA82" s="68">
        <f t="shared" si="4"/>
        <v>2.1083391697056055E-2</v>
      </c>
      <c r="BB82" s="61"/>
      <c r="BC82" s="61"/>
      <c r="BD82" s="61"/>
      <c r="BE82" s="61"/>
      <c r="BF82" s="61"/>
      <c r="BG82" s="42">
        <f t="shared" si="21"/>
        <v>3.9000177273533059E-4</v>
      </c>
      <c r="BH82" s="68">
        <f t="shared" si="9"/>
        <v>0.29192409973406919</v>
      </c>
      <c r="BI82" s="61"/>
      <c r="BJ82" s="61"/>
      <c r="BK82" s="61"/>
      <c r="BL82" s="61"/>
      <c r="BM82" s="61"/>
      <c r="BN82" s="61"/>
      <c r="BO82" s="68">
        <f t="shared" si="11"/>
        <v>0.28742095923621003</v>
      </c>
      <c r="BP82" s="42">
        <f t="shared" si="22"/>
        <v>6.419234360410831E-4</v>
      </c>
    </row>
    <row r="83" spans="1:68" ht="14.6" customHeight="1" thickBot="1" x14ac:dyDescent="0.45">
      <c r="A83" s="49" t="s">
        <v>148</v>
      </c>
      <c r="B83" s="392" t="s">
        <v>160</v>
      </c>
      <c r="C83" s="392" t="s">
        <v>251</v>
      </c>
      <c r="D83" s="236" t="s">
        <v>466</v>
      </c>
      <c r="E83" s="55" t="s">
        <v>216</v>
      </c>
      <c r="F83" s="56" t="s">
        <v>258</v>
      </c>
      <c r="G83" s="158" t="s">
        <v>415</v>
      </c>
      <c r="H83" s="56"/>
      <c r="I83" s="56"/>
      <c r="J83" s="56"/>
      <c r="K83" s="57"/>
      <c r="L83" s="56">
        <v>2.4</v>
      </c>
      <c r="M83" s="56"/>
      <c r="N83" s="56"/>
      <c r="O83" s="56"/>
      <c r="P83" s="56"/>
      <c r="Q83" s="56">
        <v>16.8</v>
      </c>
      <c r="R83" s="56"/>
      <c r="S83" s="56"/>
      <c r="T83" s="56"/>
      <c r="U83" s="56"/>
      <c r="V83" s="56"/>
      <c r="W83" s="56">
        <v>1.6</v>
      </c>
      <c r="X83" s="56">
        <v>42.5</v>
      </c>
      <c r="Y83" s="56"/>
      <c r="Z83" s="56"/>
      <c r="AA83" s="56"/>
      <c r="AB83" s="56"/>
      <c r="AC83" s="56"/>
      <c r="AD83" s="56"/>
      <c r="AE83" s="56">
        <v>138.19999999999999</v>
      </c>
      <c r="AF83" s="58">
        <v>0.9</v>
      </c>
      <c r="AK83" s="49" t="s">
        <v>148</v>
      </c>
      <c r="AL83" s="392" t="s">
        <v>160</v>
      </c>
      <c r="AM83" s="392" t="s">
        <v>251</v>
      </c>
      <c r="AN83" s="236" t="s">
        <v>466</v>
      </c>
      <c r="AO83" s="55" t="s">
        <v>216</v>
      </c>
      <c r="AP83" s="56" t="s">
        <v>258</v>
      </c>
      <c r="AQ83" s="158" t="s">
        <v>415</v>
      </c>
      <c r="AR83" s="56"/>
      <c r="AS83" s="56"/>
      <c r="AT83" s="56"/>
      <c r="AU83" s="57"/>
      <c r="AV83" s="68">
        <f t="shared" si="7"/>
        <v>5.1715221513532151E-3</v>
      </c>
      <c r="AW83" s="56"/>
      <c r="AX83" s="56"/>
      <c r="AY83" s="56"/>
      <c r="AZ83" s="56"/>
      <c r="BA83" s="68">
        <f t="shared" si="4"/>
        <v>4.0572850001207528E-2</v>
      </c>
      <c r="BB83" s="56"/>
      <c r="BC83" s="56"/>
      <c r="BD83" s="56"/>
      <c r="BE83" s="56"/>
      <c r="BF83" s="56"/>
      <c r="BG83" s="42">
        <f t="shared" si="21"/>
        <v>2.8363765289842226E-3</v>
      </c>
      <c r="BH83" s="68">
        <f t="shared" si="9"/>
        <v>8.4977905744506435E-2</v>
      </c>
      <c r="BI83" s="56"/>
      <c r="BJ83" s="56"/>
      <c r="BK83" s="56"/>
      <c r="BL83" s="56"/>
      <c r="BM83" s="56"/>
      <c r="BN83" s="56"/>
      <c r="BO83" s="68">
        <f t="shared" si="11"/>
        <v>0.34540501362125409</v>
      </c>
      <c r="BP83" s="42">
        <f t="shared" si="22"/>
        <v>1.7507002801120447E-3</v>
      </c>
    </row>
    <row r="84" spans="1:68" ht="14.6" customHeight="1" thickBot="1" x14ac:dyDescent="0.45">
      <c r="A84" s="49" t="s">
        <v>148</v>
      </c>
      <c r="B84" s="393"/>
      <c r="C84" s="393"/>
      <c r="D84" s="237" t="s">
        <v>466</v>
      </c>
      <c r="E84" s="51" t="s">
        <v>254</v>
      </c>
      <c r="F84" s="45" t="s">
        <v>259</v>
      </c>
      <c r="G84" s="170" t="s">
        <v>415</v>
      </c>
      <c r="H84" s="45"/>
      <c r="I84" s="45"/>
      <c r="J84" s="45"/>
      <c r="K84" s="52"/>
      <c r="L84" s="45">
        <v>0.28599999999999998</v>
      </c>
      <c r="M84" s="45"/>
      <c r="N84" s="45"/>
      <c r="O84" s="45"/>
      <c r="P84" s="45"/>
      <c r="Q84" s="45">
        <v>2.14</v>
      </c>
      <c r="R84" s="45"/>
      <c r="S84" s="45"/>
      <c r="T84" s="45"/>
      <c r="U84" s="45"/>
      <c r="V84" s="45"/>
      <c r="W84" s="45"/>
      <c r="X84" s="45">
        <v>6.22</v>
      </c>
      <c r="Y84" s="45"/>
      <c r="Z84" s="45"/>
      <c r="AA84" s="45"/>
      <c r="AB84" s="45"/>
      <c r="AC84" s="45"/>
      <c r="AD84" s="45"/>
      <c r="AE84" s="45">
        <v>10.6</v>
      </c>
      <c r="AF84" s="65">
        <v>0.123</v>
      </c>
      <c r="AK84" s="49" t="s">
        <v>148</v>
      </c>
      <c r="AL84" s="393"/>
      <c r="AM84" s="393"/>
      <c r="AN84" s="237" t="s">
        <v>466</v>
      </c>
      <c r="AO84" s="51" t="s">
        <v>254</v>
      </c>
      <c r="AP84" s="45" t="s">
        <v>259</v>
      </c>
      <c r="AQ84" s="170" t="s">
        <v>415</v>
      </c>
      <c r="AR84" s="45"/>
      <c r="AS84" s="45"/>
      <c r="AT84" s="45"/>
      <c r="AU84" s="52"/>
      <c r="AV84" s="68">
        <f t="shared" si="7"/>
        <v>6.1627305636959148E-4</v>
      </c>
      <c r="AW84" s="45"/>
      <c r="AX84" s="45"/>
      <c r="AY84" s="45"/>
      <c r="AZ84" s="45"/>
      <c r="BA84" s="68">
        <f t="shared" si="4"/>
        <v>5.1682082739633395E-3</v>
      </c>
      <c r="BB84" s="45"/>
      <c r="BC84" s="45"/>
      <c r="BD84" s="45"/>
      <c r="BE84" s="45"/>
      <c r="BF84" s="45"/>
      <c r="BG84" s="45"/>
      <c r="BH84" s="68">
        <f t="shared" si="9"/>
        <v>1.2436766440725411E-2</v>
      </c>
      <c r="BI84" s="45"/>
      <c r="BJ84" s="45"/>
      <c r="BK84" s="45"/>
      <c r="BL84" s="45"/>
      <c r="BM84" s="45"/>
      <c r="BN84" s="45"/>
      <c r="BO84" s="68">
        <f t="shared" si="11"/>
        <v>2.6492714503511532E-2</v>
      </c>
      <c r="BP84" s="42">
        <f t="shared" si="22"/>
        <v>2.3926237161531275E-4</v>
      </c>
    </row>
    <row r="85" spans="1:68" ht="14.6" customHeight="1" thickBot="1" x14ac:dyDescent="0.45">
      <c r="A85" s="49" t="s">
        <v>148</v>
      </c>
      <c r="B85" s="393"/>
      <c r="C85" s="393"/>
      <c r="D85" s="237" t="s">
        <v>466</v>
      </c>
      <c r="E85" s="51" t="s">
        <v>190</v>
      </c>
      <c r="F85" s="45" t="s">
        <v>258</v>
      </c>
      <c r="G85" s="170" t="s">
        <v>415</v>
      </c>
      <c r="H85" s="45"/>
      <c r="I85" s="45"/>
      <c r="J85" s="45"/>
      <c r="K85" s="52"/>
      <c r="L85" s="45">
        <v>0.13500000000000001</v>
      </c>
      <c r="M85" s="45"/>
      <c r="N85" s="45"/>
      <c r="O85" s="45"/>
      <c r="P85" s="45"/>
      <c r="Q85" s="45">
        <v>1.28</v>
      </c>
      <c r="R85" s="45"/>
      <c r="S85" s="45"/>
      <c r="T85" s="45"/>
      <c r="U85" s="45"/>
      <c r="V85" s="45"/>
      <c r="W85" s="287"/>
      <c r="X85" s="45">
        <v>3.65</v>
      </c>
      <c r="Y85" s="45"/>
      <c r="Z85" s="45"/>
      <c r="AA85" s="45"/>
      <c r="AB85" s="45"/>
      <c r="AC85" s="45"/>
      <c r="AD85" s="45"/>
      <c r="AE85" s="45">
        <v>4.93</v>
      </c>
      <c r="AF85" s="289"/>
      <c r="AK85" s="49" t="s">
        <v>148</v>
      </c>
      <c r="AL85" s="393"/>
      <c r="AM85" s="393"/>
      <c r="AN85" s="237" t="s">
        <v>466</v>
      </c>
      <c r="AO85" s="51" t="s">
        <v>190</v>
      </c>
      <c r="AP85" s="45" t="s">
        <v>258</v>
      </c>
      <c r="AQ85" s="170" t="s">
        <v>415</v>
      </c>
      <c r="AR85" s="45"/>
      <c r="AS85" s="45"/>
      <c r="AT85" s="45"/>
      <c r="AU85" s="52"/>
      <c r="AV85" s="68">
        <f t="shared" si="7"/>
        <v>2.9089812101361839E-4</v>
      </c>
      <c r="AW85" s="45"/>
      <c r="AX85" s="45"/>
      <c r="AY85" s="45"/>
      <c r="AZ85" s="45"/>
      <c r="BA85" s="68">
        <f t="shared" si="4"/>
        <v>3.0912647619967637E-3</v>
      </c>
      <c r="BB85" s="45"/>
      <c r="BC85" s="45"/>
      <c r="BD85" s="45"/>
      <c r="BE85" s="45"/>
      <c r="BF85" s="45"/>
      <c r="BG85" s="287"/>
      <c r="BH85" s="68">
        <f t="shared" si="9"/>
        <v>7.2981024933517291E-3</v>
      </c>
      <c r="BI85" s="45"/>
      <c r="BJ85" s="45"/>
      <c r="BK85" s="45"/>
      <c r="BL85" s="45"/>
      <c r="BM85" s="45"/>
      <c r="BN85" s="45"/>
      <c r="BO85" s="68">
        <f t="shared" si="11"/>
        <v>1.2321611556821871E-2</v>
      </c>
      <c r="BP85" s="289"/>
    </row>
    <row r="86" spans="1:68" ht="14.6" customHeight="1" thickBot="1" x14ac:dyDescent="0.45">
      <c r="A86" s="49" t="s">
        <v>148</v>
      </c>
      <c r="B86" s="393"/>
      <c r="C86" s="393"/>
      <c r="D86" s="237" t="s">
        <v>466</v>
      </c>
      <c r="E86" s="51" t="s">
        <v>172</v>
      </c>
      <c r="F86" s="45" t="s">
        <v>258</v>
      </c>
      <c r="G86" s="170" t="s">
        <v>415</v>
      </c>
      <c r="H86" s="45"/>
      <c r="I86" s="45"/>
      <c r="J86" s="45"/>
      <c r="K86" s="52"/>
      <c r="L86" s="45">
        <v>0.24299999999999999</v>
      </c>
      <c r="M86" s="45"/>
      <c r="N86" s="45"/>
      <c r="O86" s="45"/>
      <c r="P86" s="45"/>
      <c r="Q86" s="45">
        <v>2.1800000000000002</v>
      </c>
      <c r="R86" s="45"/>
      <c r="S86" s="45"/>
      <c r="T86" s="45"/>
      <c r="U86" s="45"/>
      <c r="V86" s="45"/>
      <c r="W86" s="287"/>
      <c r="X86" s="45">
        <v>6.5</v>
      </c>
      <c r="Y86" s="45"/>
      <c r="Z86" s="45"/>
      <c r="AA86" s="45"/>
      <c r="AB86" s="45"/>
      <c r="AC86" s="45"/>
      <c r="AD86" s="45"/>
      <c r="AE86" s="45">
        <v>11.6</v>
      </c>
      <c r="AF86" s="289"/>
      <c r="AK86" s="49" t="s">
        <v>148</v>
      </c>
      <c r="AL86" s="393"/>
      <c r="AM86" s="393"/>
      <c r="AN86" s="237" t="s">
        <v>466</v>
      </c>
      <c r="AO86" s="51" t="s">
        <v>172</v>
      </c>
      <c r="AP86" s="45" t="s">
        <v>258</v>
      </c>
      <c r="AQ86" s="170" t="s">
        <v>415</v>
      </c>
      <c r="AR86" s="45"/>
      <c r="AS86" s="45"/>
      <c r="AT86" s="45"/>
      <c r="AU86" s="52"/>
      <c r="AV86" s="68">
        <f t="shared" si="7"/>
        <v>5.2361661782451309E-4</v>
      </c>
      <c r="AW86" s="45"/>
      <c r="AX86" s="45"/>
      <c r="AY86" s="45"/>
      <c r="AZ86" s="45"/>
      <c r="BA86" s="68">
        <f t="shared" si="4"/>
        <v>5.2648102977757389E-3</v>
      </c>
      <c r="BB86" s="45"/>
      <c r="BC86" s="45"/>
      <c r="BD86" s="45"/>
      <c r="BE86" s="45"/>
      <c r="BF86" s="45"/>
      <c r="BG86" s="287"/>
      <c r="BH86" s="68">
        <f t="shared" si="9"/>
        <v>1.2996620878571572E-2</v>
      </c>
      <c r="BI86" s="45"/>
      <c r="BJ86" s="45"/>
      <c r="BK86" s="45"/>
      <c r="BL86" s="45"/>
      <c r="BM86" s="45"/>
      <c r="BN86" s="45"/>
      <c r="BO86" s="68">
        <f t="shared" si="11"/>
        <v>2.8992027192522054E-2</v>
      </c>
      <c r="BP86" s="289"/>
    </row>
    <row r="87" spans="1:68" ht="14.6" customHeight="1" thickBot="1" x14ac:dyDescent="0.45">
      <c r="A87" s="49" t="s">
        <v>148</v>
      </c>
      <c r="B87" s="393"/>
      <c r="C87" s="393"/>
      <c r="D87" s="237" t="s">
        <v>466</v>
      </c>
      <c r="E87" s="51" t="s">
        <v>196</v>
      </c>
      <c r="F87" s="45" t="s">
        <v>258</v>
      </c>
      <c r="G87" s="170" t="s">
        <v>415</v>
      </c>
      <c r="H87" s="45"/>
      <c r="I87" s="45"/>
      <c r="J87" s="45"/>
      <c r="K87" s="52"/>
      <c r="L87" s="45">
        <v>0.39</v>
      </c>
      <c r="M87" s="45"/>
      <c r="N87" s="45"/>
      <c r="O87" s="45"/>
      <c r="P87" s="45"/>
      <c r="Q87" s="45">
        <v>3.45</v>
      </c>
      <c r="R87" s="45"/>
      <c r="S87" s="45"/>
      <c r="T87" s="45"/>
      <c r="U87" s="45"/>
      <c r="V87" s="45"/>
      <c r="W87" s="287"/>
      <c r="X87" s="45">
        <v>11.5</v>
      </c>
      <c r="Y87" s="45"/>
      <c r="Z87" s="45"/>
      <c r="AA87" s="45"/>
      <c r="AB87" s="45"/>
      <c r="AC87" s="45"/>
      <c r="AD87" s="45"/>
      <c r="AE87" s="45">
        <v>24.4</v>
      </c>
      <c r="AF87" s="65">
        <v>0.13800000000000001</v>
      </c>
      <c r="AK87" s="49" t="s">
        <v>148</v>
      </c>
      <c r="AL87" s="393"/>
      <c r="AM87" s="393"/>
      <c r="AN87" s="237" t="s">
        <v>466</v>
      </c>
      <c r="AO87" s="51" t="s">
        <v>196</v>
      </c>
      <c r="AP87" s="45" t="s">
        <v>258</v>
      </c>
      <c r="AQ87" s="170" t="s">
        <v>415</v>
      </c>
      <c r="AR87" s="45"/>
      <c r="AS87" s="45"/>
      <c r="AT87" s="45"/>
      <c r="AU87" s="52"/>
      <c r="AV87" s="68">
        <f t="shared" si="7"/>
        <v>8.4037234959489756E-4</v>
      </c>
      <c r="AW87" s="45"/>
      <c r="AX87" s="45"/>
      <c r="AY87" s="45"/>
      <c r="AZ87" s="45"/>
      <c r="BA87" s="68">
        <f t="shared" si="4"/>
        <v>8.3319245538194028E-3</v>
      </c>
      <c r="BB87" s="45"/>
      <c r="BC87" s="45"/>
      <c r="BD87" s="45"/>
      <c r="BE87" s="45"/>
      <c r="BF87" s="45"/>
      <c r="BG87" s="287"/>
      <c r="BH87" s="68">
        <f t="shared" si="9"/>
        <v>2.2994021554395859E-2</v>
      </c>
      <c r="BI87" s="45"/>
      <c r="BJ87" s="45"/>
      <c r="BK87" s="45"/>
      <c r="BL87" s="45"/>
      <c r="BM87" s="45"/>
      <c r="BN87" s="45"/>
      <c r="BO87" s="68">
        <f t="shared" si="11"/>
        <v>6.0983229611856732E-2</v>
      </c>
      <c r="BP87" s="42">
        <f t="shared" ref="BP87:BP96" si="23">AF87*(1/$BP$6)</f>
        <v>2.6844070961718017E-4</v>
      </c>
    </row>
    <row r="88" spans="1:68" ht="14.6" customHeight="1" thickBot="1" x14ac:dyDescent="0.45">
      <c r="A88" s="49" t="s">
        <v>148</v>
      </c>
      <c r="B88" s="393"/>
      <c r="C88" s="393"/>
      <c r="D88" s="237" t="s">
        <v>466</v>
      </c>
      <c r="E88" s="51" t="s">
        <v>257</v>
      </c>
      <c r="F88" s="45" t="s">
        <v>258</v>
      </c>
      <c r="G88" s="170" t="s">
        <v>415</v>
      </c>
      <c r="H88" s="45"/>
      <c r="I88" s="45"/>
      <c r="J88" s="45"/>
      <c r="K88" s="52"/>
      <c r="L88" s="45">
        <v>0.68</v>
      </c>
      <c r="M88" s="45"/>
      <c r="N88" s="45"/>
      <c r="O88" s="45"/>
      <c r="P88" s="45"/>
      <c r="Q88" s="45">
        <v>5.25</v>
      </c>
      <c r="R88" s="45"/>
      <c r="S88" s="45"/>
      <c r="T88" s="45"/>
      <c r="U88" s="45"/>
      <c r="V88" s="45"/>
      <c r="W88" s="45">
        <v>0.13800000000000001</v>
      </c>
      <c r="X88" s="45">
        <v>18.100000000000001</v>
      </c>
      <c r="Y88" s="45"/>
      <c r="Z88" s="45"/>
      <c r="AA88" s="45"/>
      <c r="AB88" s="45"/>
      <c r="AC88" s="45"/>
      <c r="AD88" s="45"/>
      <c r="AE88" s="45">
        <v>43.2</v>
      </c>
      <c r="AF88" s="65">
        <v>0.24099999999999999</v>
      </c>
      <c r="AK88" s="49" t="s">
        <v>148</v>
      </c>
      <c r="AL88" s="393"/>
      <c r="AM88" s="393"/>
      <c r="AN88" s="237" t="s">
        <v>466</v>
      </c>
      <c r="AO88" s="51" t="s">
        <v>257</v>
      </c>
      <c r="AP88" s="45" t="s">
        <v>258</v>
      </c>
      <c r="AQ88" s="170" t="s">
        <v>415</v>
      </c>
      <c r="AR88" s="45"/>
      <c r="AS88" s="45"/>
      <c r="AT88" s="45"/>
      <c r="AU88" s="52"/>
      <c r="AV88" s="68">
        <f t="shared" si="7"/>
        <v>1.4652646095500779E-3</v>
      </c>
      <c r="AW88" s="45"/>
      <c r="AX88" s="45"/>
      <c r="AY88" s="45"/>
      <c r="AZ88" s="45"/>
      <c r="BA88" s="68">
        <f t="shared" si="4"/>
        <v>1.2679015625377351E-2</v>
      </c>
      <c r="BB88" s="45"/>
      <c r="BC88" s="45"/>
      <c r="BD88" s="45"/>
      <c r="BE88" s="45"/>
      <c r="BF88" s="45"/>
      <c r="BG88" s="42">
        <f t="shared" ref="BG88:BG91" si="24">W88*(1/$BG$6)</f>
        <v>2.4463747562488921E-4</v>
      </c>
      <c r="BH88" s="68">
        <f t="shared" si="9"/>
        <v>3.6190590446483921E-2</v>
      </c>
      <c r="BI88" s="45"/>
      <c r="BJ88" s="45"/>
      <c r="BK88" s="45"/>
      <c r="BL88" s="45"/>
      <c r="BM88" s="45"/>
      <c r="BN88" s="45"/>
      <c r="BO88" s="68">
        <f t="shared" si="11"/>
        <v>0.10797030816525455</v>
      </c>
      <c r="BP88" s="42">
        <f t="shared" si="23"/>
        <v>4.6879863056333639E-4</v>
      </c>
    </row>
    <row r="89" spans="1:68" ht="14.6" customHeight="1" thickBot="1" x14ac:dyDescent="0.45">
      <c r="A89" s="49" t="s">
        <v>148</v>
      </c>
      <c r="B89" s="394"/>
      <c r="C89" s="394"/>
      <c r="D89" s="238" t="s">
        <v>466</v>
      </c>
      <c r="E89" s="59" t="s">
        <v>197</v>
      </c>
      <c r="F89" s="60" t="s">
        <v>258</v>
      </c>
      <c r="G89" s="118" t="s">
        <v>415</v>
      </c>
      <c r="H89" s="61"/>
      <c r="I89" s="61"/>
      <c r="J89" s="61"/>
      <c r="K89" s="62"/>
      <c r="L89" s="61">
        <v>0.84499999999999997</v>
      </c>
      <c r="M89" s="61"/>
      <c r="N89" s="61"/>
      <c r="O89" s="61"/>
      <c r="P89" s="61"/>
      <c r="Q89" s="61">
        <v>6.41</v>
      </c>
      <c r="R89" s="61"/>
      <c r="S89" s="61"/>
      <c r="T89" s="61"/>
      <c r="U89" s="61"/>
      <c r="V89" s="61"/>
      <c r="W89" s="61">
        <v>0.183</v>
      </c>
      <c r="X89" s="61">
        <v>23.8</v>
      </c>
      <c r="Y89" s="61"/>
      <c r="Z89" s="61"/>
      <c r="AA89" s="61"/>
      <c r="AB89" s="61"/>
      <c r="AC89" s="61"/>
      <c r="AD89" s="61"/>
      <c r="AE89" s="61">
        <v>55.9</v>
      </c>
      <c r="AF89" s="63">
        <v>0.36099999999999999</v>
      </c>
      <c r="AK89" s="49" t="s">
        <v>148</v>
      </c>
      <c r="AL89" s="394"/>
      <c r="AM89" s="394"/>
      <c r="AN89" s="238" t="s">
        <v>466</v>
      </c>
      <c r="AO89" s="59" t="s">
        <v>197</v>
      </c>
      <c r="AP89" s="60" t="s">
        <v>258</v>
      </c>
      <c r="AQ89" s="118" t="s">
        <v>415</v>
      </c>
      <c r="AR89" s="61"/>
      <c r="AS89" s="61"/>
      <c r="AT89" s="61"/>
      <c r="AU89" s="62"/>
      <c r="AV89" s="68">
        <f t="shared" si="7"/>
        <v>1.8208067574556114E-3</v>
      </c>
      <c r="AW89" s="61"/>
      <c r="AX89" s="61"/>
      <c r="AY89" s="61"/>
      <c r="AZ89" s="61"/>
      <c r="BA89" s="68">
        <f t="shared" si="4"/>
        <v>1.5480474315936918E-2</v>
      </c>
      <c r="BB89" s="61"/>
      <c r="BC89" s="61"/>
      <c r="BD89" s="61"/>
      <c r="BE89" s="61"/>
      <c r="BF89" s="61"/>
      <c r="BG89" s="42">
        <f t="shared" si="24"/>
        <v>3.2441056550257046E-4</v>
      </c>
      <c r="BH89" s="68">
        <f t="shared" si="9"/>
        <v>4.7587627216923604E-2</v>
      </c>
      <c r="BI89" s="61"/>
      <c r="BJ89" s="61"/>
      <c r="BK89" s="61"/>
      <c r="BL89" s="61"/>
      <c r="BM89" s="61"/>
      <c r="BN89" s="61"/>
      <c r="BO89" s="68">
        <f t="shared" si="11"/>
        <v>0.13971157931568817</v>
      </c>
      <c r="BP89" s="42">
        <f t="shared" si="23"/>
        <v>7.0222533457827568E-4</v>
      </c>
    </row>
    <row r="90" spans="1:68" ht="14.6" customHeight="1" thickBot="1" x14ac:dyDescent="0.45">
      <c r="A90" s="49" t="s">
        <v>148</v>
      </c>
      <c r="B90" s="392" t="s">
        <v>160</v>
      </c>
      <c r="C90" s="392" t="s">
        <v>252</v>
      </c>
      <c r="D90" s="236" t="s">
        <v>466</v>
      </c>
      <c r="E90" s="55" t="s">
        <v>216</v>
      </c>
      <c r="F90" s="56" t="s">
        <v>258</v>
      </c>
      <c r="G90" s="158" t="s">
        <v>415</v>
      </c>
      <c r="H90" s="56"/>
      <c r="I90" s="56"/>
      <c r="J90" s="56"/>
      <c r="K90" s="57"/>
      <c r="L90" s="56">
        <v>6.2</v>
      </c>
      <c r="M90" s="56"/>
      <c r="N90" s="56"/>
      <c r="O90" s="56"/>
      <c r="P90" s="56"/>
      <c r="Q90" s="56">
        <v>5.3</v>
      </c>
      <c r="R90" s="56"/>
      <c r="S90" s="56"/>
      <c r="T90" s="56"/>
      <c r="U90" s="56"/>
      <c r="V90" s="56"/>
      <c r="W90" s="56">
        <v>0.7</v>
      </c>
      <c r="X90" s="56">
        <v>38</v>
      </c>
      <c r="Y90" s="56"/>
      <c r="Z90" s="56"/>
      <c r="AA90" s="56"/>
      <c r="AB90" s="56"/>
      <c r="AC90" s="56"/>
      <c r="AD90" s="56"/>
      <c r="AE90" s="56">
        <v>50.7</v>
      </c>
      <c r="AF90" s="58">
        <v>0.8</v>
      </c>
      <c r="AK90" s="49" t="s">
        <v>148</v>
      </c>
      <c r="AL90" s="392" t="s">
        <v>160</v>
      </c>
      <c r="AM90" s="392" t="s">
        <v>252</v>
      </c>
      <c r="AN90" s="236" t="s">
        <v>466</v>
      </c>
      <c r="AO90" s="55" t="s">
        <v>216</v>
      </c>
      <c r="AP90" s="56" t="s">
        <v>258</v>
      </c>
      <c r="AQ90" s="158" t="s">
        <v>415</v>
      </c>
      <c r="AR90" s="56"/>
      <c r="AS90" s="56"/>
      <c r="AT90" s="56"/>
      <c r="AU90" s="57"/>
      <c r="AV90" s="68">
        <f t="shared" si="7"/>
        <v>1.3359765557662474E-2</v>
      </c>
      <c r="AW90" s="56"/>
      <c r="AX90" s="56"/>
      <c r="AY90" s="56"/>
      <c r="AZ90" s="56"/>
      <c r="BA90" s="68">
        <f t="shared" si="4"/>
        <v>1.279976815514285E-2</v>
      </c>
      <c r="BB90" s="56"/>
      <c r="BC90" s="56"/>
      <c r="BD90" s="56"/>
      <c r="BE90" s="56"/>
      <c r="BF90" s="56"/>
      <c r="BG90" s="42">
        <f t="shared" si="24"/>
        <v>1.2409147314305974E-3</v>
      </c>
      <c r="BH90" s="68">
        <f t="shared" si="9"/>
        <v>7.5980245136264571E-2</v>
      </c>
      <c r="BI90" s="56"/>
      <c r="BJ90" s="56"/>
      <c r="BK90" s="56"/>
      <c r="BL90" s="56"/>
      <c r="BM90" s="56"/>
      <c r="BN90" s="56"/>
      <c r="BO90" s="68">
        <f t="shared" si="11"/>
        <v>0.12671515333283348</v>
      </c>
      <c r="BP90" s="42">
        <f t="shared" si="23"/>
        <v>1.556178026766262E-3</v>
      </c>
    </row>
    <row r="91" spans="1:68" ht="14.6" customHeight="1" thickBot="1" x14ac:dyDescent="0.45">
      <c r="A91" s="49" t="s">
        <v>148</v>
      </c>
      <c r="B91" s="393"/>
      <c r="C91" s="393"/>
      <c r="D91" s="237" t="s">
        <v>466</v>
      </c>
      <c r="E91" s="51" t="s">
        <v>254</v>
      </c>
      <c r="F91" s="45" t="s">
        <v>258</v>
      </c>
      <c r="G91" s="170" t="s">
        <v>415</v>
      </c>
      <c r="H91" s="45"/>
      <c r="I91" s="45"/>
      <c r="J91" s="45"/>
      <c r="K91" s="52"/>
      <c r="L91" s="45">
        <v>0.51300000000000001</v>
      </c>
      <c r="M91" s="45"/>
      <c r="N91" s="45"/>
      <c r="O91" s="45"/>
      <c r="P91" s="45"/>
      <c r="Q91" s="45">
        <v>2</v>
      </c>
      <c r="R91" s="45"/>
      <c r="S91" s="45"/>
      <c r="T91" s="45"/>
      <c r="U91" s="45"/>
      <c r="V91" s="45"/>
      <c r="W91" s="45">
        <v>0.157</v>
      </c>
      <c r="X91" s="45">
        <v>10.6</v>
      </c>
      <c r="Y91" s="45"/>
      <c r="Z91" s="45"/>
      <c r="AA91" s="45"/>
      <c r="AB91" s="45"/>
      <c r="AC91" s="45"/>
      <c r="AD91" s="45"/>
      <c r="AE91" s="45">
        <v>8.3000000000000007</v>
      </c>
      <c r="AF91" s="65">
        <v>0.216</v>
      </c>
      <c r="AK91" s="49" t="s">
        <v>148</v>
      </c>
      <c r="AL91" s="393"/>
      <c r="AM91" s="393"/>
      <c r="AN91" s="237" t="s">
        <v>466</v>
      </c>
      <c r="AO91" s="51" t="s">
        <v>254</v>
      </c>
      <c r="AP91" s="45" t="s">
        <v>258</v>
      </c>
      <c r="AQ91" s="170" t="s">
        <v>415</v>
      </c>
      <c r="AR91" s="45"/>
      <c r="AS91" s="45"/>
      <c r="AT91" s="45"/>
      <c r="AU91" s="52"/>
      <c r="AV91" s="68">
        <f t="shared" si="7"/>
        <v>1.10541285985175E-3</v>
      </c>
      <c r="AW91" s="45"/>
      <c r="AX91" s="45"/>
      <c r="AY91" s="45"/>
      <c r="AZ91" s="45"/>
      <c r="BA91" s="68">
        <f t="shared" si="4"/>
        <v>4.8301011906199433E-3</v>
      </c>
      <c r="BB91" s="45"/>
      <c r="BC91" s="45"/>
      <c r="BD91" s="45"/>
      <c r="BE91" s="45"/>
      <c r="BF91" s="45"/>
      <c r="BG91" s="42">
        <f t="shared" si="24"/>
        <v>2.7831944690657687E-4</v>
      </c>
      <c r="BH91" s="68">
        <f t="shared" si="9"/>
        <v>2.1194489432747488E-2</v>
      </c>
      <c r="BI91" s="45"/>
      <c r="BJ91" s="45"/>
      <c r="BK91" s="45"/>
      <c r="BL91" s="45"/>
      <c r="BM91" s="45"/>
      <c r="BN91" s="45"/>
      <c r="BO91" s="68">
        <f t="shared" si="11"/>
        <v>2.0744295318787333E-2</v>
      </c>
      <c r="BP91" s="42">
        <f t="shared" si="23"/>
        <v>4.2016806722689067E-4</v>
      </c>
    </row>
    <row r="92" spans="1:68" ht="14.6" customHeight="1" thickBot="1" x14ac:dyDescent="0.45">
      <c r="A92" s="49" t="s">
        <v>148</v>
      </c>
      <c r="B92" s="393"/>
      <c r="C92" s="393"/>
      <c r="D92" s="237" t="s">
        <v>466</v>
      </c>
      <c r="E92" s="51" t="s">
        <v>190</v>
      </c>
      <c r="F92" s="45" t="s">
        <v>258</v>
      </c>
      <c r="G92" s="170" t="s">
        <v>415</v>
      </c>
      <c r="H92" s="45"/>
      <c r="I92" s="45"/>
      <c r="J92" s="45"/>
      <c r="K92" s="52"/>
      <c r="L92" s="45">
        <v>0.29599999999999999</v>
      </c>
      <c r="M92" s="45"/>
      <c r="N92" s="45"/>
      <c r="O92" s="45"/>
      <c r="P92" s="45"/>
      <c r="Q92" s="45">
        <v>1.35</v>
      </c>
      <c r="R92" s="45"/>
      <c r="S92" s="45"/>
      <c r="T92" s="45"/>
      <c r="U92" s="45"/>
      <c r="V92" s="45"/>
      <c r="W92" s="287"/>
      <c r="X92" s="45">
        <v>5.78</v>
      </c>
      <c r="Y92" s="45"/>
      <c r="Z92" s="45"/>
      <c r="AA92" s="45"/>
      <c r="AB92" s="45"/>
      <c r="AC92" s="45"/>
      <c r="AD92" s="45"/>
      <c r="AE92" s="45">
        <v>4.08</v>
      </c>
      <c r="AF92" s="65">
        <v>0.11899999999999999</v>
      </c>
      <c r="AK92" s="49" t="s">
        <v>148</v>
      </c>
      <c r="AL92" s="393"/>
      <c r="AM92" s="393"/>
      <c r="AN92" s="237" t="s">
        <v>466</v>
      </c>
      <c r="AO92" s="51" t="s">
        <v>190</v>
      </c>
      <c r="AP92" s="45" t="s">
        <v>258</v>
      </c>
      <c r="AQ92" s="170" t="s">
        <v>415</v>
      </c>
      <c r="AR92" s="45"/>
      <c r="AS92" s="45"/>
      <c r="AT92" s="45"/>
      <c r="AU92" s="52"/>
      <c r="AV92" s="68">
        <f t="shared" si="7"/>
        <v>6.3782106533356322E-4</v>
      </c>
      <c r="AW92" s="45"/>
      <c r="AX92" s="45"/>
      <c r="AY92" s="45"/>
      <c r="AZ92" s="45"/>
      <c r="BA92" s="68">
        <f t="shared" ref="BA92:BA96" si="25">Q92*(1/$BA$6)</f>
        <v>3.2603183036684618E-3</v>
      </c>
      <c r="BB92" s="45"/>
      <c r="BC92" s="45"/>
      <c r="BD92" s="45"/>
      <c r="BE92" s="45"/>
      <c r="BF92" s="45"/>
      <c r="BG92" s="287"/>
      <c r="BH92" s="68">
        <f t="shared" si="9"/>
        <v>1.1556995181252876E-2</v>
      </c>
      <c r="BI92" s="45"/>
      <c r="BJ92" s="45"/>
      <c r="BK92" s="45"/>
      <c r="BL92" s="45"/>
      <c r="BM92" s="45"/>
      <c r="BN92" s="45"/>
      <c r="BO92" s="68">
        <f t="shared" si="11"/>
        <v>1.019719577116293E-2</v>
      </c>
      <c r="BP92" s="42">
        <f t="shared" si="23"/>
        <v>2.3148148148148144E-4</v>
      </c>
    </row>
    <row r="93" spans="1:68" ht="14.6" customHeight="1" thickBot="1" x14ac:dyDescent="0.45">
      <c r="A93" s="49" t="s">
        <v>148</v>
      </c>
      <c r="B93" s="393"/>
      <c r="C93" s="393"/>
      <c r="D93" s="237" t="s">
        <v>466</v>
      </c>
      <c r="E93" s="51" t="s">
        <v>172</v>
      </c>
      <c r="F93" s="45" t="s">
        <v>258</v>
      </c>
      <c r="G93" s="170" t="s">
        <v>415</v>
      </c>
      <c r="H93" s="45"/>
      <c r="I93" s="45"/>
      <c r="J93" s="45"/>
      <c r="K93" s="52"/>
      <c r="L93" s="45">
        <v>0.50600000000000001</v>
      </c>
      <c r="M93" s="45"/>
      <c r="N93" s="45"/>
      <c r="O93" s="45"/>
      <c r="P93" s="45"/>
      <c r="Q93" s="45">
        <v>2.2200000000000002</v>
      </c>
      <c r="R93" s="45"/>
      <c r="S93" s="45"/>
      <c r="T93" s="45"/>
      <c r="U93" s="45"/>
      <c r="V93" s="45"/>
      <c r="W93" s="45">
        <v>0.121</v>
      </c>
      <c r="X93" s="45">
        <v>13.2</v>
      </c>
      <c r="Y93" s="45"/>
      <c r="Z93" s="45"/>
      <c r="AA93" s="45"/>
      <c r="AB93" s="45"/>
      <c r="AC93" s="45"/>
      <c r="AD93" s="45"/>
      <c r="AE93" s="45">
        <v>10.4</v>
      </c>
      <c r="AF93" s="65">
        <v>0.17799999999999999</v>
      </c>
      <c r="AK93" s="49" t="s">
        <v>148</v>
      </c>
      <c r="AL93" s="393"/>
      <c r="AM93" s="393"/>
      <c r="AN93" s="237" t="s">
        <v>466</v>
      </c>
      <c r="AO93" s="51" t="s">
        <v>172</v>
      </c>
      <c r="AP93" s="45" t="s">
        <v>258</v>
      </c>
      <c r="AQ93" s="170" t="s">
        <v>415</v>
      </c>
      <c r="AR93" s="45"/>
      <c r="AS93" s="45"/>
      <c r="AT93" s="45"/>
      <c r="AU93" s="52"/>
      <c r="AV93" s="68">
        <f t="shared" si="7"/>
        <v>1.0903292535769697E-3</v>
      </c>
      <c r="AW93" s="45"/>
      <c r="AX93" s="45"/>
      <c r="AY93" s="45"/>
      <c r="AZ93" s="45"/>
      <c r="BA93" s="68">
        <f t="shared" si="25"/>
        <v>5.3614123215881375E-3</v>
      </c>
      <c r="BB93" s="45"/>
      <c r="BC93" s="45"/>
      <c r="BD93" s="45"/>
      <c r="BE93" s="45"/>
      <c r="BF93" s="45"/>
      <c r="BG93" s="42">
        <f t="shared" ref="BG93:BG96" si="26">W93*(1/$BG$6)</f>
        <v>2.1450097500443183E-4</v>
      </c>
      <c r="BH93" s="68">
        <f t="shared" si="9"/>
        <v>2.6393137784176113E-2</v>
      </c>
      <c r="BI93" s="45"/>
      <c r="BJ93" s="45"/>
      <c r="BK93" s="45"/>
      <c r="BL93" s="45"/>
      <c r="BM93" s="45"/>
      <c r="BN93" s="45"/>
      <c r="BO93" s="68">
        <f t="shared" si="11"/>
        <v>2.599285196570943E-2</v>
      </c>
      <c r="BP93" s="42">
        <f t="shared" si="23"/>
        <v>3.4624961095549325E-4</v>
      </c>
    </row>
    <row r="94" spans="1:68" ht="14.6" customHeight="1" thickBot="1" x14ac:dyDescent="0.45">
      <c r="A94" s="49" t="s">
        <v>148</v>
      </c>
      <c r="B94" s="393"/>
      <c r="C94" s="393"/>
      <c r="D94" s="237" t="s">
        <v>466</v>
      </c>
      <c r="E94" s="51" t="s">
        <v>196</v>
      </c>
      <c r="F94" s="45" t="s">
        <v>258</v>
      </c>
      <c r="G94" s="170" t="s">
        <v>415</v>
      </c>
      <c r="H94" s="45"/>
      <c r="I94" s="45"/>
      <c r="J94" s="45"/>
      <c r="K94" s="52"/>
      <c r="L94" s="45">
        <v>0.67800000000000005</v>
      </c>
      <c r="M94" s="45"/>
      <c r="N94" s="45"/>
      <c r="O94" s="45"/>
      <c r="P94" s="45"/>
      <c r="Q94" s="45">
        <v>3.11</v>
      </c>
      <c r="R94" s="45"/>
      <c r="S94" s="45"/>
      <c r="T94" s="45"/>
      <c r="U94" s="45"/>
      <c r="V94" s="45"/>
      <c r="W94" s="45">
        <v>0.17799999999999999</v>
      </c>
      <c r="X94" s="45">
        <v>20.3</v>
      </c>
      <c r="Y94" s="45"/>
      <c r="Z94" s="45"/>
      <c r="AA94" s="45"/>
      <c r="AB94" s="45"/>
      <c r="AC94" s="45"/>
      <c r="AD94" s="45"/>
      <c r="AE94" s="45">
        <v>17</v>
      </c>
      <c r="AF94" s="65">
        <v>0.249</v>
      </c>
      <c r="AK94" s="49" t="s">
        <v>148</v>
      </c>
      <c r="AL94" s="393"/>
      <c r="AM94" s="393"/>
      <c r="AN94" s="237" t="s">
        <v>466</v>
      </c>
      <c r="AO94" s="51" t="s">
        <v>196</v>
      </c>
      <c r="AP94" s="45" t="s">
        <v>258</v>
      </c>
      <c r="AQ94" s="170" t="s">
        <v>415</v>
      </c>
      <c r="AR94" s="45"/>
      <c r="AS94" s="45"/>
      <c r="AT94" s="45"/>
      <c r="AU94" s="52"/>
      <c r="AV94" s="68">
        <f t="shared" ref="AV94:AV119" si="27">L94*(1/$AV$6)</f>
        <v>1.4609550077572834E-3</v>
      </c>
      <c r="AW94" s="45"/>
      <c r="AX94" s="45"/>
      <c r="AY94" s="45"/>
      <c r="AZ94" s="45"/>
      <c r="BA94" s="68">
        <f t="shared" si="25"/>
        <v>7.5108073514140112E-3</v>
      </c>
      <c r="BB94" s="45"/>
      <c r="BC94" s="45"/>
      <c r="BD94" s="45"/>
      <c r="BE94" s="45"/>
      <c r="BF94" s="45"/>
      <c r="BG94" s="42">
        <f t="shared" si="26"/>
        <v>3.1554688884949476E-4</v>
      </c>
      <c r="BH94" s="68">
        <f t="shared" si="9"/>
        <v>4.0589446743846604E-2</v>
      </c>
      <c r="BI94" s="45"/>
      <c r="BJ94" s="45"/>
      <c r="BK94" s="45"/>
      <c r="BL94" s="45"/>
      <c r="BM94" s="45"/>
      <c r="BN94" s="45"/>
      <c r="BO94" s="68">
        <f t="shared" si="11"/>
        <v>4.2488315713178869E-2</v>
      </c>
      <c r="BP94" s="42">
        <f t="shared" si="23"/>
        <v>4.8436041083099903E-4</v>
      </c>
    </row>
    <row r="95" spans="1:68" ht="14.6" customHeight="1" thickBot="1" x14ac:dyDescent="0.45">
      <c r="A95" s="49" t="s">
        <v>148</v>
      </c>
      <c r="B95" s="393"/>
      <c r="C95" s="393"/>
      <c r="D95" s="237" t="s">
        <v>466</v>
      </c>
      <c r="E95" s="51" t="s">
        <v>257</v>
      </c>
      <c r="F95" s="45" t="s">
        <v>258</v>
      </c>
      <c r="G95" s="170" t="s">
        <v>415</v>
      </c>
      <c r="H95" s="45"/>
      <c r="I95" s="45"/>
      <c r="J95" s="45"/>
      <c r="K95" s="52"/>
      <c r="L95" s="45">
        <v>0.90500000000000003</v>
      </c>
      <c r="M95" s="45"/>
      <c r="N95" s="45"/>
      <c r="O95" s="45"/>
      <c r="P95" s="45"/>
      <c r="Q95" s="45">
        <v>4.68</v>
      </c>
      <c r="R95" s="45"/>
      <c r="S95" s="45"/>
      <c r="T95" s="45"/>
      <c r="U95" s="45"/>
      <c r="V95" s="45"/>
      <c r="W95" s="45">
        <v>0.252</v>
      </c>
      <c r="X95" s="45">
        <v>27.9</v>
      </c>
      <c r="Y95" s="45"/>
      <c r="Z95" s="45"/>
      <c r="AA95" s="45"/>
      <c r="AB95" s="45"/>
      <c r="AC95" s="45"/>
      <c r="AD95" s="45"/>
      <c r="AE95" s="45">
        <v>25.6</v>
      </c>
      <c r="AF95" s="65">
        <v>0.29499999999999998</v>
      </c>
      <c r="AK95" s="49" t="s">
        <v>148</v>
      </c>
      <c r="AL95" s="393"/>
      <c r="AM95" s="393"/>
      <c r="AN95" s="237" t="s">
        <v>466</v>
      </c>
      <c r="AO95" s="51" t="s">
        <v>257</v>
      </c>
      <c r="AP95" s="45" t="s">
        <v>258</v>
      </c>
      <c r="AQ95" s="170" t="s">
        <v>415</v>
      </c>
      <c r="AR95" s="45"/>
      <c r="AS95" s="45"/>
      <c r="AT95" s="45"/>
      <c r="AU95" s="52"/>
      <c r="AV95" s="68">
        <f t="shared" si="27"/>
        <v>1.9500948112394418E-3</v>
      </c>
      <c r="AW95" s="45"/>
      <c r="AX95" s="45"/>
      <c r="AY95" s="45"/>
      <c r="AZ95" s="45"/>
      <c r="BA95" s="68">
        <f t="shared" si="25"/>
        <v>1.1302436786050666E-2</v>
      </c>
      <c r="BB95" s="45"/>
      <c r="BC95" s="45"/>
      <c r="BD95" s="45"/>
      <c r="BE95" s="45"/>
      <c r="BF95" s="45"/>
      <c r="BG95" s="42">
        <f t="shared" si="26"/>
        <v>4.4672930331501507E-4</v>
      </c>
      <c r="BH95" s="68">
        <f t="shared" si="9"/>
        <v>5.5785495771099515E-2</v>
      </c>
      <c r="BI95" s="45"/>
      <c r="BJ95" s="45"/>
      <c r="BK95" s="45"/>
      <c r="BL95" s="45"/>
      <c r="BM95" s="45"/>
      <c r="BN95" s="45"/>
      <c r="BO95" s="68">
        <f t="shared" si="11"/>
        <v>6.3982404838669363E-2</v>
      </c>
      <c r="BP95" s="42">
        <f t="shared" si="23"/>
        <v>5.7384064737005898E-4</v>
      </c>
    </row>
    <row r="96" spans="1:68" ht="14.6" customHeight="1" thickBot="1" x14ac:dyDescent="0.45">
      <c r="A96" s="49" t="s">
        <v>148</v>
      </c>
      <c r="B96" s="394"/>
      <c r="C96" s="394"/>
      <c r="D96" s="238" t="s">
        <v>466</v>
      </c>
      <c r="E96" s="59" t="s">
        <v>197</v>
      </c>
      <c r="F96" s="60" t="s">
        <v>258</v>
      </c>
      <c r="G96" s="118" t="s">
        <v>415</v>
      </c>
      <c r="H96" s="60"/>
      <c r="I96" s="60"/>
      <c r="J96" s="60"/>
      <c r="K96" s="78"/>
      <c r="L96" s="60">
        <v>1.1499999999999999</v>
      </c>
      <c r="M96" s="60"/>
      <c r="N96" s="60"/>
      <c r="O96" s="60"/>
      <c r="P96" s="60"/>
      <c r="Q96" s="60">
        <v>4.9000000000000004</v>
      </c>
      <c r="R96" s="60"/>
      <c r="S96" s="60"/>
      <c r="T96" s="60"/>
      <c r="U96" s="60"/>
      <c r="V96" s="60"/>
      <c r="W96" s="60">
        <v>0.30499999999999999</v>
      </c>
      <c r="X96" s="60">
        <v>32.1</v>
      </c>
      <c r="Y96" s="60"/>
      <c r="Z96" s="60"/>
      <c r="AA96" s="60"/>
      <c r="AB96" s="60"/>
      <c r="AC96" s="60"/>
      <c r="AD96" s="60"/>
      <c r="AE96" s="60">
        <v>30.8</v>
      </c>
      <c r="AF96" s="79">
        <v>0.36799999999999999</v>
      </c>
      <c r="AK96" s="49" t="s">
        <v>148</v>
      </c>
      <c r="AL96" s="394"/>
      <c r="AM96" s="394"/>
      <c r="AN96" s="238" t="s">
        <v>466</v>
      </c>
      <c r="AO96" s="59" t="s">
        <v>197</v>
      </c>
      <c r="AP96" s="60" t="s">
        <v>258</v>
      </c>
      <c r="AQ96" s="118" t="s">
        <v>415</v>
      </c>
      <c r="AR96" s="60"/>
      <c r="AS96" s="60"/>
      <c r="AT96" s="60"/>
      <c r="AU96" s="78"/>
      <c r="AV96" s="68">
        <f t="shared" si="27"/>
        <v>2.478021030856749E-3</v>
      </c>
      <c r="AW96" s="60"/>
      <c r="AX96" s="60"/>
      <c r="AY96" s="60"/>
      <c r="AZ96" s="60"/>
      <c r="BA96" s="68">
        <f t="shared" si="25"/>
        <v>1.1833747917018862E-2</v>
      </c>
      <c r="BB96" s="60"/>
      <c r="BC96" s="60"/>
      <c r="BD96" s="60"/>
      <c r="BE96" s="60"/>
      <c r="BF96" s="60"/>
      <c r="BG96" s="42">
        <f t="shared" si="26"/>
        <v>5.4068427583761744E-4</v>
      </c>
      <c r="BH96" s="68">
        <f t="shared" si="9"/>
        <v>6.4183312338791917E-2</v>
      </c>
      <c r="BI96" s="60"/>
      <c r="BJ96" s="60"/>
      <c r="BK96" s="60"/>
      <c r="BL96" s="60"/>
      <c r="BM96" s="60"/>
      <c r="BN96" s="60"/>
      <c r="BO96" s="68">
        <f t="shared" si="11"/>
        <v>7.6978830821524069E-2</v>
      </c>
      <c r="BP96" s="42">
        <f t="shared" si="23"/>
        <v>7.1584189231248046E-4</v>
      </c>
    </row>
    <row r="97" spans="1:68" ht="15" thickBot="1" x14ac:dyDescent="0.45">
      <c r="A97" s="18"/>
      <c r="B97" s="139"/>
      <c r="C97" s="80"/>
      <c r="D97" s="275"/>
      <c r="E97" s="80"/>
      <c r="F97" s="80"/>
      <c r="G97" s="80"/>
      <c r="H97" s="80"/>
      <c r="I97" s="80"/>
      <c r="J97" s="80"/>
      <c r="K97" s="82"/>
      <c r="L97" s="80"/>
      <c r="M97" s="80"/>
      <c r="N97" s="80"/>
      <c r="O97" s="80"/>
      <c r="P97" s="80"/>
      <c r="Q97" s="80"/>
      <c r="R97" s="80"/>
      <c r="S97" s="80"/>
      <c r="T97" s="80"/>
      <c r="U97" s="80"/>
      <c r="V97" s="80"/>
      <c r="W97" s="80"/>
      <c r="X97" s="80"/>
      <c r="Y97" s="80"/>
      <c r="Z97" s="80"/>
      <c r="AA97" s="80"/>
      <c r="AB97" s="80"/>
      <c r="AC97" s="80"/>
      <c r="AD97" s="80"/>
      <c r="AE97" s="80"/>
      <c r="AF97" s="80"/>
      <c r="AK97" s="18"/>
      <c r="AL97" s="139"/>
      <c r="AM97" s="330"/>
      <c r="AN97" s="275"/>
      <c r="AO97" s="80"/>
      <c r="AP97" s="80"/>
      <c r="AQ97" s="80"/>
      <c r="AR97" s="80"/>
      <c r="AS97" s="80"/>
      <c r="AT97" s="80"/>
      <c r="AU97" s="82"/>
      <c r="AV97" s="80"/>
      <c r="AW97" s="80"/>
      <c r="AX97" s="80"/>
      <c r="AY97" s="80"/>
      <c r="AZ97" s="80"/>
      <c r="BA97" s="80"/>
      <c r="BB97" s="80"/>
      <c r="BC97" s="80"/>
      <c r="BD97" s="80"/>
      <c r="BE97" s="80"/>
      <c r="BF97" s="80"/>
      <c r="BG97" s="80"/>
      <c r="BH97" s="80"/>
      <c r="BI97" s="80"/>
      <c r="BJ97" s="80"/>
      <c r="BK97" s="80"/>
      <c r="BL97" s="80"/>
      <c r="BM97" s="80"/>
      <c r="BN97" s="80"/>
      <c r="BO97" s="80"/>
      <c r="BP97" s="80"/>
    </row>
    <row r="98" spans="1:68" ht="14.6" customHeight="1" thickBot="1" x14ac:dyDescent="0.45">
      <c r="A98" s="395" t="s">
        <v>150</v>
      </c>
      <c r="B98" s="396" t="s">
        <v>110</v>
      </c>
      <c r="C98" s="378" t="s">
        <v>262</v>
      </c>
      <c r="D98" s="90" t="s">
        <v>466</v>
      </c>
      <c r="E98" s="83" t="s">
        <v>171</v>
      </c>
      <c r="F98" s="84" t="s">
        <v>151</v>
      </c>
      <c r="G98" s="84" t="s">
        <v>414</v>
      </c>
      <c r="H98" s="56"/>
      <c r="I98" s="56"/>
      <c r="J98" s="56"/>
      <c r="K98" s="57"/>
      <c r="L98" s="56">
        <v>1.01</v>
      </c>
      <c r="M98" s="56"/>
      <c r="N98" s="56"/>
      <c r="O98" s="56"/>
      <c r="P98" s="56"/>
      <c r="Q98" s="290"/>
      <c r="R98" s="56"/>
      <c r="S98" s="56"/>
      <c r="T98" s="56"/>
      <c r="U98" s="56"/>
      <c r="V98" s="56"/>
      <c r="W98" s="56">
        <v>0.32</v>
      </c>
      <c r="X98" s="56">
        <v>18.399999999999999</v>
      </c>
      <c r="Y98" s="56"/>
      <c r="Z98" s="56"/>
      <c r="AA98" s="290"/>
      <c r="AB98" s="56"/>
      <c r="AC98" s="56"/>
      <c r="AD98" s="56"/>
      <c r="AE98" s="56">
        <v>5.28</v>
      </c>
      <c r="AF98" s="58">
        <v>0.4</v>
      </c>
      <c r="AK98" s="395" t="s">
        <v>150</v>
      </c>
      <c r="AL98" s="396" t="s">
        <v>110</v>
      </c>
      <c r="AM98" s="378" t="s">
        <v>262</v>
      </c>
      <c r="AN98" s="90" t="s">
        <v>466</v>
      </c>
      <c r="AO98" s="83" t="s">
        <v>171</v>
      </c>
      <c r="AP98" s="84" t="s">
        <v>151</v>
      </c>
      <c r="AQ98" s="84" t="s">
        <v>414</v>
      </c>
      <c r="AR98" s="56"/>
      <c r="AS98" s="56"/>
      <c r="AT98" s="56"/>
      <c r="AU98" s="57"/>
      <c r="AV98" s="68">
        <f t="shared" si="27"/>
        <v>2.1763489053611448E-3</v>
      </c>
      <c r="AW98" s="56"/>
      <c r="AX98" s="56"/>
      <c r="AY98" s="56"/>
      <c r="AZ98" s="56"/>
      <c r="BA98" s="290"/>
      <c r="BB98" s="56"/>
      <c r="BC98" s="56"/>
      <c r="BD98" s="56"/>
      <c r="BE98" s="56"/>
      <c r="BF98" s="56"/>
      <c r="BG98" s="42">
        <f t="shared" ref="BG98:BG113" si="28">W98*(1/$BG$6)</f>
        <v>5.6727530579684456E-4</v>
      </c>
      <c r="BH98" s="68">
        <f t="shared" ref="BH98:BH113" si="29">X98*(1/$BH$6)</f>
        <v>3.6790434487033369E-2</v>
      </c>
      <c r="BI98" s="56"/>
      <c r="BJ98" s="56"/>
      <c r="BK98" s="290"/>
      <c r="BL98" s="56"/>
      <c r="BM98" s="56"/>
      <c r="BN98" s="56"/>
      <c r="BO98" s="68">
        <f t="shared" ref="BO98:BO113" si="30">AE98*(1/$BO$6)</f>
        <v>1.3196370997975555E-2</v>
      </c>
      <c r="BP98" s="42">
        <f t="shared" ref="BP98:BP113" si="31">AF98*(1/$BP$6)</f>
        <v>7.7808901338313101E-4</v>
      </c>
    </row>
    <row r="99" spans="1:68" ht="14.6" customHeight="1" thickBot="1" x14ac:dyDescent="0.45">
      <c r="A99" s="395"/>
      <c r="B99" s="397"/>
      <c r="C99" s="379"/>
      <c r="D99" s="241" t="s">
        <v>466</v>
      </c>
      <c r="E99" s="231" t="s">
        <v>172</v>
      </c>
      <c r="F99" s="22" t="s">
        <v>151</v>
      </c>
      <c r="G99" s="22" t="s">
        <v>414</v>
      </c>
      <c r="H99" s="2"/>
      <c r="I99" s="2"/>
      <c r="J99" s="2"/>
      <c r="K99" s="34"/>
      <c r="L99" s="2">
        <v>0.95</v>
      </c>
      <c r="M99" s="2"/>
      <c r="N99" s="2"/>
      <c r="O99" s="2"/>
      <c r="P99" s="2"/>
      <c r="Q99" s="291"/>
      <c r="R99" s="2"/>
      <c r="S99" s="2"/>
      <c r="T99" s="2"/>
      <c r="U99" s="2"/>
      <c r="V99" s="2"/>
      <c r="W99" s="2">
        <v>0.27</v>
      </c>
      <c r="X99" s="2">
        <v>16.8</v>
      </c>
      <c r="Y99" s="2"/>
      <c r="Z99" s="2"/>
      <c r="AA99" s="291"/>
      <c r="AB99" s="2"/>
      <c r="AC99" s="2"/>
      <c r="AD99" s="2"/>
      <c r="AE99" s="2">
        <v>2.69</v>
      </c>
      <c r="AF99" s="64">
        <v>0.35</v>
      </c>
      <c r="AK99" s="395"/>
      <c r="AL99" s="397"/>
      <c r="AM99" s="379"/>
      <c r="AN99" s="241" t="s">
        <v>466</v>
      </c>
      <c r="AO99" s="231" t="s">
        <v>172</v>
      </c>
      <c r="AP99" s="22" t="s">
        <v>151</v>
      </c>
      <c r="AQ99" s="22" t="s">
        <v>414</v>
      </c>
      <c r="AR99" s="2"/>
      <c r="AS99" s="2"/>
      <c r="AT99" s="2"/>
      <c r="AU99" s="34"/>
      <c r="AV99" s="68">
        <f t="shared" si="27"/>
        <v>2.0470608515773146E-3</v>
      </c>
      <c r="AW99" s="2"/>
      <c r="AX99" s="2"/>
      <c r="AY99" s="2"/>
      <c r="AZ99" s="2"/>
      <c r="BA99" s="291"/>
      <c r="BB99" s="2"/>
      <c r="BC99" s="2"/>
      <c r="BD99" s="2"/>
      <c r="BE99" s="2"/>
      <c r="BF99" s="2"/>
      <c r="BG99" s="42">
        <f t="shared" si="28"/>
        <v>4.786385392660876E-4</v>
      </c>
      <c r="BH99" s="68">
        <f t="shared" si="29"/>
        <v>3.3591266270769603E-2</v>
      </c>
      <c r="BI99" s="2"/>
      <c r="BJ99" s="2"/>
      <c r="BK99" s="291"/>
      <c r="BL99" s="2"/>
      <c r="BM99" s="2"/>
      <c r="BN99" s="2"/>
      <c r="BO99" s="68">
        <f t="shared" si="30"/>
        <v>6.7231511334383039E-3</v>
      </c>
      <c r="BP99" s="42">
        <f t="shared" si="31"/>
        <v>6.8082788671023947E-4</v>
      </c>
    </row>
    <row r="100" spans="1:68" ht="15" thickBot="1" x14ac:dyDescent="0.45">
      <c r="A100" s="395"/>
      <c r="B100" s="397"/>
      <c r="C100" s="379"/>
      <c r="D100" s="241" t="s">
        <v>466</v>
      </c>
      <c r="E100" s="231" t="s">
        <v>190</v>
      </c>
      <c r="F100" s="22" t="s">
        <v>151</v>
      </c>
      <c r="G100" s="22" t="s">
        <v>414</v>
      </c>
      <c r="H100" s="2"/>
      <c r="I100" s="2"/>
      <c r="J100" s="2"/>
      <c r="K100" s="34"/>
      <c r="L100" s="2">
        <v>0.67</v>
      </c>
      <c r="M100" s="2"/>
      <c r="N100" s="2"/>
      <c r="O100" s="2"/>
      <c r="P100" s="2"/>
      <c r="Q100" s="291"/>
      <c r="R100" s="2"/>
      <c r="S100" s="2"/>
      <c r="T100" s="2"/>
      <c r="U100" s="2"/>
      <c r="V100" s="2"/>
      <c r="W100" s="2">
        <v>0.19</v>
      </c>
      <c r="X100" s="2">
        <v>11.8</v>
      </c>
      <c r="Y100" s="2"/>
      <c r="Z100" s="2"/>
      <c r="AA100" s="291"/>
      <c r="AB100" s="2"/>
      <c r="AC100" s="2"/>
      <c r="AD100" s="2"/>
      <c r="AE100" s="2">
        <v>2.0699999999999998</v>
      </c>
      <c r="AF100" s="64">
        <v>0.27</v>
      </c>
      <c r="AK100" s="395"/>
      <c r="AL100" s="397"/>
      <c r="AM100" s="379"/>
      <c r="AN100" s="241" t="s">
        <v>466</v>
      </c>
      <c r="AO100" s="231" t="s">
        <v>190</v>
      </c>
      <c r="AP100" s="22" t="s">
        <v>151</v>
      </c>
      <c r="AQ100" s="22" t="s">
        <v>414</v>
      </c>
      <c r="AR100" s="2"/>
      <c r="AS100" s="2"/>
      <c r="AT100" s="2"/>
      <c r="AU100" s="34"/>
      <c r="AV100" s="68">
        <f t="shared" si="27"/>
        <v>1.4437166005861061E-3</v>
      </c>
      <c r="AW100" s="2"/>
      <c r="AX100" s="2"/>
      <c r="AY100" s="2"/>
      <c r="AZ100" s="2"/>
      <c r="BA100" s="291"/>
      <c r="BB100" s="2"/>
      <c r="BC100" s="2"/>
      <c r="BD100" s="2"/>
      <c r="BE100" s="2"/>
      <c r="BF100" s="2"/>
      <c r="BG100" s="42">
        <f t="shared" si="28"/>
        <v>3.3681971281687641E-4</v>
      </c>
      <c r="BH100" s="68">
        <f t="shared" si="29"/>
        <v>2.3593865594945317E-2</v>
      </c>
      <c r="BI100" s="2"/>
      <c r="BJ100" s="2"/>
      <c r="BK100" s="291"/>
      <c r="BL100" s="2"/>
      <c r="BM100" s="2"/>
      <c r="BN100" s="2"/>
      <c r="BO100" s="68">
        <f t="shared" si="30"/>
        <v>5.1735772662517797E-3</v>
      </c>
      <c r="BP100" s="42">
        <f t="shared" si="31"/>
        <v>5.2521008403361342E-4</v>
      </c>
    </row>
    <row r="101" spans="1:68" ht="15" thickBot="1" x14ac:dyDescent="0.45">
      <c r="A101" s="395"/>
      <c r="B101" s="397"/>
      <c r="C101" s="380"/>
      <c r="D101" s="91" t="s">
        <v>466</v>
      </c>
      <c r="E101" s="85" t="s">
        <v>196</v>
      </c>
      <c r="F101" s="86" t="s">
        <v>151</v>
      </c>
      <c r="G101" s="86" t="s">
        <v>414</v>
      </c>
      <c r="H101" s="61"/>
      <c r="I101" s="61"/>
      <c r="J101" s="61"/>
      <c r="K101" s="62"/>
      <c r="L101" s="61">
        <v>1.19</v>
      </c>
      <c r="M101" s="61"/>
      <c r="N101" s="61"/>
      <c r="O101" s="61"/>
      <c r="P101" s="61"/>
      <c r="Q101" s="292"/>
      <c r="R101" s="61"/>
      <c r="S101" s="61"/>
      <c r="T101" s="61"/>
      <c r="U101" s="61"/>
      <c r="V101" s="61"/>
      <c r="W101" s="61">
        <v>0.4</v>
      </c>
      <c r="X101" s="61">
        <v>22.1</v>
      </c>
      <c r="Y101" s="61"/>
      <c r="Z101" s="61"/>
      <c r="AA101" s="292"/>
      <c r="AB101" s="61"/>
      <c r="AC101" s="61"/>
      <c r="AD101" s="61"/>
      <c r="AE101" s="61">
        <v>4.62</v>
      </c>
      <c r="AF101" s="63">
        <v>0.48</v>
      </c>
      <c r="AK101" s="395"/>
      <c r="AL101" s="397"/>
      <c r="AM101" s="380"/>
      <c r="AN101" s="91" t="s">
        <v>466</v>
      </c>
      <c r="AO101" s="85" t="s">
        <v>196</v>
      </c>
      <c r="AP101" s="86" t="s">
        <v>151</v>
      </c>
      <c r="AQ101" s="86" t="s">
        <v>414</v>
      </c>
      <c r="AR101" s="61"/>
      <c r="AS101" s="61"/>
      <c r="AT101" s="61"/>
      <c r="AU101" s="62"/>
      <c r="AV101" s="68">
        <f t="shared" si="27"/>
        <v>2.5642130667126359E-3</v>
      </c>
      <c r="AW101" s="61"/>
      <c r="AX101" s="61"/>
      <c r="AY101" s="61"/>
      <c r="AZ101" s="61"/>
      <c r="BA101" s="292"/>
      <c r="BB101" s="61"/>
      <c r="BC101" s="61"/>
      <c r="BD101" s="61"/>
      <c r="BE101" s="61"/>
      <c r="BF101" s="61"/>
      <c r="BG101" s="42">
        <f t="shared" si="28"/>
        <v>7.0909413224605564E-4</v>
      </c>
      <c r="BH101" s="68">
        <f t="shared" si="29"/>
        <v>4.4188510987143347E-2</v>
      </c>
      <c r="BI101" s="61"/>
      <c r="BJ101" s="61"/>
      <c r="BK101" s="292"/>
      <c r="BL101" s="61"/>
      <c r="BM101" s="61"/>
      <c r="BN101" s="61"/>
      <c r="BO101" s="68">
        <f t="shared" si="30"/>
        <v>1.1546824623228612E-2</v>
      </c>
      <c r="BP101" s="42">
        <f t="shared" si="31"/>
        <v>9.3370681605975706E-4</v>
      </c>
    </row>
    <row r="102" spans="1:68" ht="15" thickBot="1" x14ac:dyDescent="0.45">
      <c r="A102" s="395"/>
      <c r="B102" s="397"/>
      <c r="C102" s="378" t="s">
        <v>263</v>
      </c>
      <c r="D102" s="241" t="s">
        <v>466</v>
      </c>
      <c r="E102" s="231" t="s">
        <v>172</v>
      </c>
      <c r="F102" s="81" t="s">
        <v>152</v>
      </c>
      <c r="G102" s="81" t="s">
        <v>414</v>
      </c>
      <c r="H102" s="45"/>
      <c r="I102" s="45"/>
      <c r="J102" s="45"/>
      <c r="K102" s="52"/>
      <c r="L102" s="45">
        <v>1.02</v>
      </c>
      <c r="M102" s="45"/>
      <c r="N102" s="45"/>
      <c r="O102" s="45"/>
      <c r="P102" s="45"/>
      <c r="Q102" s="287"/>
      <c r="R102" s="45"/>
      <c r="S102" s="45"/>
      <c r="T102" s="45"/>
      <c r="U102" s="45"/>
      <c r="V102" s="45"/>
      <c r="W102" s="45">
        <v>0.36</v>
      </c>
      <c r="X102" s="45">
        <v>19.2</v>
      </c>
      <c r="Y102" s="45"/>
      <c r="Z102" s="45"/>
      <c r="AA102" s="287"/>
      <c r="AB102" s="45"/>
      <c r="AC102" s="45"/>
      <c r="AD102" s="45"/>
      <c r="AE102" s="45">
        <v>5.96</v>
      </c>
      <c r="AF102" s="65">
        <v>0.43</v>
      </c>
      <c r="AK102" s="395"/>
      <c r="AL102" s="397"/>
      <c r="AM102" s="378" t="s">
        <v>263</v>
      </c>
      <c r="AN102" s="241" t="s">
        <v>466</v>
      </c>
      <c r="AO102" s="231" t="s">
        <v>172</v>
      </c>
      <c r="AP102" s="81" t="s">
        <v>152</v>
      </c>
      <c r="AQ102" s="81" t="s">
        <v>414</v>
      </c>
      <c r="AR102" s="45"/>
      <c r="AS102" s="45"/>
      <c r="AT102" s="45"/>
      <c r="AU102" s="52"/>
      <c r="AV102" s="68">
        <f t="shared" si="27"/>
        <v>2.1978969143251169E-3</v>
      </c>
      <c r="AW102" s="45"/>
      <c r="AX102" s="45"/>
      <c r="AY102" s="45"/>
      <c r="AZ102" s="45"/>
      <c r="BA102" s="287"/>
      <c r="BB102" s="45"/>
      <c r="BC102" s="45"/>
      <c r="BD102" s="45"/>
      <c r="BE102" s="45"/>
      <c r="BF102" s="45"/>
      <c r="BG102" s="42">
        <f t="shared" si="28"/>
        <v>6.381847190214501E-4</v>
      </c>
      <c r="BH102" s="68">
        <f t="shared" si="29"/>
        <v>3.8390018595165255E-2</v>
      </c>
      <c r="BI102" s="45"/>
      <c r="BJ102" s="45"/>
      <c r="BK102" s="287"/>
      <c r="BL102" s="45"/>
      <c r="BM102" s="45"/>
      <c r="BN102" s="45"/>
      <c r="BO102" s="68">
        <f t="shared" si="30"/>
        <v>1.4895903626502711E-2</v>
      </c>
      <c r="BP102" s="42">
        <f t="shared" si="31"/>
        <v>8.3644568938686574E-4</v>
      </c>
    </row>
    <row r="103" spans="1:68" ht="15" thickBot="1" x14ac:dyDescent="0.45">
      <c r="A103" s="395"/>
      <c r="B103" s="397"/>
      <c r="C103" s="379"/>
      <c r="D103" s="241" t="s">
        <v>466</v>
      </c>
      <c r="E103" s="231" t="s">
        <v>171</v>
      </c>
      <c r="F103" s="81" t="s">
        <v>152</v>
      </c>
      <c r="G103" s="81" t="s">
        <v>414</v>
      </c>
      <c r="H103" s="45"/>
      <c r="I103" s="45"/>
      <c r="J103" s="45"/>
      <c r="K103" s="52"/>
      <c r="L103" s="45">
        <v>0.92</v>
      </c>
      <c r="M103" s="45"/>
      <c r="N103" s="45"/>
      <c r="O103" s="45"/>
      <c r="P103" s="45"/>
      <c r="Q103" s="287"/>
      <c r="R103" s="45"/>
      <c r="S103" s="45"/>
      <c r="T103" s="45"/>
      <c r="U103" s="45"/>
      <c r="V103" s="45"/>
      <c r="W103" s="45">
        <v>0.31</v>
      </c>
      <c r="X103" s="45">
        <v>16.899999999999999</v>
      </c>
      <c r="Y103" s="45"/>
      <c r="Z103" s="45"/>
      <c r="AA103" s="287"/>
      <c r="AB103" s="45"/>
      <c r="AC103" s="45"/>
      <c r="AD103" s="45"/>
      <c r="AE103" s="45">
        <v>2.73</v>
      </c>
      <c r="AF103" s="65">
        <v>0.38</v>
      </c>
      <c r="AK103" s="395"/>
      <c r="AL103" s="397"/>
      <c r="AM103" s="379"/>
      <c r="AN103" s="241" t="s">
        <v>466</v>
      </c>
      <c r="AO103" s="231" t="s">
        <v>171</v>
      </c>
      <c r="AP103" s="81" t="s">
        <v>152</v>
      </c>
      <c r="AQ103" s="81" t="s">
        <v>414</v>
      </c>
      <c r="AR103" s="45"/>
      <c r="AS103" s="45"/>
      <c r="AT103" s="45"/>
      <c r="AU103" s="52"/>
      <c r="AV103" s="68">
        <f t="shared" si="27"/>
        <v>1.9824168246853993E-3</v>
      </c>
      <c r="AW103" s="45"/>
      <c r="AX103" s="45"/>
      <c r="AY103" s="45"/>
      <c r="AZ103" s="45"/>
      <c r="BA103" s="287"/>
      <c r="BB103" s="45"/>
      <c r="BC103" s="45"/>
      <c r="BD103" s="45"/>
      <c r="BE103" s="45"/>
      <c r="BF103" s="45"/>
      <c r="BG103" s="42">
        <f t="shared" si="28"/>
        <v>5.4954795249069315E-4</v>
      </c>
      <c r="BH103" s="68">
        <f t="shared" si="29"/>
        <v>3.3791214284286088E-2</v>
      </c>
      <c r="BI103" s="45"/>
      <c r="BJ103" s="45"/>
      <c r="BK103" s="287"/>
      <c r="BL103" s="45"/>
      <c r="BM103" s="45"/>
      <c r="BN103" s="45"/>
      <c r="BO103" s="68">
        <f t="shared" si="30"/>
        <v>6.823123640998725E-3</v>
      </c>
      <c r="BP103" s="42">
        <f t="shared" si="31"/>
        <v>7.3918456271397442E-4</v>
      </c>
    </row>
    <row r="104" spans="1:68" ht="15" thickBot="1" x14ac:dyDescent="0.45">
      <c r="A104" s="395"/>
      <c r="B104" s="397"/>
      <c r="C104" s="379"/>
      <c r="D104" s="241" t="s">
        <v>466</v>
      </c>
      <c r="E104" s="231" t="s">
        <v>190</v>
      </c>
      <c r="F104" s="22" t="s">
        <v>152</v>
      </c>
      <c r="G104" s="22" t="s">
        <v>414</v>
      </c>
      <c r="H104" s="2"/>
      <c r="I104" s="2"/>
      <c r="J104" s="2"/>
      <c r="K104" s="34"/>
      <c r="L104" s="2">
        <v>0.72</v>
      </c>
      <c r="M104" s="2"/>
      <c r="N104" s="2"/>
      <c r="O104" s="2"/>
      <c r="P104" s="2"/>
      <c r="Q104" s="291"/>
      <c r="R104" s="2"/>
      <c r="S104" s="2"/>
      <c r="T104" s="2"/>
      <c r="U104" s="2"/>
      <c r="V104" s="2"/>
      <c r="W104" s="2">
        <v>0.21</v>
      </c>
      <c r="X104" s="2">
        <v>12.5</v>
      </c>
      <c r="Y104" s="2"/>
      <c r="Z104" s="2"/>
      <c r="AA104" s="291"/>
      <c r="AB104" s="2"/>
      <c r="AC104" s="2"/>
      <c r="AD104" s="2"/>
      <c r="AE104" s="2">
        <v>2.0099999999999998</v>
      </c>
      <c r="AF104" s="64">
        <v>0.28999999999999998</v>
      </c>
      <c r="AK104" s="395"/>
      <c r="AL104" s="397"/>
      <c r="AM104" s="379"/>
      <c r="AN104" s="241" t="s">
        <v>466</v>
      </c>
      <c r="AO104" s="231" t="s">
        <v>190</v>
      </c>
      <c r="AP104" s="22" t="s">
        <v>152</v>
      </c>
      <c r="AQ104" s="22" t="s">
        <v>414</v>
      </c>
      <c r="AR104" s="2"/>
      <c r="AS104" s="2"/>
      <c r="AT104" s="2"/>
      <c r="AU104" s="34"/>
      <c r="AV104" s="68">
        <f t="shared" si="27"/>
        <v>1.5514566454059647E-3</v>
      </c>
      <c r="AW104" s="2"/>
      <c r="AX104" s="2"/>
      <c r="AY104" s="2"/>
      <c r="AZ104" s="2"/>
      <c r="BA104" s="291"/>
      <c r="BB104" s="2"/>
      <c r="BC104" s="2"/>
      <c r="BD104" s="2"/>
      <c r="BE104" s="2"/>
      <c r="BF104" s="2"/>
      <c r="BG104" s="42">
        <f t="shared" si="28"/>
        <v>3.7227441942917918E-4</v>
      </c>
      <c r="BH104" s="68">
        <f t="shared" si="29"/>
        <v>2.4993501689560715E-2</v>
      </c>
      <c r="BI104" s="2"/>
      <c r="BJ104" s="2"/>
      <c r="BK104" s="291"/>
      <c r="BL104" s="2"/>
      <c r="BM104" s="2"/>
      <c r="BN104" s="2"/>
      <c r="BO104" s="68">
        <f t="shared" si="30"/>
        <v>5.0236185049111481E-3</v>
      </c>
      <c r="BP104" s="42">
        <f t="shared" si="31"/>
        <v>5.6411453470276991E-4</v>
      </c>
    </row>
    <row r="105" spans="1:68" ht="15" thickBot="1" x14ac:dyDescent="0.45">
      <c r="A105" s="395"/>
      <c r="B105" s="397"/>
      <c r="C105" s="380"/>
      <c r="D105" s="91" t="s">
        <v>466</v>
      </c>
      <c r="E105" s="85" t="s">
        <v>196</v>
      </c>
      <c r="F105" s="86" t="s">
        <v>152</v>
      </c>
      <c r="G105" s="86" t="s">
        <v>414</v>
      </c>
      <c r="H105" s="61"/>
      <c r="I105" s="61"/>
      <c r="J105" s="61"/>
      <c r="K105" s="62"/>
      <c r="L105" s="61">
        <v>1.21</v>
      </c>
      <c r="M105" s="61"/>
      <c r="N105" s="61"/>
      <c r="O105" s="61"/>
      <c r="P105" s="61"/>
      <c r="Q105" s="292"/>
      <c r="R105" s="61"/>
      <c r="S105" s="61"/>
      <c r="T105" s="61"/>
      <c r="U105" s="61"/>
      <c r="V105" s="61"/>
      <c r="W105" s="61">
        <v>0.44</v>
      </c>
      <c r="X105" s="61">
        <v>21.8</v>
      </c>
      <c r="Y105" s="61"/>
      <c r="Z105" s="61"/>
      <c r="AA105" s="292"/>
      <c r="AB105" s="61"/>
      <c r="AC105" s="61"/>
      <c r="AD105" s="61"/>
      <c r="AE105" s="61">
        <v>5.59</v>
      </c>
      <c r="AF105" s="63">
        <v>0.52</v>
      </c>
      <c r="AK105" s="395"/>
      <c r="AL105" s="397"/>
      <c r="AM105" s="380"/>
      <c r="AN105" s="91" t="s">
        <v>466</v>
      </c>
      <c r="AO105" s="85" t="s">
        <v>196</v>
      </c>
      <c r="AP105" s="86" t="s">
        <v>152</v>
      </c>
      <c r="AQ105" s="86" t="s">
        <v>414</v>
      </c>
      <c r="AR105" s="61"/>
      <c r="AS105" s="61"/>
      <c r="AT105" s="61"/>
      <c r="AU105" s="62"/>
      <c r="AV105" s="68">
        <f t="shared" si="27"/>
        <v>2.6073090846405796E-3</v>
      </c>
      <c r="AW105" s="61"/>
      <c r="AX105" s="61"/>
      <c r="AY105" s="61"/>
      <c r="AZ105" s="61"/>
      <c r="BA105" s="292"/>
      <c r="BB105" s="61"/>
      <c r="BC105" s="61"/>
      <c r="BD105" s="61"/>
      <c r="BE105" s="61"/>
      <c r="BF105" s="61"/>
      <c r="BG105" s="42">
        <f t="shared" si="28"/>
        <v>7.8000354547066119E-4</v>
      </c>
      <c r="BH105" s="68">
        <f t="shared" si="29"/>
        <v>4.3588666946593892E-2</v>
      </c>
      <c r="BI105" s="61"/>
      <c r="BJ105" s="61"/>
      <c r="BK105" s="292"/>
      <c r="BL105" s="61"/>
      <c r="BM105" s="61"/>
      <c r="BN105" s="61"/>
      <c r="BO105" s="68">
        <f t="shared" si="30"/>
        <v>1.3971157931568817E-2</v>
      </c>
      <c r="BP105" s="42">
        <f t="shared" si="31"/>
        <v>1.0115157173980701E-3</v>
      </c>
    </row>
    <row r="106" spans="1:68" ht="15" thickBot="1" x14ac:dyDescent="0.45">
      <c r="A106" s="395"/>
      <c r="B106" s="397"/>
      <c r="C106" s="378" t="s">
        <v>264</v>
      </c>
      <c r="D106" s="90" t="s">
        <v>466</v>
      </c>
      <c r="E106" s="83" t="s">
        <v>171</v>
      </c>
      <c r="F106" s="84" t="s">
        <v>153</v>
      </c>
      <c r="G106" s="84" t="s">
        <v>414</v>
      </c>
      <c r="H106" s="56"/>
      <c r="I106" s="56"/>
      <c r="J106" s="56"/>
      <c r="K106" s="57"/>
      <c r="L106" s="56">
        <v>0.74</v>
      </c>
      <c r="M106" s="56"/>
      <c r="N106" s="56"/>
      <c r="O106" s="56"/>
      <c r="P106" s="56"/>
      <c r="Q106" s="56">
        <v>5.59</v>
      </c>
      <c r="R106" s="56"/>
      <c r="S106" s="56"/>
      <c r="T106" s="56"/>
      <c r="U106" s="56"/>
      <c r="V106" s="56"/>
      <c r="W106" s="56">
        <v>0.25</v>
      </c>
      <c r="X106" s="56">
        <v>26.5</v>
      </c>
      <c r="Y106" s="56"/>
      <c r="Z106" s="56"/>
      <c r="AA106" s="56">
        <v>0.08</v>
      </c>
      <c r="AB106" s="56"/>
      <c r="AC106" s="56"/>
      <c r="AD106" s="56"/>
      <c r="AE106" s="56">
        <v>3.21</v>
      </c>
      <c r="AF106" s="58">
        <v>0.28000000000000003</v>
      </c>
      <c r="AK106" s="395"/>
      <c r="AL106" s="397"/>
      <c r="AM106" s="378" t="s">
        <v>264</v>
      </c>
      <c r="AN106" s="90" t="s">
        <v>466</v>
      </c>
      <c r="AO106" s="83" t="s">
        <v>171</v>
      </c>
      <c r="AP106" s="84" t="s">
        <v>153</v>
      </c>
      <c r="AQ106" s="84" t="s">
        <v>414</v>
      </c>
      <c r="AR106" s="56"/>
      <c r="AS106" s="56"/>
      <c r="AT106" s="56"/>
      <c r="AU106" s="57"/>
      <c r="AV106" s="68">
        <f t="shared" si="27"/>
        <v>1.5945526633339081E-3</v>
      </c>
      <c r="AW106" s="56"/>
      <c r="AX106" s="56"/>
      <c r="AY106" s="56"/>
      <c r="AZ106" s="56"/>
      <c r="BA106" s="68">
        <f t="shared" ref="BA106:BA113" si="32">Q106*(1/$BA$6)</f>
        <v>1.3500132827782741E-2</v>
      </c>
      <c r="BB106" s="56"/>
      <c r="BC106" s="56"/>
      <c r="BD106" s="56"/>
      <c r="BE106" s="56"/>
      <c r="BF106" s="56"/>
      <c r="BG106" s="42">
        <f t="shared" si="28"/>
        <v>4.4318383265378478E-4</v>
      </c>
      <c r="BH106" s="68">
        <f t="shared" si="29"/>
        <v>5.2986223581868719E-2</v>
      </c>
      <c r="BI106" s="56"/>
      <c r="BJ106" s="56"/>
      <c r="BK106" s="56">
        <f>AA106*(1/$BK$6)</f>
        <v>2.19743998242048E-4</v>
      </c>
      <c r="BL106" s="56"/>
      <c r="BM106" s="56"/>
      <c r="BN106" s="56"/>
      <c r="BO106" s="68">
        <f t="shared" si="30"/>
        <v>8.0227937317237756E-3</v>
      </c>
      <c r="BP106" s="42">
        <f t="shared" si="31"/>
        <v>5.4466230936819167E-4</v>
      </c>
    </row>
    <row r="107" spans="1:68" ht="15" thickBot="1" x14ac:dyDescent="0.45">
      <c r="A107" s="395"/>
      <c r="B107" s="397"/>
      <c r="C107" s="379"/>
      <c r="D107" s="241" t="s">
        <v>466</v>
      </c>
      <c r="E107" s="231" t="s">
        <v>172</v>
      </c>
      <c r="F107" s="81" t="s">
        <v>153</v>
      </c>
      <c r="G107" s="81" t="s">
        <v>414</v>
      </c>
      <c r="H107" s="45"/>
      <c r="I107" s="45"/>
      <c r="J107" s="45"/>
      <c r="K107" s="52"/>
      <c r="L107" s="45">
        <v>0.69</v>
      </c>
      <c r="M107" s="45"/>
      <c r="N107" s="45"/>
      <c r="O107" s="45"/>
      <c r="P107" s="45"/>
      <c r="Q107" s="45">
        <v>5.05</v>
      </c>
      <c r="R107" s="45"/>
      <c r="S107" s="45"/>
      <c r="T107" s="45"/>
      <c r="U107" s="45"/>
      <c r="V107" s="45"/>
      <c r="W107" s="45">
        <v>0.22</v>
      </c>
      <c r="X107" s="45">
        <v>24.8</v>
      </c>
      <c r="Y107" s="45"/>
      <c r="Z107" s="45"/>
      <c r="AA107" s="45">
        <v>0.05</v>
      </c>
      <c r="AB107" s="45"/>
      <c r="AC107" s="45"/>
      <c r="AD107" s="45"/>
      <c r="AE107" s="45">
        <v>2.34</v>
      </c>
      <c r="AF107" s="65">
        <v>0.25</v>
      </c>
      <c r="AK107" s="395"/>
      <c r="AL107" s="397"/>
      <c r="AM107" s="379"/>
      <c r="AN107" s="241" t="s">
        <v>466</v>
      </c>
      <c r="AO107" s="231" t="s">
        <v>172</v>
      </c>
      <c r="AP107" s="81" t="s">
        <v>153</v>
      </c>
      <c r="AQ107" s="81" t="s">
        <v>414</v>
      </c>
      <c r="AR107" s="45"/>
      <c r="AS107" s="45"/>
      <c r="AT107" s="45"/>
      <c r="AU107" s="52"/>
      <c r="AV107" s="68">
        <f t="shared" si="27"/>
        <v>1.4868126185140493E-3</v>
      </c>
      <c r="AW107" s="45"/>
      <c r="AX107" s="45"/>
      <c r="AY107" s="45"/>
      <c r="AZ107" s="45"/>
      <c r="BA107" s="68">
        <f t="shared" si="32"/>
        <v>1.2196005506315357E-2</v>
      </c>
      <c r="BB107" s="45"/>
      <c r="BC107" s="45"/>
      <c r="BD107" s="45"/>
      <c r="BE107" s="45"/>
      <c r="BF107" s="45"/>
      <c r="BG107" s="42">
        <f t="shared" si="28"/>
        <v>3.9000177273533059E-4</v>
      </c>
      <c r="BH107" s="68">
        <f t="shared" si="29"/>
        <v>4.9587107352088461E-2</v>
      </c>
      <c r="BI107" s="45"/>
      <c r="BJ107" s="45"/>
      <c r="BK107" s="56">
        <f t="shared" ref="BK107:BK119" si="33">AA107*(1/$BK$6)</f>
        <v>1.3733999890128002E-4</v>
      </c>
      <c r="BL107" s="45"/>
      <c r="BM107" s="45"/>
      <c r="BN107" s="45"/>
      <c r="BO107" s="68">
        <f t="shared" si="30"/>
        <v>5.8483916922846208E-3</v>
      </c>
      <c r="BP107" s="42">
        <f t="shared" si="31"/>
        <v>4.8630563336445683E-4</v>
      </c>
    </row>
    <row r="108" spans="1:68" ht="15" thickBot="1" x14ac:dyDescent="0.45">
      <c r="A108" s="395"/>
      <c r="B108" s="397"/>
      <c r="C108" s="379"/>
      <c r="D108" s="241" t="s">
        <v>466</v>
      </c>
      <c r="E108" s="231" t="s">
        <v>190</v>
      </c>
      <c r="F108" s="22" t="s">
        <v>153</v>
      </c>
      <c r="G108" s="22" t="s">
        <v>414</v>
      </c>
      <c r="H108" s="2"/>
      <c r="I108" s="2"/>
      <c r="J108" s="2"/>
      <c r="K108" s="34"/>
      <c r="L108" s="2">
        <v>0.48</v>
      </c>
      <c r="M108" s="2"/>
      <c r="N108" s="2"/>
      <c r="O108" s="2"/>
      <c r="P108" s="2"/>
      <c r="Q108" s="2">
        <v>3.85</v>
      </c>
      <c r="R108" s="2"/>
      <c r="S108" s="2"/>
      <c r="T108" s="2"/>
      <c r="U108" s="2"/>
      <c r="V108" s="2"/>
      <c r="W108" s="2">
        <v>0.16</v>
      </c>
      <c r="X108" s="2">
        <v>19.100000000000001</v>
      </c>
      <c r="Y108" s="2"/>
      <c r="Z108" s="2"/>
      <c r="AA108" s="2">
        <v>0.03</v>
      </c>
      <c r="AB108" s="2"/>
      <c r="AC108" s="2"/>
      <c r="AD108" s="2"/>
      <c r="AE108" s="2">
        <v>1.85</v>
      </c>
      <c r="AF108" s="64">
        <v>0.18</v>
      </c>
      <c r="AK108" s="395"/>
      <c r="AL108" s="397"/>
      <c r="AM108" s="379"/>
      <c r="AN108" s="241" t="s">
        <v>466</v>
      </c>
      <c r="AO108" s="231" t="s">
        <v>190</v>
      </c>
      <c r="AP108" s="22" t="s">
        <v>153</v>
      </c>
      <c r="AQ108" s="22" t="s">
        <v>414</v>
      </c>
      <c r="AR108" s="2"/>
      <c r="AS108" s="2"/>
      <c r="AT108" s="2"/>
      <c r="AU108" s="34"/>
      <c r="AV108" s="68">
        <f t="shared" si="27"/>
        <v>1.0343044302706431E-3</v>
      </c>
      <c r="AW108" s="2"/>
      <c r="AX108" s="2"/>
      <c r="AY108" s="2"/>
      <c r="AZ108" s="2"/>
      <c r="BA108" s="68">
        <f t="shared" si="32"/>
        <v>9.2979447919433918E-3</v>
      </c>
      <c r="BB108" s="2"/>
      <c r="BC108" s="2"/>
      <c r="BD108" s="2"/>
      <c r="BE108" s="2"/>
      <c r="BF108" s="2"/>
      <c r="BG108" s="42">
        <f t="shared" si="28"/>
        <v>2.8363765289842228E-4</v>
      </c>
      <c r="BH108" s="68">
        <f t="shared" si="29"/>
        <v>3.8190070581648777E-2</v>
      </c>
      <c r="BI108" s="2"/>
      <c r="BJ108" s="2"/>
      <c r="BK108" s="56">
        <f t="shared" si="33"/>
        <v>8.2403999340767992E-5</v>
      </c>
      <c r="BL108" s="2"/>
      <c r="BM108" s="2"/>
      <c r="BN108" s="2"/>
      <c r="BO108" s="68">
        <f t="shared" si="30"/>
        <v>4.6237284746694658E-3</v>
      </c>
      <c r="BP108" s="42">
        <f t="shared" si="31"/>
        <v>3.5014005602240891E-4</v>
      </c>
    </row>
    <row r="109" spans="1:68" ht="15" thickBot="1" x14ac:dyDescent="0.45">
      <c r="A109" s="395"/>
      <c r="B109" s="397"/>
      <c r="C109" s="380"/>
      <c r="D109" s="91" t="s">
        <v>466</v>
      </c>
      <c r="E109" s="85" t="s">
        <v>196</v>
      </c>
      <c r="F109" s="86" t="s">
        <v>153</v>
      </c>
      <c r="G109" s="86" t="s">
        <v>414</v>
      </c>
      <c r="H109" s="61"/>
      <c r="I109" s="61"/>
      <c r="J109" s="61"/>
      <c r="K109" s="62"/>
      <c r="L109" s="61">
        <v>0.89</v>
      </c>
      <c r="M109" s="61"/>
      <c r="N109" s="61"/>
      <c r="O109" s="61"/>
      <c r="P109" s="61"/>
      <c r="Q109" s="61">
        <v>6.63</v>
      </c>
      <c r="R109" s="61"/>
      <c r="S109" s="61"/>
      <c r="T109" s="61"/>
      <c r="U109" s="61"/>
      <c r="V109" s="61"/>
      <c r="W109" s="61">
        <v>0.31</v>
      </c>
      <c r="X109" s="61">
        <v>31.2</v>
      </c>
      <c r="Y109" s="61"/>
      <c r="Z109" s="61"/>
      <c r="AA109" s="61">
        <v>0.09</v>
      </c>
      <c r="AB109" s="61"/>
      <c r="AC109" s="61"/>
      <c r="AD109" s="61"/>
      <c r="AE109" s="61">
        <v>2.93</v>
      </c>
      <c r="AF109" s="63">
        <v>0.34</v>
      </c>
      <c r="AK109" s="395"/>
      <c r="AL109" s="397"/>
      <c r="AM109" s="380"/>
      <c r="AN109" s="91" t="s">
        <v>466</v>
      </c>
      <c r="AO109" s="85" t="s">
        <v>196</v>
      </c>
      <c r="AP109" s="86" t="s">
        <v>153</v>
      </c>
      <c r="AQ109" s="86" t="s">
        <v>414</v>
      </c>
      <c r="AR109" s="61"/>
      <c r="AS109" s="61"/>
      <c r="AT109" s="61"/>
      <c r="AU109" s="62"/>
      <c r="AV109" s="68">
        <f t="shared" si="27"/>
        <v>1.9177727977934841E-3</v>
      </c>
      <c r="AW109" s="61"/>
      <c r="AX109" s="61"/>
      <c r="AY109" s="61"/>
      <c r="AZ109" s="61"/>
      <c r="BA109" s="68">
        <f t="shared" si="32"/>
        <v>1.6011785446905111E-2</v>
      </c>
      <c r="BB109" s="61"/>
      <c r="BC109" s="61"/>
      <c r="BD109" s="61"/>
      <c r="BE109" s="61"/>
      <c r="BF109" s="61"/>
      <c r="BG109" s="42">
        <f t="shared" si="28"/>
        <v>5.4954795249069315E-4</v>
      </c>
      <c r="BH109" s="68">
        <f t="shared" si="29"/>
        <v>6.2383780217143546E-2</v>
      </c>
      <c r="BI109" s="61"/>
      <c r="BJ109" s="61"/>
      <c r="BK109" s="56">
        <f t="shared" si="33"/>
        <v>2.4721199802230402E-4</v>
      </c>
      <c r="BL109" s="61"/>
      <c r="BM109" s="61"/>
      <c r="BN109" s="61"/>
      <c r="BO109" s="68">
        <f t="shared" si="30"/>
        <v>7.3229861788008293E-3</v>
      </c>
      <c r="BP109" s="42">
        <f t="shared" si="31"/>
        <v>6.6137566137566134E-4</v>
      </c>
    </row>
    <row r="110" spans="1:68" ht="15" thickBot="1" x14ac:dyDescent="0.45">
      <c r="A110" s="395"/>
      <c r="B110" s="397"/>
      <c r="C110" s="378" t="s">
        <v>265</v>
      </c>
      <c r="D110" s="90" t="s">
        <v>466</v>
      </c>
      <c r="E110" s="83" t="s">
        <v>171</v>
      </c>
      <c r="F110" s="84" t="s">
        <v>154</v>
      </c>
      <c r="G110" s="84" t="s">
        <v>414</v>
      </c>
      <c r="H110" s="56"/>
      <c r="I110" s="56"/>
      <c r="J110" s="56"/>
      <c r="K110" s="57"/>
      <c r="L110" s="56">
        <v>0.81</v>
      </c>
      <c r="M110" s="56"/>
      <c r="N110" s="56"/>
      <c r="O110" s="56"/>
      <c r="P110" s="56"/>
      <c r="Q110" s="56">
        <v>5.91</v>
      </c>
      <c r="R110" s="56"/>
      <c r="S110" s="56"/>
      <c r="T110" s="56"/>
      <c r="U110" s="56"/>
      <c r="V110" s="56"/>
      <c r="W110" s="56">
        <v>0.28999999999999998</v>
      </c>
      <c r="X110" s="56">
        <v>27.8</v>
      </c>
      <c r="Y110" s="56"/>
      <c r="Z110" s="56"/>
      <c r="AA110" s="56">
        <v>0.08</v>
      </c>
      <c r="AB110" s="56"/>
      <c r="AC110" s="56"/>
      <c r="AD110" s="56"/>
      <c r="AE110" s="56">
        <v>3.46</v>
      </c>
      <c r="AF110" s="58">
        <v>0.3</v>
      </c>
      <c r="AK110" s="395"/>
      <c r="AL110" s="397"/>
      <c r="AM110" s="378" t="s">
        <v>265</v>
      </c>
      <c r="AN110" s="90" t="s">
        <v>466</v>
      </c>
      <c r="AO110" s="83" t="s">
        <v>171</v>
      </c>
      <c r="AP110" s="84" t="s">
        <v>154</v>
      </c>
      <c r="AQ110" s="84" t="s">
        <v>414</v>
      </c>
      <c r="AR110" s="56"/>
      <c r="AS110" s="56"/>
      <c r="AT110" s="56"/>
      <c r="AU110" s="57"/>
      <c r="AV110" s="68">
        <f t="shared" si="27"/>
        <v>1.7453887260817104E-3</v>
      </c>
      <c r="AW110" s="56"/>
      <c r="AX110" s="56"/>
      <c r="AY110" s="56"/>
      <c r="AZ110" s="56"/>
      <c r="BA110" s="68">
        <f t="shared" si="32"/>
        <v>1.4272949018281933E-2</v>
      </c>
      <c r="BB110" s="56"/>
      <c r="BC110" s="56"/>
      <c r="BD110" s="56"/>
      <c r="BE110" s="56"/>
      <c r="BF110" s="56"/>
      <c r="BG110" s="42">
        <f t="shared" si="28"/>
        <v>5.1409324587839032E-4</v>
      </c>
      <c r="BH110" s="68">
        <f t="shared" si="29"/>
        <v>5.558554775758303E-2</v>
      </c>
      <c r="BI110" s="56"/>
      <c r="BJ110" s="56"/>
      <c r="BK110" s="56">
        <f t="shared" si="33"/>
        <v>2.19743998242048E-4</v>
      </c>
      <c r="BL110" s="56"/>
      <c r="BM110" s="56"/>
      <c r="BN110" s="56"/>
      <c r="BO110" s="68">
        <f t="shared" si="30"/>
        <v>8.6476219039764053E-3</v>
      </c>
      <c r="BP110" s="42">
        <f t="shared" si="31"/>
        <v>5.8356676003734815E-4</v>
      </c>
    </row>
    <row r="111" spans="1:68" ht="15" thickBot="1" x14ac:dyDescent="0.45">
      <c r="A111" s="395"/>
      <c r="B111" s="397"/>
      <c r="C111" s="379"/>
      <c r="D111" s="241" t="s">
        <v>466</v>
      </c>
      <c r="E111" s="231" t="s">
        <v>172</v>
      </c>
      <c r="F111" s="81" t="s">
        <v>154</v>
      </c>
      <c r="G111" s="81" t="s">
        <v>414</v>
      </c>
      <c r="H111" s="45"/>
      <c r="I111" s="45"/>
      <c r="J111" s="45"/>
      <c r="K111" s="52"/>
      <c r="L111" s="45">
        <v>0.71</v>
      </c>
      <c r="M111" s="45"/>
      <c r="N111" s="45"/>
      <c r="O111" s="45"/>
      <c r="P111" s="45"/>
      <c r="Q111" s="45">
        <v>5.31</v>
      </c>
      <c r="R111" s="45"/>
      <c r="S111" s="45"/>
      <c r="T111" s="45"/>
      <c r="U111" s="45"/>
      <c r="V111" s="45"/>
      <c r="W111" s="45">
        <v>0.24</v>
      </c>
      <c r="X111" s="45">
        <v>25.2</v>
      </c>
      <c r="Y111" s="45"/>
      <c r="Z111" s="45"/>
      <c r="AA111" s="45">
        <v>0.06</v>
      </c>
      <c r="AB111" s="45"/>
      <c r="AC111" s="45"/>
      <c r="AD111" s="45"/>
      <c r="AE111" s="45">
        <v>2.33</v>
      </c>
      <c r="AF111" s="65">
        <v>0.26</v>
      </c>
      <c r="AK111" s="395"/>
      <c r="AL111" s="397"/>
      <c r="AM111" s="379"/>
      <c r="AN111" s="241" t="s">
        <v>466</v>
      </c>
      <c r="AO111" s="231" t="s">
        <v>172</v>
      </c>
      <c r="AP111" s="81" t="s">
        <v>154</v>
      </c>
      <c r="AQ111" s="81" t="s">
        <v>414</v>
      </c>
      <c r="AR111" s="45"/>
      <c r="AS111" s="45"/>
      <c r="AT111" s="45"/>
      <c r="AU111" s="52"/>
      <c r="AV111" s="68">
        <f t="shared" si="27"/>
        <v>1.5299086364419928E-3</v>
      </c>
      <c r="AW111" s="45"/>
      <c r="AX111" s="45"/>
      <c r="AY111" s="45"/>
      <c r="AZ111" s="45"/>
      <c r="BA111" s="68">
        <f t="shared" si="32"/>
        <v>1.2823918661095949E-2</v>
      </c>
      <c r="BB111" s="45"/>
      <c r="BC111" s="45"/>
      <c r="BD111" s="45"/>
      <c r="BE111" s="45"/>
      <c r="BF111" s="45"/>
      <c r="BG111" s="42">
        <f t="shared" si="28"/>
        <v>4.2545647934763336E-4</v>
      </c>
      <c r="BH111" s="68">
        <f t="shared" si="29"/>
        <v>5.0386899406154401E-2</v>
      </c>
      <c r="BI111" s="45"/>
      <c r="BJ111" s="45"/>
      <c r="BK111" s="56">
        <f t="shared" si="33"/>
        <v>1.6480799868153598E-4</v>
      </c>
      <c r="BL111" s="45"/>
      <c r="BM111" s="45"/>
      <c r="BN111" s="45"/>
      <c r="BO111" s="68">
        <f t="shared" si="30"/>
        <v>5.8233985653945164E-3</v>
      </c>
      <c r="BP111" s="42">
        <f t="shared" si="31"/>
        <v>5.0575785869903507E-4</v>
      </c>
    </row>
    <row r="112" spans="1:68" ht="15" thickBot="1" x14ac:dyDescent="0.45">
      <c r="A112" s="395"/>
      <c r="B112" s="397"/>
      <c r="C112" s="379"/>
      <c r="D112" s="241" t="s">
        <v>466</v>
      </c>
      <c r="E112" s="231" t="s">
        <v>190</v>
      </c>
      <c r="F112" s="22" t="s">
        <v>154</v>
      </c>
      <c r="G112" s="22" t="s">
        <v>414</v>
      </c>
      <c r="H112" s="2"/>
      <c r="I112" s="2"/>
      <c r="J112" s="2"/>
      <c r="K112" s="34"/>
      <c r="L112" s="2">
        <v>0.51</v>
      </c>
      <c r="M112" s="2"/>
      <c r="N112" s="2"/>
      <c r="O112" s="2"/>
      <c r="P112" s="2"/>
      <c r="Q112" s="2">
        <v>3.99</v>
      </c>
      <c r="R112" s="2"/>
      <c r="S112" s="2"/>
      <c r="T112" s="2"/>
      <c r="U112" s="2"/>
      <c r="V112" s="2"/>
      <c r="W112" s="2">
        <v>0.17</v>
      </c>
      <c r="X112" s="2">
        <v>19</v>
      </c>
      <c r="Y112" s="2"/>
      <c r="Z112" s="2"/>
      <c r="AA112" s="2">
        <v>0.03</v>
      </c>
      <c r="AB112" s="2"/>
      <c r="AC112" s="2"/>
      <c r="AD112" s="2"/>
      <c r="AE112" s="2">
        <v>1.84</v>
      </c>
      <c r="AF112" s="64">
        <v>0.19</v>
      </c>
      <c r="AK112" s="395"/>
      <c r="AL112" s="397"/>
      <c r="AM112" s="379"/>
      <c r="AN112" s="241" t="s">
        <v>466</v>
      </c>
      <c r="AO112" s="231" t="s">
        <v>190</v>
      </c>
      <c r="AP112" s="22" t="s">
        <v>154</v>
      </c>
      <c r="AQ112" s="22" t="s">
        <v>414</v>
      </c>
      <c r="AR112" s="2"/>
      <c r="AS112" s="2"/>
      <c r="AT112" s="2"/>
      <c r="AU112" s="34"/>
      <c r="AV112" s="68">
        <f t="shared" si="27"/>
        <v>1.0989484571625584E-3</v>
      </c>
      <c r="AW112" s="2"/>
      <c r="AX112" s="2"/>
      <c r="AY112" s="2"/>
      <c r="AZ112" s="2"/>
      <c r="BA112" s="68">
        <f t="shared" si="32"/>
        <v>9.6360518752867871E-3</v>
      </c>
      <c r="BB112" s="2"/>
      <c r="BC112" s="2"/>
      <c r="BD112" s="2"/>
      <c r="BE112" s="2"/>
      <c r="BF112" s="2"/>
      <c r="BG112" s="42">
        <f t="shared" si="28"/>
        <v>3.0136500620457369E-4</v>
      </c>
      <c r="BH112" s="68">
        <f t="shared" si="29"/>
        <v>3.7990122568132285E-2</v>
      </c>
      <c r="BI112" s="2"/>
      <c r="BJ112" s="2"/>
      <c r="BK112" s="56">
        <f t="shared" si="33"/>
        <v>8.2403999340767992E-5</v>
      </c>
      <c r="BL112" s="2"/>
      <c r="BM112" s="2"/>
      <c r="BN112" s="2"/>
      <c r="BO112" s="68">
        <f t="shared" si="30"/>
        <v>4.5987353477793605E-3</v>
      </c>
      <c r="BP112" s="42">
        <f t="shared" si="31"/>
        <v>3.6959228135698721E-4</v>
      </c>
    </row>
    <row r="113" spans="1:68" ht="15" thickBot="1" x14ac:dyDescent="0.45">
      <c r="A113" s="395"/>
      <c r="B113" s="398"/>
      <c r="C113" s="380"/>
      <c r="D113" s="91" t="s">
        <v>466</v>
      </c>
      <c r="E113" s="85" t="s">
        <v>196</v>
      </c>
      <c r="F113" s="86" t="s">
        <v>154</v>
      </c>
      <c r="G113" s="86" t="s">
        <v>414</v>
      </c>
      <c r="H113" s="61"/>
      <c r="I113" s="61"/>
      <c r="J113" s="61"/>
      <c r="K113" s="62"/>
      <c r="L113" s="61">
        <v>0.99</v>
      </c>
      <c r="M113" s="61"/>
      <c r="N113" s="61"/>
      <c r="O113" s="61"/>
      <c r="P113" s="61"/>
      <c r="Q113" s="61">
        <v>6.93</v>
      </c>
      <c r="R113" s="61"/>
      <c r="S113" s="61"/>
      <c r="T113" s="61"/>
      <c r="U113" s="61"/>
      <c r="V113" s="61"/>
      <c r="W113" s="61">
        <v>0.36</v>
      </c>
      <c r="X113" s="61">
        <v>34.4</v>
      </c>
      <c r="Y113" s="61"/>
      <c r="Z113" s="61"/>
      <c r="AA113" s="61">
        <v>0.1</v>
      </c>
      <c r="AB113" s="61"/>
      <c r="AC113" s="61"/>
      <c r="AD113" s="61"/>
      <c r="AE113" s="61">
        <v>2.91</v>
      </c>
      <c r="AF113" s="63">
        <v>0.39</v>
      </c>
      <c r="AK113" s="395"/>
      <c r="AL113" s="398"/>
      <c r="AM113" s="380"/>
      <c r="AN113" s="91" t="s">
        <v>466</v>
      </c>
      <c r="AO113" s="85" t="s">
        <v>196</v>
      </c>
      <c r="AP113" s="86" t="s">
        <v>154</v>
      </c>
      <c r="AQ113" s="86" t="s">
        <v>414</v>
      </c>
      <c r="AR113" s="61"/>
      <c r="AS113" s="61"/>
      <c r="AT113" s="61"/>
      <c r="AU113" s="62"/>
      <c r="AV113" s="68">
        <f t="shared" si="27"/>
        <v>2.1332528874332016E-3</v>
      </c>
      <c r="AW113" s="61"/>
      <c r="AX113" s="61"/>
      <c r="AY113" s="61"/>
      <c r="AZ113" s="61"/>
      <c r="BA113" s="68">
        <f t="shared" si="32"/>
        <v>1.6736300625498104E-2</v>
      </c>
      <c r="BB113" s="61"/>
      <c r="BC113" s="61"/>
      <c r="BD113" s="61"/>
      <c r="BE113" s="61"/>
      <c r="BF113" s="61"/>
      <c r="BG113" s="42">
        <f t="shared" si="28"/>
        <v>6.381847190214501E-4</v>
      </c>
      <c r="BH113" s="68">
        <f t="shared" si="29"/>
        <v>6.8782116649671085E-2</v>
      </c>
      <c r="BI113" s="61"/>
      <c r="BJ113" s="61"/>
      <c r="BK113" s="56">
        <f t="shared" si="33"/>
        <v>2.7467999780256004E-4</v>
      </c>
      <c r="BL113" s="61"/>
      <c r="BM113" s="61"/>
      <c r="BN113" s="61"/>
      <c r="BO113" s="68">
        <f t="shared" si="30"/>
        <v>7.2729999250206187E-3</v>
      </c>
      <c r="BP113" s="42">
        <f t="shared" si="31"/>
        <v>7.5863678804855266E-4</v>
      </c>
    </row>
    <row r="114" spans="1:68" ht="15" thickBot="1" x14ac:dyDescent="0.45">
      <c r="A114" s="18"/>
      <c r="B114" s="140"/>
      <c r="C114" s="80"/>
      <c r="D114" s="275"/>
      <c r="E114" s="80"/>
      <c r="F114" s="80"/>
      <c r="G114" s="80"/>
      <c r="H114" s="80"/>
      <c r="I114" s="80"/>
      <c r="J114" s="80"/>
      <c r="K114" s="82"/>
      <c r="L114" s="80"/>
      <c r="M114" s="80"/>
      <c r="N114" s="80"/>
      <c r="O114" s="80"/>
      <c r="P114" s="80"/>
      <c r="Q114" s="80"/>
      <c r="R114" s="80"/>
      <c r="S114" s="80"/>
      <c r="T114" s="80"/>
      <c r="U114" s="80"/>
      <c r="V114" s="80"/>
      <c r="W114" s="80"/>
      <c r="X114" s="80"/>
      <c r="Y114" s="80"/>
      <c r="Z114" s="80"/>
      <c r="AA114" s="80"/>
      <c r="AB114" s="80"/>
      <c r="AC114" s="80"/>
      <c r="AD114" s="80"/>
      <c r="AE114" s="80"/>
      <c r="AF114" s="80"/>
      <c r="AK114" s="18"/>
      <c r="AL114" s="140"/>
      <c r="AM114" s="330"/>
      <c r="AN114" s="275"/>
      <c r="AO114" s="80"/>
      <c r="AP114" s="80"/>
      <c r="AQ114" s="80"/>
      <c r="AR114" s="80"/>
      <c r="AS114" s="80"/>
      <c r="AT114" s="80"/>
      <c r="AU114" s="82"/>
      <c r="AV114" s="80"/>
      <c r="AW114" s="80"/>
      <c r="AX114" s="80"/>
      <c r="AY114" s="80"/>
      <c r="AZ114" s="80"/>
      <c r="BA114" s="80"/>
      <c r="BB114" s="80"/>
      <c r="BC114" s="80"/>
      <c r="BD114" s="80"/>
      <c r="BE114" s="80"/>
      <c r="BF114" s="80"/>
      <c r="BG114" s="80"/>
      <c r="BH114" s="80"/>
      <c r="BI114" s="80"/>
      <c r="BJ114" s="80"/>
      <c r="BK114" s="80"/>
      <c r="BL114" s="80"/>
      <c r="BM114" s="80"/>
      <c r="BN114" s="80"/>
      <c r="BO114" s="80"/>
      <c r="BP114" s="80"/>
    </row>
    <row r="115" spans="1:68" ht="14.6" customHeight="1" thickBot="1" x14ac:dyDescent="0.45">
      <c r="A115" s="395" t="s">
        <v>155</v>
      </c>
      <c r="B115" s="405" t="s">
        <v>110</v>
      </c>
      <c r="C115" s="407" t="s">
        <v>266</v>
      </c>
      <c r="D115" s="90" t="s">
        <v>466</v>
      </c>
      <c r="E115" s="83" t="s">
        <v>269</v>
      </c>
      <c r="F115" s="56" t="s">
        <v>156</v>
      </c>
      <c r="G115" s="56" t="s">
        <v>414</v>
      </c>
      <c r="H115" s="56"/>
      <c r="I115" s="56"/>
      <c r="J115" s="56"/>
      <c r="K115" s="57"/>
      <c r="L115" s="56">
        <v>0.5</v>
      </c>
      <c r="M115" s="56"/>
      <c r="N115" s="56"/>
      <c r="O115" s="56"/>
      <c r="P115" s="56"/>
      <c r="Q115" s="56">
        <v>1.7</v>
      </c>
      <c r="R115" s="56"/>
      <c r="S115" s="56"/>
      <c r="T115" s="56"/>
      <c r="U115" s="56"/>
      <c r="V115" s="56"/>
      <c r="W115" s="56"/>
      <c r="X115" s="56">
        <v>3.3</v>
      </c>
      <c r="Y115" s="56"/>
      <c r="Z115" s="56"/>
      <c r="AA115" s="56">
        <v>0.1</v>
      </c>
      <c r="AB115" s="56"/>
      <c r="AC115" s="56"/>
      <c r="AD115" s="56"/>
      <c r="AE115" s="56">
        <v>1.2</v>
      </c>
      <c r="AF115" s="58"/>
      <c r="AK115" s="395" t="s">
        <v>155</v>
      </c>
      <c r="AL115" s="405" t="s">
        <v>110</v>
      </c>
      <c r="AM115" s="378" t="s">
        <v>266</v>
      </c>
      <c r="AN115" s="90" t="s">
        <v>466</v>
      </c>
      <c r="AO115" s="83" t="s">
        <v>269</v>
      </c>
      <c r="AP115" s="56" t="s">
        <v>156</v>
      </c>
      <c r="AQ115" s="56" t="s">
        <v>414</v>
      </c>
      <c r="AR115" s="56"/>
      <c r="AS115" s="56"/>
      <c r="AT115" s="56"/>
      <c r="AU115" s="57"/>
      <c r="AV115" s="68">
        <f t="shared" si="27"/>
        <v>1.0774004481985866E-3</v>
      </c>
      <c r="AW115" s="56"/>
      <c r="AX115" s="56"/>
      <c r="AY115" s="56"/>
      <c r="AZ115" s="56"/>
      <c r="BA115" s="68">
        <f t="shared" ref="BA115:BA119" si="34">Q115*(1/$BA$6)</f>
        <v>4.105586012026952E-3</v>
      </c>
      <c r="BB115" s="56"/>
      <c r="BC115" s="56"/>
      <c r="BD115" s="56"/>
      <c r="BE115" s="56"/>
      <c r="BF115" s="56"/>
      <c r="BG115" s="56"/>
      <c r="BH115" s="68">
        <f t="shared" ref="BH115:BH119" si="35">X115*(1/$BH$6)</f>
        <v>6.5982844460440284E-3</v>
      </c>
      <c r="BI115" s="56"/>
      <c r="BJ115" s="56"/>
      <c r="BK115" s="56">
        <f t="shared" si="33"/>
        <v>2.7467999780256004E-4</v>
      </c>
      <c r="BL115" s="56"/>
      <c r="BM115" s="56"/>
      <c r="BN115" s="56"/>
      <c r="BO115" s="68">
        <f t="shared" ref="BO115:BO119" si="36">AE115*(1/$BO$6)</f>
        <v>2.9991752268126262E-3</v>
      </c>
      <c r="BP115" s="58"/>
    </row>
    <row r="116" spans="1:68" ht="15" thickBot="1" x14ac:dyDescent="0.45">
      <c r="A116" s="395"/>
      <c r="B116" s="406"/>
      <c r="C116" s="408"/>
      <c r="D116" s="241" t="s">
        <v>466</v>
      </c>
      <c r="E116" s="231" t="s">
        <v>190</v>
      </c>
      <c r="F116" s="2" t="s">
        <v>156</v>
      </c>
      <c r="G116" s="2" t="s">
        <v>414</v>
      </c>
      <c r="H116" s="2"/>
      <c r="I116" s="2"/>
      <c r="J116" s="2"/>
      <c r="K116" s="34"/>
      <c r="L116" s="2">
        <v>0.8</v>
      </c>
      <c r="M116" s="2"/>
      <c r="N116" s="2"/>
      <c r="O116" s="2"/>
      <c r="P116" s="2"/>
      <c r="Q116" s="2">
        <v>2.7</v>
      </c>
      <c r="R116" s="2"/>
      <c r="S116" s="2"/>
      <c r="T116" s="2"/>
      <c r="U116" s="2"/>
      <c r="V116" s="2"/>
      <c r="W116" s="2"/>
      <c r="X116" s="2">
        <v>5</v>
      </c>
      <c r="Y116" s="2"/>
      <c r="Z116" s="2"/>
      <c r="AA116" s="2">
        <v>0.2</v>
      </c>
      <c r="AB116" s="2"/>
      <c r="AC116" s="2"/>
      <c r="AD116" s="2"/>
      <c r="AE116" s="2">
        <v>1.8</v>
      </c>
      <c r="AF116" s="64"/>
      <c r="AK116" s="395"/>
      <c r="AL116" s="406"/>
      <c r="AM116" s="379"/>
      <c r="AN116" s="241" t="s">
        <v>466</v>
      </c>
      <c r="AO116" s="231" t="s">
        <v>190</v>
      </c>
      <c r="AP116" s="2" t="s">
        <v>156</v>
      </c>
      <c r="AQ116" s="2" t="s">
        <v>414</v>
      </c>
      <c r="AR116" s="2"/>
      <c r="AS116" s="2"/>
      <c r="AT116" s="2"/>
      <c r="AU116" s="34"/>
      <c r="AV116" s="68">
        <f t="shared" si="27"/>
        <v>1.7238407171177386E-3</v>
      </c>
      <c r="AW116" s="2"/>
      <c r="AX116" s="2"/>
      <c r="AY116" s="2"/>
      <c r="AZ116" s="2"/>
      <c r="BA116" s="68">
        <f t="shared" si="34"/>
        <v>6.5206366073369236E-3</v>
      </c>
      <c r="BB116" s="2"/>
      <c r="BC116" s="2"/>
      <c r="BD116" s="2"/>
      <c r="BE116" s="2"/>
      <c r="BF116" s="2"/>
      <c r="BG116" s="2"/>
      <c r="BH116" s="68">
        <f t="shared" si="35"/>
        <v>9.9974006758242855E-3</v>
      </c>
      <c r="BI116" s="2"/>
      <c r="BJ116" s="2"/>
      <c r="BK116" s="56">
        <f t="shared" si="33"/>
        <v>5.4935999560512007E-4</v>
      </c>
      <c r="BL116" s="2"/>
      <c r="BM116" s="2"/>
      <c r="BN116" s="2"/>
      <c r="BO116" s="68">
        <f t="shared" si="36"/>
        <v>4.4987628402189395E-3</v>
      </c>
      <c r="BP116" s="64"/>
    </row>
    <row r="117" spans="1:68" ht="15" thickBot="1" x14ac:dyDescent="0.45">
      <c r="A117" s="395"/>
      <c r="B117" s="406"/>
      <c r="C117" s="408"/>
      <c r="D117" s="241" t="s">
        <v>466</v>
      </c>
      <c r="E117" s="231" t="s">
        <v>172</v>
      </c>
      <c r="F117" s="2" t="s">
        <v>156</v>
      </c>
      <c r="G117" s="2" t="s">
        <v>414</v>
      </c>
      <c r="H117" s="2"/>
      <c r="I117" s="2"/>
      <c r="J117" s="2"/>
      <c r="K117" s="34"/>
      <c r="L117" s="2">
        <v>1.2</v>
      </c>
      <c r="M117" s="2"/>
      <c r="N117" s="2"/>
      <c r="O117" s="2"/>
      <c r="P117" s="2"/>
      <c r="Q117" s="2">
        <v>4.3</v>
      </c>
      <c r="R117" s="2"/>
      <c r="S117" s="2"/>
      <c r="T117" s="2"/>
      <c r="U117" s="2"/>
      <c r="V117" s="2"/>
      <c r="W117" s="2"/>
      <c r="X117" s="2">
        <v>8.6</v>
      </c>
      <c r="Y117" s="2"/>
      <c r="Z117" s="2"/>
      <c r="AA117" s="2">
        <v>0.3</v>
      </c>
      <c r="AB117" s="2"/>
      <c r="AC117" s="2"/>
      <c r="AD117" s="2"/>
      <c r="AE117" s="2">
        <v>3.2</v>
      </c>
      <c r="AF117" s="64"/>
      <c r="AK117" s="395"/>
      <c r="AL117" s="406"/>
      <c r="AM117" s="379"/>
      <c r="AN117" s="241" t="s">
        <v>466</v>
      </c>
      <c r="AO117" s="231" t="s">
        <v>172</v>
      </c>
      <c r="AP117" s="2" t="s">
        <v>156</v>
      </c>
      <c r="AQ117" s="2" t="s">
        <v>414</v>
      </c>
      <c r="AR117" s="2"/>
      <c r="AS117" s="2"/>
      <c r="AT117" s="2"/>
      <c r="AU117" s="34"/>
      <c r="AV117" s="68">
        <f t="shared" si="27"/>
        <v>2.5857610756766076E-3</v>
      </c>
      <c r="AW117" s="2"/>
      <c r="AX117" s="2"/>
      <c r="AY117" s="2"/>
      <c r="AZ117" s="2"/>
      <c r="BA117" s="68">
        <f t="shared" si="34"/>
        <v>1.0384717559832878E-2</v>
      </c>
      <c r="BB117" s="2"/>
      <c r="BC117" s="2"/>
      <c r="BD117" s="2"/>
      <c r="BE117" s="2"/>
      <c r="BF117" s="2"/>
      <c r="BG117" s="2"/>
      <c r="BH117" s="68">
        <f t="shared" si="35"/>
        <v>1.7195529162417771E-2</v>
      </c>
      <c r="BI117" s="2"/>
      <c r="BJ117" s="2"/>
      <c r="BK117" s="56">
        <f t="shared" si="33"/>
        <v>8.2403999340767994E-4</v>
      </c>
      <c r="BL117" s="2"/>
      <c r="BM117" s="2"/>
      <c r="BN117" s="2"/>
      <c r="BO117" s="68">
        <f t="shared" si="36"/>
        <v>7.9978006048336703E-3</v>
      </c>
      <c r="BP117" s="64"/>
    </row>
    <row r="118" spans="1:68" ht="15" thickBot="1" x14ac:dyDescent="0.45">
      <c r="A118" s="395"/>
      <c r="B118" s="406"/>
      <c r="C118" s="408"/>
      <c r="D118" s="241" t="s">
        <v>466</v>
      </c>
      <c r="E118" s="231" t="s">
        <v>206</v>
      </c>
      <c r="F118" s="2" t="s">
        <v>156</v>
      </c>
      <c r="G118" s="2" t="s">
        <v>414</v>
      </c>
      <c r="H118" s="2"/>
      <c r="I118" s="2"/>
      <c r="J118" s="2"/>
      <c r="K118" s="34"/>
      <c r="L118" s="2">
        <v>2</v>
      </c>
      <c r="M118" s="2"/>
      <c r="N118" s="2"/>
      <c r="O118" s="2"/>
      <c r="P118" s="2"/>
      <c r="Q118" s="2">
        <v>6.9</v>
      </c>
      <c r="R118" s="2"/>
      <c r="S118" s="2"/>
      <c r="T118" s="2"/>
      <c r="U118" s="2"/>
      <c r="V118" s="2"/>
      <c r="W118" s="2"/>
      <c r="X118" s="2">
        <v>13.6</v>
      </c>
      <c r="Y118" s="2"/>
      <c r="Z118" s="2"/>
      <c r="AA118" s="2">
        <v>0.6</v>
      </c>
      <c r="AB118" s="2"/>
      <c r="AC118" s="2"/>
      <c r="AD118" s="2"/>
      <c r="AE118" s="2">
        <v>5.2</v>
      </c>
      <c r="AF118" s="64"/>
      <c r="AK118" s="395"/>
      <c r="AL118" s="406"/>
      <c r="AM118" s="379"/>
      <c r="AN118" s="241" t="s">
        <v>466</v>
      </c>
      <c r="AO118" s="231" t="s">
        <v>206</v>
      </c>
      <c r="AP118" s="2" t="s">
        <v>156</v>
      </c>
      <c r="AQ118" s="2" t="s">
        <v>414</v>
      </c>
      <c r="AR118" s="2"/>
      <c r="AS118" s="2"/>
      <c r="AT118" s="2"/>
      <c r="AU118" s="34"/>
      <c r="AV118" s="68">
        <f t="shared" si="27"/>
        <v>4.3096017927943464E-3</v>
      </c>
      <c r="AW118" s="2"/>
      <c r="AX118" s="2"/>
      <c r="AY118" s="2"/>
      <c r="AZ118" s="2"/>
      <c r="BA118" s="68">
        <f t="shared" si="34"/>
        <v>1.6663849107638806E-2</v>
      </c>
      <c r="BB118" s="2"/>
      <c r="BC118" s="2"/>
      <c r="BD118" s="2"/>
      <c r="BE118" s="2"/>
      <c r="BF118" s="2"/>
      <c r="BG118" s="2"/>
      <c r="BH118" s="68">
        <f t="shared" si="35"/>
        <v>2.7192929838242057E-2</v>
      </c>
      <c r="BI118" s="2"/>
      <c r="BJ118" s="2"/>
      <c r="BK118" s="56">
        <f t="shared" si="33"/>
        <v>1.6480799868153599E-3</v>
      </c>
      <c r="BL118" s="2"/>
      <c r="BM118" s="2"/>
      <c r="BN118" s="2"/>
      <c r="BO118" s="68">
        <f t="shared" si="36"/>
        <v>1.2996425982854715E-2</v>
      </c>
      <c r="BP118" s="64"/>
    </row>
    <row r="119" spans="1:68" ht="15" thickBot="1" x14ac:dyDescent="0.45">
      <c r="A119" s="395"/>
      <c r="B119" s="406"/>
      <c r="C119" s="409"/>
      <c r="D119" s="91" t="s">
        <v>466</v>
      </c>
      <c r="E119" s="85" t="s">
        <v>223</v>
      </c>
      <c r="F119" s="61" t="s">
        <v>156</v>
      </c>
      <c r="G119" s="61" t="s">
        <v>414</v>
      </c>
      <c r="H119" s="61"/>
      <c r="I119" s="61"/>
      <c r="J119" s="61"/>
      <c r="K119" s="62"/>
      <c r="L119" s="61">
        <v>3.3</v>
      </c>
      <c r="M119" s="61"/>
      <c r="N119" s="61"/>
      <c r="O119" s="61"/>
      <c r="P119" s="61"/>
      <c r="Q119" s="61">
        <v>11</v>
      </c>
      <c r="R119" s="61"/>
      <c r="S119" s="61"/>
      <c r="T119" s="61"/>
      <c r="U119" s="61"/>
      <c r="V119" s="61"/>
      <c r="W119" s="61"/>
      <c r="X119" s="61">
        <v>26.8</v>
      </c>
      <c r="Y119" s="61"/>
      <c r="Z119" s="61"/>
      <c r="AA119" s="61">
        <v>1.3</v>
      </c>
      <c r="AB119" s="61"/>
      <c r="AC119" s="61"/>
      <c r="AD119" s="61"/>
      <c r="AE119" s="61">
        <v>8.5</v>
      </c>
      <c r="AF119" s="63"/>
      <c r="AK119" s="395"/>
      <c r="AL119" s="406"/>
      <c r="AM119" s="380"/>
      <c r="AN119" s="91" t="s">
        <v>466</v>
      </c>
      <c r="AO119" s="85" t="s">
        <v>223</v>
      </c>
      <c r="AP119" s="61" t="s">
        <v>156</v>
      </c>
      <c r="AQ119" s="61" t="s">
        <v>414</v>
      </c>
      <c r="AR119" s="61"/>
      <c r="AS119" s="61"/>
      <c r="AT119" s="61"/>
      <c r="AU119" s="62"/>
      <c r="AV119" s="68">
        <f t="shared" si="27"/>
        <v>7.1108429581106716E-3</v>
      </c>
      <c r="AW119" s="61"/>
      <c r="AX119" s="61"/>
      <c r="AY119" s="61"/>
      <c r="AZ119" s="61"/>
      <c r="BA119" s="68">
        <f t="shared" si="34"/>
        <v>2.656555654840969E-2</v>
      </c>
      <c r="BB119" s="61"/>
      <c r="BC119" s="61"/>
      <c r="BD119" s="61"/>
      <c r="BE119" s="61"/>
      <c r="BF119" s="61"/>
      <c r="BG119" s="61"/>
      <c r="BH119" s="68">
        <f t="shared" si="35"/>
        <v>5.3586067622418174E-2</v>
      </c>
      <c r="BI119" s="61"/>
      <c r="BJ119" s="61"/>
      <c r="BK119" s="56">
        <f t="shared" si="33"/>
        <v>3.5708399714332803E-3</v>
      </c>
      <c r="BL119" s="61"/>
      <c r="BM119" s="61"/>
      <c r="BN119" s="61"/>
      <c r="BO119" s="68">
        <f t="shared" si="36"/>
        <v>2.1244157856589434E-2</v>
      </c>
      <c r="BP119" s="63"/>
    </row>
    <row r="120" spans="1:68" ht="15" thickBot="1" x14ac:dyDescent="0.45">
      <c r="A120" s="18"/>
      <c r="B120" s="140"/>
      <c r="C120" s="80"/>
      <c r="D120" s="275"/>
      <c r="E120" s="80"/>
      <c r="F120" s="80"/>
      <c r="G120" s="80"/>
      <c r="H120" s="80"/>
      <c r="I120" s="80"/>
      <c r="J120" s="80"/>
      <c r="K120" s="82"/>
      <c r="L120" s="80"/>
      <c r="M120" s="80"/>
      <c r="N120" s="80"/>
      <c r="O120" s="80"/>
      <c r="P120" s="80"/>
      <c r="Q120" s="80"/>
      <c r="R120" s="80"/>
      <c r="S120" s="80"/>
      <c r="T120" s="80"/>
      <c r="U120" s="80"/>
      <c r="V120" s="80"/>
      <c r="W120" s="80"/>
      <c r="X120" s="80"/>
      <c r="Y120" s="80"/>
      <c r="Z120" s="80"/>
      <c r="AA120" s="80"/>
      <c r="AB120" s="80"/>
      <c r="AC120" s="80"/>
      <c r="AD120" s="80"/>
      <c r="AE120" s="80"/>
      <c r="AF120" s="80"/>
      <c r="AK120" s="18"/>
      <c r="AL120" s="140"/>
      <c r="AM120" s="330"/>
      <c r="AN120" s="275"/>
      <c r="AO120" s="80"/>
      <c r="AP120" s="80"/>
      <c r="AQ120" s="80"/>
      <c r="AR120" s="80"/>
      <c r="AS120" s="80"/>
      <c r="AT120" s="80"/>
      <c r="AU120" s="82"/>
      <c r="AV120" s="80"/>
      <c r="AW120" s="80"/>
      <c r="AX120" s="80"/>
      <c r="AY120" s="80"/>
      <c r="AZ120" s="80"/>
      <c r="BA120" s="80"/>
      <c r="BB120" s="80"/>
      <c r="BC120" s="80"/>
      <c r="BD120" s="80"/>
      <c r="BE120" s="80"/>
      <c r="BF120" s="80"/>
      <c r="BG120" s="80"/>
      <c r="BH120" s="80"/>
      <c r="BI120" s="80"/>
      <c r="BJ120" s="80"/>
      <c r="BK120" s="80"/>
      <c r="BL120" s="80"/>
      <c r="BM120" s="80"/>
      <c r="BN120" s="80"/>
      <c r="BO120" s="80"/>
      <c r="BP120" s="80"/>
    </row>
    <row r="121" spans="1:68" ht="15.45" customHeight="1" x14ac:dyDescent="0.4">
      <c r="A121" s="410" t="s">
        <v>159</v>
      </c>
      <c r="B121" s="399" t="s">
        <v>160</v>
      </c>
      <c r="C121" s="411" t="s">
        <v>409</v>
      </c>
      <c r="D121" s="254" t="s">
        <v>466</v>
      </c>
      <c r="E121" s="112" t="s">
        <v>254</v>
      </c>
      <c r="F121" s="113" t="s">
        <v>412</v>
      </c>
      <c r="G121" s="201" t="s">
        <v>415</v>
      </c>
      <c r="H121" s="56"/>
      <c r="I121" s="56"/>
      <c r="J121" s="56"/>
      <c r="K121" s="57"/>
      <c r="L121" s="56"/>
      <c r="M121" s="56"/>
      <c r="N121" s="56"/>
      <c r="O121" s="56"/>
      <c r="P121" s="56"/>
      <c r="Q121" s="56"/>
      <c r="R121" s="56"/>
      <c r="S121" s="56"/>
      <c r="T121" s="56"/>
      <c r="U121" s="56"/>
      <c r="V121" s="56"/>
      <c r="W121" s="56"/>
      <c r="X121" s="56"/>
      <c r="Y121" s="56"/>
      <c r="Z121" s="56"/>
      <c r="AA121" s="56"/>
      <c r="AB121" s="56"/>
      <c r="AC121" s="56"/>
      <c r="AD121" s="56"/>
      <c r="AE121" s="56"/>
      <c r="AF121" s="58"/>
      <c r="AG121" t="s">
        <v>472</v>
      </c>
      <c r="AK121" s="410" t="s">
        <v>159</v>
      </c>
      <c r="AL121" s="399" t="s">
        <v>160</v>
      </c>
      <c r="AM121" s="411" t="s">
        <v>409</v>
      </c>
      <c r="AN121" s="254" t="s">
        <v>466</v>
      </c>
      <c r="AO121" s="112" t="s">
        <v>254</v>
      </c>
      <c r="AP121" s="113" t="s">
        <v>412</v>
      </c>
      <c r="AQ121" s="201" t="s">
        <v>415</v>
      </c>
      <c r="AR121" s="56"/>
      <c r="AS121" s="56"/>
      <c r="AT121" s="56"/>
      <c r="AU121" s="57"/>
      <c r="AV121" s="56"/>
      <c r="AW121" s="56"/>
      <c r="AX121" s="56"/>
      <c r="AY121" s="56"/>
      <c r="AZ121" s="56"/>
      <c r="BA121" s="56"/>
      <c r="BB121" s="56"/>
      <c r="BC121" s="56"/>
      <c r="BD121" s="56"/>
      <c r="BE121" s="56"/>
      <c r="BF121" s="56"/>
      <c r="BG121" s="56"/>
      <c r="BH121" s="56"/>
      <c r="BI121" s="56"/>
      <c r="BJ121" s="56"/>
      <c r="BK121" s="56"/>
      <c r="BL121" s="56"/>
      <c r="BM121" s="56"/>
      <c r="BN121" s="56"/>
      <c r="BO121" s="56"/>
      <c r="BP121" s="58"/>
    </row>
    <row r="122" spans="1:68" ht="13.75" customHeight="1" x14ac:dyDescent="0.4">
      <c r="A122" s="410"/>
      <c r="B122" s="400"/>
      <c r="C122" s="412"/>
      <c r="D122" s="255" t="s">
        <v>466</v>
      </c>
      <c r="E122" s="96" t="s">
        <v>172</v>
      </c>
      <c r="F122" s="22"/>
      <c r="G122" s="153" t="s">
        <v>415</v>
      </c>
      <c r="H122" s="291"/>
      <c r="I122" s="2"/>
      <c r="J122" s="2"/>
      <c r="K122" s="34"/>
      <c r="L122" s="2"/>
      <c r="M122" s="2"/>
      <c r="N122" s="2"/>
      <c r="O122" s="2"/>
      <c r="P122" s="2"/>
      <c r="Q122" s="2"/>
      <c r="R122" s="2"/>
      <c r="S122" s="2"/>
      <c r="T122" s="2"/>
      <c r="U122" s="2"/>
      <c r="V122" s="2"/>
      <c r="W122" s="2"/>
      <c r="X122" s="2"/>
      <c r="Y122" s="2"/>
      <c r="Z122" s="2"/>
      <c r="AA122" s="291" t="s">
        <v>161</v>
      </c>
      <c r="AB122" s="2"/>
      <c r="AC122" s="2"/>
      <c r="AD122" s="2"/>
      <c r="AE122" s="2"/>
      <c r="AF122" s="64"/>
      <c r="AK122" s="410"/>
      <c r="AL122" s="400"/>
      <c r="AM122" s="412"/>
      <c r="AN122" s="255" t="s">
        <v>466</v>
      </c>
      <c r="AO122" s="96" t="s">
        <v>172</v>
      </c>
      <c r="AP122" s="22"/>
      <c r="AQ122" s="153" t="s">
        <v>415</v>
      </c>
      <c r="AR122" s="291"/>
      <c r="AS122" s="2"/>
      <c r="AT122" s="2"/>
      <c r="AU122" s="34"/>
      <c r="AV122" s="2"/>
      <c r="AW122" s="2"/>
      <c r="AX122" s="2"/>
      <c r="AY122" s="2"/>
      <c r="AZ122" s="2"/>
      <c r="BA122" s="2"/>
      <c r="BB122" s="2"/>
      <c r="BC122" s="2"/>
      <c r="BD122" s="2"/>
      <c r="BE122" s="2"/>
      <c r="BF122" s="2"/>
      <c r="BG122" s="2"/>
      <c r="BH122" s="2"/>
      <c r="BI122" s="2"/>
      <c r="BJ122" s="2"/>
      <c r="BK122" s="291"/>
      <c r="BL122" s="2"/>
      <c r="BM122" s="2"/>
      <c r="BN122" s="2"/>
      <c r="BO122" s="2"/>
      <c r="BP122" s="64"/>
    </row>
    <row r="123" spans="1:68" ht="15.45" customHeight="1" thickBot="1" x14ac:dyDescent="0.45">
      <c r="A123" s="410"/>
      <c r="B123" s="400"/>
      <c r="C123" s="412"/>
      <c r="D123" s="255" t="s">
        <v>466</v>
      </c>
      <c r="E123" s="96" t="s">
        <v>196</v>
      </c>
      <c r="F123" s="22"/>
      <c r="G123" s="153" t="s">
        <v>415</v>
      </c>
      <c r="H123" s="291"/>
      <c r="I123" s="2"/>
      <c r="J123" s="2"/>
      <c r="K123" s="34"/>
      <c r="L123" s="2"/>
      <c r="M123" s="2"/>
      <c r="N123" s="2"/>
      <c r="O123" s="2"/>
      <c r="P123" s="2"/>
      <c r="Q123" s="2"/>
      <c r="R123" s="2"/>
      <c r="S123" s="2"/>
      <c r="T123" s="2"/>
      <c r="U123" s="2"/>
      <c r="V123" s="2"/>
      <c r="W123" s="2"/>
      <c r="X123" s="2"/>
      <c r="Y123" s="2"/>
      <c r="Z123" s="2"/>
      <c r="AA123" s="291" t="s">
        <v>161</v>
      </c>
      <c r="AB123" s="2"/>
      <c r="AC123" s="2"/>
      <c r="AD123" s="2"/>
      <c r="AE123" s="2"/>
      <c r="AF123" s="64"/>
      <c r="AK123" s="410"/>
      <c r="AL123" s="400"/>
      <c r="AM123" s="412"/>
      <c r="AN123" s="255" t="s">
        <v>466</v>
      </c>
      <c r="AO123" s="96" t="s">
        <v>196</v>
      </c>
      <c r="AP123" s="22"/>
      <c r="AQ123" s="153" t="s">
        <v>415</v>
      </c>
      <c r="AR123" s="291"/>
      <c r="AS123" s="2"/>
      <c r="AT123" s="2"/>
      <c r="AU123" s="34"/>
      <c r="AV123" s="2"/>
      <c r="AW123" s="2"/>
      <c r="AX123" s="2"/>
      <c r="AY123" s="2"/>
      <c r="AZ123" s="2"/>
      <c r="BA123" s="2"/>
      <c r="BB123" s="2"/>
      <c r="BC123" s="2"/>
      <c r="BD123" s="2"/>
      <c r="BE123" s="2"/>
      <c r="BF123" s="2"/>
      <c r="BG123" s="2"/>
      <c r="BH123" s="2"/>
      <c r="BI123" s="2"/>
      <c r="BJ123" s="2"/>
      <c r="BK123" s="291"/>
      <c r="BL123" s="2"/>
      <c r="BM123" s="2"/>
      <c r="BN123" s="2"/>
      <c r="BO123" s="2"/>
      <c r="BP123" s="64"/>
    </row>
    <row r="124" spans="1:68" ht="12.45" customHeight="1" thickBot="1" x14ac:dyDescent="0.45">
      <c r="A124" s="410"/>
      <c r="B124" s="400"/>
      <c r="C124" s="412"/>
      <c r="D124" s="255" t="s">
        <v>466</v>
      </c>
      <c r="E124" s="96" t="s">
        <v>257</v>
      </c>
      <c r="F124" s="22"/>
      <c r="G124" s="153" t="s">
        <v>415</v>
      </c>
      <c r="H124" s="291"/>
      <c r="I124" s="2"/>
      <c r="J124" s="2"/>
      <c r="K124" s="34"/>
      <c r="L124" s="2"/>
      <c r="M124" s="2"/>
      <c r="N124" s="2"/>
      <c r="O124" s="2"/>
      <c r="P124" s="2"/>
      <c r="Q124" s="2"/>
      <c r="R124" s="2"/>
      <c r="S124" s="2"/>
      <c r="T124" s="2"/>
      <c r="U124" s="2"/>
      <c r="V124" s="2"/>
      <c r="W124" s="2"/>
      <c r="X124" s="2"/>
      <c r="Y124" s="2"/>
      <c r="Z124" s="2"/>
      <c r="AA124" s="2">
        <v>0.1</v>
      </c>
      <c r="AB124" s="2"/>
      <c r="AC124" s="2"/>
      <c r="AD124" s="2"/>
      <c r="AE124" s="2"/>
      <c r="AF124" s="64"/>
      <c r="AK124" s="410"/>
      <c r="AL124" s="400"/>
      <c r="AM124" s="412"/>
      <c r="AN124" s="255" t="s">
        <v>466</v>
      </c>
      <c r="AO124" s="96" t="s">
        <v>257</v>
      </c>
      <c r="AP124" s="22"/>
      <c r="AQ124" s="153" t="s">
        <v>415</v>
      </c>
      <c r="AR124" s="291"/>
      <c r="AS124" s="2"/>
      <c r="AT124" s="2"/>
      <c r="AU124" s="34"/>
      <c r="AV124" s="2"/>
      <c r="AW124" s="2"/>
      <c r="AX124" s="2"/>
      <c r="AY124" s="2"/>
      <c r="AZ124" s="2"/>
      <c r="BA124" s="2"/>
      <c r="BB124" s="2"/>
      <c r="BC124" s="2"/>
      <c r="BD124" s="2"/>
      <c r="BE124" s="2"/>
      <c r="BF124" s="2"/>
      <c r="BG124" s="2"/>
      <c r="BH124" s="2"/>
      <c r="BI124" s="2"/>
      <c r="BJ124" s="2"/>
      <c r="BK124" s="56">
        <f t="shared" ref="BK124:BK125" si="37">AA124*(1/$BK$6)</f>
        <v>2.7467999780256004E-4</v>
      </c>
      <c r="BL124" s="2"/>
      <c r="BM124" s="2"/>
      <c r="BN124" s="2"/>
      <c r="BO124" s="2"/>
      <c r="BP124" s="64"/>
    </row>
    <row r="125" spans="1:68" ht="15.45" customHeight="1" thickBot="1" x14ac:dyDescent="0.45">
      <c r="A125" s="410"/>
      <c r="B125" s="400"/>
      <c r="C125" s="413"/>
      <c r="D125" s="256" t="s">
        <v>466</v>
      </c>
      <c r="E125" s="114" t="s">
        <v>197</v>
      </c>
      <c r="F125" s="86"/>
      <c r="G125" s="154" t="s">
        <v>415</v>
      </c>
      <c r="H125" s="292"/>
      <c r="I125" s="61"/>
      <c r="J125" s="61"/>
      <c r="K125" s="62"/>
      <c r="L125" s="61"/>
      <c r="M125" s="61"/>
      <c r="N125" s="61"/>
      <c r="O125" s="61"/>
      <c r="P125" s="61"/>
      <c r="Q125" s="61"/>
      <c r="R125" s="61"/>
      <c r="S125" s="61"/>
      <c r="T125" s="61"/>
      <c r="U125" s="61"/>
      <c r="V125" s="61"/>
      <c r="W125" s="61"/>
      <c r="X125" s="61"/>
      <c r="Y125" s="61"/>
      <c r="Z125" s="61"/>
      <c r="AA125" s="61">
        <v>0.2</v>
      </c>
      <c r="AB125" s="61"/>
      <c r="AC125" s="61"/>
      <c r="AD125" s="61"/>
      <c r="AE125" s="61"/>
      <c r="AF125" s="63"/>
      <c r="AK125" s="410"/>
      <c r="AL125" s="400"/>
      <c r="AM125" s="413"/>
      <c r="AN125" s="256" t="s">
        <v>466</v>
      </c>
      <c r="AO125" s="114" t="s">
        <v>197</v>
      </c>
      <c r="AP125" s="86"/>
      <c r="AQ125" s="154" t="s">
        <v>415</v>
      </c>
      <c r="AR125" s="292"/>
      <c r="AS125" s="61"/>
      <c r="AT125" s="61"/>
      <c r="AU125" s="62"/>
      <c r="AV125" s="61"/>
      <c r="AW125" s="61"/>
      <c r="AX125" s="61"/>
      <c r="AY125" s="61"/>
      <c r="AZ125" s="61"/>
      <c r="BA125" s="61"/>
      <c r="BB125" s="61"/>
      <c r="BC125" s="61"/>
      <c r="BD125" s="61"/>
      <c r="BE125" s="61"/>
      <c r="BF125" s="61"/>
      <c r="BG125" s="61"/>
      <c r="BH125" s="61"/>
      <c r="BI125" s="61"/>
      <c r="BJ125" s="61"/>
      <c r="BK125" s="56">
        <f t="shared" si="37"/>
        <v>5.4935999560512007E-4</v>
      </c>
      <c r="BL125" s="61"/>
      <c r="BM125" s="61"/>
      <c r="BN125" s="61"/>
      <c r="BO125" s="61"/>
      <c r="BP125" s="63"/>
    </row>
    <row r="126" spans="1:68" ht="16.75" customHeight="1" thickBot="1" x14ac:dyDescent="0.45">
      <c r="A126" s="410"/>
      <c r="B126" s="400"/>
      <c r="C126" s="411" t="s">
        <v>410</v>
      </c>
      <c r="D126" s="254" t="s">
        <v>466</v>
      </c>
      <c r="E126" s="112" t="s">
        <v>254</v>
      </c>
      <c r="F126" s="215" t="s">
        <v>412</v>
      </c>
      <c r="G126" s="214" t="s">
        <v>415</v>
      </c>
      <c r="H126" s="115"/>
      <c r="I126" s="56"/>
      <c r="J126" s="56"/>
      <c r="K126" s="57"/>
      <c r="L126" s="56">
        <v>0.41099999999999998</v>
      </c>
      <c r="M126" s="56"/>
      <c r="N126" s="56"/>
      <c r="O126" s="56"/>
      <c r="P126" s="56"/>
      <c r="Q126" s="56">
        <v>1.42</v>
      </c>
      <c r="R126" s="56"/>
      <c r="S126" s="56"/>
      <c r="T126" s="56"/>
      <c r="U126" s="56"/>
      <c r="V126" s="56"/>
      <c r="W126" s="56">
        <v>0.125</v>
      </c>
      <c r="X126" s="56">
        <v>4.25</v>
      </c>
      <c r="Y126" s="56"/>
      <c r="Z126" s="56"/>
      <c r="AA126" s="56"/>
      <c r="AB126" s="56"/>
      <c r="AC126" s="56"/>
      <c r="AD126" s="56"/>
      <c r="AE126" s="56">
        <v>1.08</v>
      </c>
      <c r="AF126" s="58">
        <v>0.193</v>
      </c>
      <c r="AG126" t="s">
        <v>472</v>
      </c>
      <c r="AK126" s="410"/>
      <c r="AL126" s="400"/>
      <c r="AM126" s="411" t="s">
        <v>410</v>
      </c>
      <c r="AN126" s="254" t="s">
        <v>466</v>
      </c>
      <c r="AO126" s="112" t="s">
        <v>254</v>
      </c>
      <c r="AP126" s="215" t="s">
        <v>412</v>
      </c>
      <c r="AQ126" s="214" t="s">
        <v>415</v>
      </c>
      <c r="AR126" s="115"/>
      <c r="AS126" s="56"/>
      <c r="AT126" s="56"/>
      <c r="AU126" s="57"/>
      <c r="AV126" s="68">
        <f t="shared" ref="AV126:AV130" si="38">L126*(1/$AV$6)</f>
        <v>8.8562316841923818E-4</v>
      </c>
      <c r="AW126" s="56"/>
      <c r="AX126" s="56"/>
      <c r="AY126" s="56"/>
      <c r="AZ126" s="56"/>
      <c r="BA126" s="68">
        <f t="shared" ref="BA126:BA130" si="39">Q126*(1/$BA$6)</f>
        <v>3.4293718453401595E-3</v>
      </c>
      <c r="BB126" s="56"/>
      <c r="BC126" s="56"/>
      <c r="BD126" s="56"/>
      <c r="BE126" s="56"/>
      <c r="BF126" s="56"/>
      <c r="BG126" s="42">
        <f t="shared" ref="BG126:BG130" si="40">W126*(1/$BG$6)</f>
        <v>2.2159191632689239E-4</v>
      </c>
      <c r="BH126" s="68">
        <f t="shared" ref="BH126:BH130" si="41">X126*(1/$BH$6)</f>
        <v>8.4977905744506432E-3</v>
      </c>
      <c r="BI126" s="56"/>
      <c r="BJ126" s="56"/>
      <c r="BK126" s="56"/>
      <c r="BL126" s="56"/>
      <c r="BM126" s="56"/>
      <c r="BN126" s="56"/>
      <c r="BO126" s="68">
        <f t="shared" ref="BO126:BO130" si="42">AE126*(1/$BO$6)</f>
        <v>2.6992577041313639E-3</v>
      </c>
      <c r="BP126" s="42">
        <f t="shared" ref="BP126:BP130" si="43">AF126*(1/$BP$6)</f>
        <v>3.7542794895736067E-4</v>
      </c>
    </row>
    <row r="127" spans="1:68" ht="15" thickBot="1" x14ac:dyDescent="0.45">
      <c r="A127" s="410"/>
      <c r="B127" s="400"/>
      <c r="C127" s="412"/>
      <c r="D127" s="255" t="s">
        <v>466</v>
      </c>
      <c r="E127" s="111" t="s">
        <v>411</v>
      </c>
      <c r="F127" s="95"/>
      <c r="G127" s="202" t="s">
        <v>415</v>
      </c>
      <c r="H127" s="2"/>
      <c r="I127" s="2"/>
      <c r="J127" s="2"/>
      <c r="K127" s="34"/>
      <c r="L127" s="2">
        <v>0.4</v>
      </c>
      <c r="M127" s="2"/>
      <c r="N127" s="291"/>
      <c r="O127" s="2"/>
      <c r="P127" s="2"/>
      <c r="Q127" s="2">
        <v>1.47</v>
      </c>
      <c r="R127" s="2"/>
      <c r="S127" s="2"/>
      <c r="T127" s="2"/>
      <c r="U127" s="2"/>
      <c r="V127" s="2"/>
      <c r="W127" s="2">
        <v>0.1</v>
      </c>
      <c r="X127" s="2">
        <v>4.3</v>
      </c>
      <c r="Y127" s="2"/>
      <c r="Z127" s="2"/>
      <c r="AA127" s="2"/>
      <c r="AB127" s="2"/>
      <c r="AC127" s="2"/>
      <c r="AD127" s="2"/>
      <c r="AE127" s="2">
        <v>1.1000000000000001</v>
      </c>
      <c r="AF127" s="64">
        <v>0.2</v>
      </c>
      <c r="AK127" s="410"/>
      <c r="AL127" s="400"/>
      <c r="AM127" s="412"/>
      <c r="AN127" s="255" t="s">
        <v>466</v>
      </c>
      <c r="AO127" s="111" t="s">
        <v>411</v>
      </c>
      <c r="AP127" s="95"/>
      <c r="AQ127" s="202" t="s">
        <v>415</v>
      </c>
      <c r="AR127" s="2"/>
      <c r="AS127" s="2"/>
      <c r="AT127" s="2"/>
      <c r="AU127" s="34"/>
      <c r="AV127" s="68">
        <f t="shared" si="38"/>
        <v>8.619203585588693E-4</v>
      </c>
      <c r="AW127" s="2"/>
      <c r="AX127" s="291"/>
      <c r="AY127" s="2"/>
      <c r="AZ127" s="2"/>
      <c r="BA127" s="68">
        <f t="shared" si="39"/>
        <v>3.5501243751056583E-3</v>
      </c>
      <c r="BB127" s="2"/>
      <c r="BC127" s="2"/>
      <c r="BD127" s="2"/>
      <c r="BE127" s="2"/>
      <c r="BF127" s="2"/>
      <c r="BG127" s="42">
        <f t="shared" si="40"/>
        <v>1.7727353306151391E-4</v>
      </c>
      <c r="BH127" s="68">
        <f t="shared" si="41"/>
        <v>8.5977645812088856E-3</v>
      </c>
      <c r="BI127" s="2"/>
      <c r="BJ127" s="2"/>
      <c r="BK127" s="2"/>
      <c r="BL127" s="2"/>
      <c r="BM127" s="2"/>
      <c r="BN127" s="2"/>
      <c r="BO127" s="68">
        <f t="shared" si="42"/>
        <v>2.7492439579115745E-3</v>
      </c>
      <c r="BP127" s="42">
        <f t="shared" si="43"/>
        <v>3.8904450669156551E-4</v>
      </c>
    </row>
    <row r="128" spans="1:68" ht="15" thickBot="1" x14ac:dyDescent="0.45">
      <c r="A128" s="410"/>
      <c r="B128" s="400"/>
      <c r="C128" s="412"/>
      <c r="D128" s="255" t="s">
        <v>466</v>
      </c>
      <c r="E128" s="249" t="s">
        <v>196</v>
      </c>
      <c r="F128" s="95"/>
      <c r="G128" s="153" t="s">
        <v>415</v>
      </c>
      <c r="H128" s="2"/>
      <c r="I128" s="2"/>
      <c r="J128" s="2"/>
      <c r="K128" s="34"/>
      <c r="L128" s="2">
        <v>0.7</v>
      </c>
      <c r="M128" s="2"/>
      <c r="N128" s="291"/>
      <c r="O128" s="2"/>
      <c r="P128" s="2"/>
      <c r="Q128" s="2">
        <v>2.0699999999999998</v>
      </c>
      <c r="R128" s="2"/>
      <c r="S128" s="2"/>
      <c r="T128" s="2"/>
      <c r="U128" s="2"/>
      <c r="V128" s="2"/>
      <c r="W128" s="2">
        <v>0.2</v>
      </c>
      <c r="X128" s="2">
        <v>7.5</v>
      </c>
      <c r="Y128" s="2"/>
      <c r="Z128" s="2"/>
      <c r="AA128" s="2"/>
      <c r="AB128" s="2"/>
      <c r="AC128" s="2"/>
      <c r="AD128" s="2"/>
      <c r="AE128" s="2">
        <v>1.9</v>
      </c>
      <c r="AF128" s="64">
        <v>0.3</v>
      </c>
      <c r="AK128" s="410"/>
      <c r="AL128" s="400"/>
      <c r="AM128" s="412"/>
      <c r="AN128" s="255" t="s">
        <v>466</v>
      </c>
      <c r="AO128" s="249" t="s">
        <v>196</v>
      </c>
      <c r="AP128" s="95"/>
      <c r="AQ128" s="153" t="s">
        <v>415</v>
      </c>
      <c r="AR128" s="2"/>
      <c r="AS128" s="2"/>
      <c r="AT128" s="2"/>
      <c r="AU128" s="34"/>
      <c r="AV128" s="68">
        <f t="shared" si="38"/>
        <v>1.5083606274780212E-3</v>
      </c>
      <c r="AW128" s="2"/>
      <c r="AX128" s="291"/>
      <c r="AY128" s="2"/>
      <c r="AZ128" s="2"/>
      <c r="BA128" s="68">
        <f t="shared" si="39"/>
        <v>4.999154732291641E-3</v>
      </c>
      <c r="BB128" s="2"/>
      <c r="BC128" s="2"/>
      <c r="BD128" s="2"/>
      <c r="BE128" s="2"/>
      <c r="BF128" s="2"/>
      <c r="BG128" s="42">
        <f t="shared" si="40"/>
        <v>3.5454706612302782E-4</v>
      </c>
      <c r="BH128" s="68">
        <f t="shared" si="41"/>
        <v>1.499610101373643E-2</v>
      </c>
      <c r="BI128" s="2"/>
      <c r="BJ128" s="2"/>
      <c r="BK128" s="2"/>
      <c r="BL128" s="2"/>
      <c r="BM128" s="2"/>
      <c r="BN128" s="2"/>
      <c r="BO128" s="68">
        <f t="shared" si="42"/>
        <v>4.7486941091199912E-3</v>
      </c>
      <c r="BP128" s="42">
        <f t="shared" si="43"/>
        <v>5.8356676003734815E-4</v>
      </c>
    </row>
    <row r="129" spans="1:68" ht="15" thickBot="1" x14ac:dyDescent="0.45">
      <c r="A129" s="410"/>
      <c r="B129" s="400"/>
      <c r="C129" s="412"/>
      <c r="D129" s="255" t="s">
        <v>466</v>
      </c>
      <c r="E129" s="249" t="s">
        <v>257</v>
      </c>
      <c r="F129" s="95"/>
      <c r="G129" s="153" t="s">
        <v>415</v>
      </c>
      <c r="H129" s="2"/>
      <c r="I129" s="2"/>
      <c r="J129" s="2"/>
      <c r="K129" s="34"/>
      <c r="L129" s="2">
        <v>1</v>
      </c>
      <c r="M129" s="2"/>
      <c r="N129" s="291"/>
      <c r="O129" s="2"/>
      <c r="P129" s="2"/>
      <c r="Q129" s="2">
        <v>2.97</v>
      </c>
      <c r="R129" s="2"/>
      <c r="S129" s="2"/>
      <c r="T129" s="2"/>
      <c r="U129" s="2"/>
      <c r="V129" s="2"/>
      <c r="W129" s="2">
        <v>0.3</v>
      </c>
      <c r="X129" s="2">
        <v>11.5</v>
      </c>
      <c r="Y129" s="2"/>
      <c r="Z129" s="2"/>
      <c r="AA129" s="2"/>
      <c r="AB129" s="2"/>
      <c r="AC129" s="2"/>
      <c r="AD129" s="2"/>
      <c r="AE129" s="2">
        <v>3</v>
      </c>
      <c r="AF129" s="64">
        <v>0.4</v>
      </c>
      <c r="AK129" s="410"/>
      <c r="AL129" s="400"/>
      <c r="AM129" s="412"/>
      <c r="AN129" s="255" t="s">
        <v>466</v>
      </c>
      <c r="AO129" s="249" t="s">
        <v>257</v>
      </c>
      <c r="AP129" s="95"/>
      <c r="AQ129" s="153" t="s">
        <v>415</v>
      </c>
      <c r="AR129" s="2"/>
      <c r="AS129" s="2"/>
      <c r="AT129" s="2"/>
      <c r="AU129" s="34"/>
      <c r="AV129" s="68">
        <f t="shared" si="38"/>
        <v>2.1548008963971732E-3</v>
      </c>
      <c r="AW129" s="2"/>
      <c r="AX129" s="291"/>
      <c r="AY129" s="2"/>
      <c r="AZ129" s="2"/>
      <c r="BA129" s="68">
        <f t="shared" si="39"/>
        <v>7.1727002680706167E-3</v>
      </c>
      <c r="BB129" s="2"/>
      <c r="BC129" s="2"/>
      <c r="BD129" s="2"/>
      <c r="BE129" s="2"/>
      <c r="BF129" s="2"/>
      <c r="BG129" s="42">
        <f t="shared" si="40"/>
        <v>5.3182059918454173E-4</v>
      </c>
      <c r="BH129" s="68">
        <f t="shared" si="41"/>
        <v>2.2994021554395859E-2</v>
      </c>
      <c r="BI129" s="2"/>
      <c r="BJ129" s="2"/>
      <c r="BK129" s="2"/>
      <c r="BL129" s="2"/>
      <c r="BM129" s="2"/>
      <c r="BN129" s="2"/>
      <c r="BO129" s="68">
        <f t="shared" si="42"/>
        <v>7.4979380670315652E-3</v>
      </c>
      <c r="BP129" s="42">
        <f t="shared" si="43"/>
        <v>7.7808901338313101E-4</v>
      </c>
    </row>
    <row r="130" spans="1:68" ht="15" thickBot="1" x14ac:dyDescent="0.45">
      <c r="A130" s="410"/>
      <c r="B130" s="401"/>
      <c r="C130" s="413"/>
      <c r="D130" s="256" t="s">
        <v>466</v>
      </c>
      <c r="E130" s="116" t="s">
        <v>197</v>
      </c>
      <c r="F130" s="117"/>
      <c r="G130" s="154" t="s">
        <v>415</v>
      </c>
      <c r="H130" s="61"/>
      <c r="I130" s="61"/>
      <c r="J130" s="61"/>
      <c r="K130" s="62"/>
      <c r="L130" s="61">
        <v>1.4</v>
      </c>
      <c r="M130" s="61"/>
      <c r="N130" s="292"/>
      <c r="O130" s="61"/>
      <c r="P130" s="61"/>
      <c r="Q130" s="61">
        <v>3.77</v>
      </c>
      <c r="R130" s="61"/>
      <c r="S130" s="61"/>
      <c r="T130" s="61"/>
      <c r="U130" s="61"/>
      <c r="V130" s="61"/>
      <c r="W130" s="61">
        <v>0.4</v>
      </c>
      <c r="X130" s="61">
        <v>14.6</v>
      </c>
      <c r="Y130" s="61"/>
      <c r="Z130" s="61"/>
      <c r="AA130" s="61"/>
      <c r="AB130" s="61"/>
      <c r="AC130" s="61"/>
      <c r="AD130" s="61"/>
      <c r="AE130" s="61">
        <v>3.7</v>
      </c>
      <c r="AF130" s="63">
        <v>0.6</v>
      </c>
      <c r="AK130" s="410"/>
      <c r="AL130" s="401"/>
      <c r="AM130" s="413"/>
      <c r="AN130" s="256" t="s">
        <v>466</v>
      </c>
      <c r="AO130" s="116" t="s">
        <v>197</v>
      </c>
      <c r="AP130" s="117"/>
      <c r="AQ130" s="154" t="s">
        <v>415</v>
      </c>
      <c r="AR130" s="61"/>
      <c r="AS130" s="61"/>
      <c r="AT130" s="61"/>
      <c r="AU130" s="62"/>
      <c r="AV130" s="68">
        <f t="shared" si="38"/>
        <v>3.0167212549560424E-3</v>
      </c>
      <c r="AW130" s="61"/>
      <c r="AX130" s="292"/>
      <c r="AY130" s="61"/>
      <c r="AZ130" s="61"/>
      <c r="BA130" s="68">
        <f t="shared" si="39"/>
        <v>9.1047407443185929E-3</v>
      </c>
      <c r="BB130" s="61"/>
      <c r="BC130" s="61"/>
      <c r="BD130" s="61"/>
      <c r="BE130" s="61"/>
      <c r="BF130" s="61"/>
      <c r="BG130" s="42">
        <f t="shared" si="40"/>
        <v>7.0909413224605564E-4</v>
      </c>
      <c r="BH130" s="68">
        <f t="shared" si="41"/>
        <v>2.9192409973406917E-2</v>
      </c>
      <c r="BI130" s="61"/>
      <c r="BJ130" s="61"/>
      <c r="BK130" s="61"/>
      <c r="BL130" s="61"/>
      <c r="BM130" s="61"/>
      <c r="BN130" s="61"/>
      <c r="BO130" s="68">
        <f t="shared" si="42"/>
        <v>9.2474569493389315E-3</v>
      </c>
      <c r="BP130" s="42">
        <f t="shared" si="43"/>
        <v>1.1671335200746963E-3</v>
      </c>
    </row>
    <row r="131" spans="1:68" ht="15" thickBot="1" x14ac:dyDescent="0.45">
      <c r="A131" s="18"/>
      <c r="B131" s="140"/>
      <c r="C131" s="80"/>
      <c r="D131" s="275"/>
      <c r="E131" s="80"/>
      <c r="F131" s="80"/>
      <c r="G131" s="80"/>
      <c r="H131" s="80"/>
      <c r="I131" s="80"/>
      <c r="J131" s="80"/>
      <c r="K131" s="82"/>
      <c r="L131" s="80"/>
      <c r="M131" s="80"/>
      <c r="N131" s="80"/>
      <c r="O131" s="80"/>
      <c r="P131" s="80"/>
      <c r="Q131" s="80"/>
      <c r="R131" s="80"/>
      <c r="S131" s="80"/>
      <c r="T131" s="80"/>
      <c r="U131" s="80"/>
      <c r="V131" s="80"/>
      <c r="W131" s="80"/>
      <c r="X131" s="80"/>
      <c r="Y131" s="80"/>
      <c r="Z131" s="80"/>
      <c r="AA131" s="80"/>
      <c r="AB131" s="80"/>
      <c r="AC131" s="80"/>
      <c r="AD131" s="80"/>
      <c r="AE131" s="80"/>
      <c r="AF131" s="80"/>
      <c r="AK131" s="18"/>
      <c r="AL131" s="140"/>
      <c r="AM131" s="330"/>
      <c r="AN131" s="275"/>
      <c r="AO131" s="80"/>
      <c r="AP131" s="80"/>
      <c r="AQ131" s="80"/>
      <c r="AR131" s="80"/>
      <c r="AS131" s="80"/>
      <c r="AT131" s="80"/>
      <c r="AU131" s="82"/>
      <c r="AV131" s="80"/>
      <c r="AW131" s="80"/>
      <c r="AX131" s="80"/>
      <c r="AY131" s="80"/>
      <c r="AZ131" s="80"/>
      <c r="BA131" s="80"/>
      <c r="BB131" s="80"/>
      <c r="BC131" s="80"/>
      <c r="BD131" s="80"/>
      <c r="BE131" s="80"/>
      <c r="BF131" s="80"/>
      <c r="BG131" s="80"/>
      <c r="BH131" s="80"/>
      <c r="BI131" s="80"/>
      <c r="BJ131" s="80"/>
      <c r="BK131" s="80"/>
      <c r="BL131" s="80"/>
      <c r="BM131" s="80"/>
      <c r="BN131" s="80"/>
      <c r="BO131" s="80"/>
      <c r="BP131" s="80"/>
    </row>
    <row r="132" spans="1:68" ht="29.15" customHeight="1" x14ac:dyDescent="0.4">
      <c r="A132" s="395" t="s">
        <v>162</v>
      </c>
      <c r="B132" s="396" t="s">
        <v>110</v>
      </c>
      <c r="C132" s="378" t="s">
        <v>272</v>
      </c>
      <c r="D132" s="107" t="s">
        <v>466</v>
      </c>
      <c r="E132" s="57" t="s">
        <v>209</v>
      </c>
      <c r="F132" s="56" t="s">
        <v>271</v>
      </c>
      <c r="G132" s="56" t="s">
        <v>415</v>
      </c>
      <c r="H132" s="285"/>
      <c r="I132" s="56"/>
      <c r="J132" s="56"/>
      <c r="K132" s="57"/>
      <c r="L132" s="285"/>
      <c r="M132" s="56"/>
      <c r="N132" s="285"/>
      <c r="O132" s="56"/>
      <c r="P132" s="285"/>
      <c r="Q132" s="285"/>
      <c r="R132" s="56"/>
      <c r="S132" s="56"/>
      <c r="T132" s="56"/>
      <c r="U132" s="56"/>
      <c r="V132" s="56"/>
      <c r="W132" s="285"/>
      <c r="X132" s="285"/>
      <c r="Y132" s="56"/>
      <c r="Z132" s="56"/>
      <c r="AA132" s="285"/>
      <c r="AB132" s="56"/>
      <c r="AC132" s="285"/>
      <c r="AD132" s="56"/>
      <c r="AE132" s="285"/>
      <c r="AF132" s="294"/>
      <c r="AK132" s="395" t="s">
        <v>162</v>
      </c>
      <c r="AL132" s="396" t="s">
        <v>110</v>
      </c>
      <c r="AM132" s="378" t="s">
        <v>272</v>
      </c>
      <c r="AN132" s="107" t="s">
        <v>466</v>
      </c>
      <c r="AO132" s="57" t="s">
        <v>209</v>
      </c>
      <c r="AP132" s="56" t="s">
        <v>271</v>
      </c>
      <c r="AQ132" s="56" t="s">
        <v>415</v>
      </c>
      <c r="AR132" s="285"/>
      <c r="AS132" s="56"/>
      <c r="AT132" s="56"/>
      <c r="AU132" s="57"/>
      <c r="AV132" s="285"/>
      <c r="AW132" s="56"/>
      <c r="AX132" s="285"/>
      <c r="AY132" s="56"/>
      <c r="AZ132" s="285"/>
      <c r="BA132" s="285"/>
      <c r="BB132" s="56"/>
      <c r="BC132" s="56"/>
      <c r="BD132" s="56"/>
      <c r="BE132" s="56"/>
      <c r="BF132" s="56"/>
      <c r="BG132" s="285"/>
      <c r="BH132" s="285"/>
      <c r="BI132" s="56"/>
      <c r="BJ132" s="56"/>
      <c r="BK132" s="285"/>
      <c r="BL132" s="56"/>
      <c r="BM132" s="285"/>
      <c r="BN132" s="56"/>
      <c r="BO132" s="285"/>
      <c r="BP132" s="294"/>
    </row>
    <row r="133" spans="1:68" ht="15" thickBot="1" x14ac:dyDescent="0.45">
      <c r="A133" s="395"/>
      <c r="B133" s="397"/>
      <c r="C133" s="379"/>
      <c r="D133" s="247" t="s">
        <v>466</v>
      </c>
      <c r="E133" s="34" t="s">
        <v>195</v>
      </c>
      <c r="F133" s="2" t="s">
        <v>271</v>
      </c>
      <c r="G133" s="2" t="s">
        <v>415</v>
      </c>
      <c r="H133" s="286"/>
      <c r="I133" s="2"/>
      <c r="J133" s="2"/>
      <c r="K133" s="34"/>
      <c r="L133" s="286"/>
      <c r="M133" s="2"/>
      <c r="N133" s="286"/>
      <c r="O133" s="2"/>
      <c r="P133" s="286"/>
      <c r="Q133" s="2">
        <v>5.0999999999999996</v>
      </c>
      <c r="R133" s="2"/>
      <c r="S133" s="2"/>
      <c r="T133" s="2"/>
      <c r="U133" s="2"/>
      <c r="V133" s="2"/>
      <c r="W133" s="286"/>
      <c r="X133" s="42">
        <v>1.4</v>
      </c>
      <c r="Y133" s="2"/>
      <c r="Z133" s="2"/>
      <c r="AA133" s="286"/>
      <c r="AB133" s="2"/>
      <c r="AC133" s="286"/>
      <c r="AD133" s="2"/>
      <c r="AE133" s="42">
        <v>0.7</v>
      </c>
      <c r="AF133" s="295"/>
      <c r="AK133" s="395"/>
      <c r="AL133" s="397"/>
      <c r="AM133" s="379"/>
      <c r="AN133" s="247" t="s">
        <v>466</v>
      </c>
      <c r="AO133" s="34" t="s">
        <v>195</v>
      </c>
      <c r="AP133" s="2" t="s">
        <v>271</v>
      </c>
      <c r="AQ133" s="2" t="s">
        <v>415</v>
      </c>
      <c r="AR133" s="286"/>
      <c r="AS133" s="2"/>
      <c r="AT133" s="2"/>
      <c r="AU133" s="34"/>
      <c r="AV133" s="286"/>
      <c r="AW133" s="2"/>
      <c r="AX133" s="286"/>
      <c r="AY133" s="2"/>
      <c r="AZ133" s="286"/>
      <c r="BA133" s="68">
        <f t="shared" ref="BA133" si="44">Q133*(1/$BA$6)</f>
        <v>1.2316758036080854E-2</v>
      </c>
      <c r="BB133" s="2"/>
      <c r="BC133" s="2"/>
      <c r="BD133" s="2"/>
      <c r="BE133" s="2"/>
      <c r="BF133" s="2"/>
      <c r="BG133" s="286"/>
      <c r="BH133" s="68">
        <f t="shared" ref="BH133:BH138" si="45">X133*(1/$BH$6)</f>
        <v>2.7992721892308001E-3</v>
      </c>
      <c r="BI133" s="2"/>
      <c r="BJ133" s="2"/>
      <c r="BK133" s="286"/>
      <c r="BL133" s="2"/>
      <c r="BM133" s="286"/>
      <c r="BN133" s="2"/>
      <c r="BO133" s="68">
        <f t="shared" ref="BO133:BO138" si="46">AE133*(1/$BO$6)</f>
        <v>1.7495188823073652E-3</v>
      </c>
      <c r="BP133" s="295"/>
    </row>
    <row r="134" spans="1:68" ht="15" thickBot="1" x14ac:dyDescent="0.45">
      <c r="A134" s="395"/>
      <c r="B134" s="397"/>
      <c r="C134" s="379"/>
      <c r="D134" s="247" t="s">
        <v>466</v>
      </c>
      <c r="E134" s="97" t="s">
        <v>190</v>
      </c>
      <c r="F134" s="2" t="s">
        <v>271</v>
      </c>
      <c r="G134" s="2" t="s">
        <v>415</v>
      </c>
      <c r="H134" s="286"/>
      <c r="I134" s="2"/>
      <c r="J134" s="2"/>
      <c r="K134" s="34"/>
      <c r="L134" s="286"/>
      <c r="M134" s="2"/>
      <c r="N134" s="286"/>
      <c r="O134" s="2"/>
      <c r="P134" s="286"/>
      <c r="Q134" s="2">
        <v>19.3</v>
      </c>
      <c r="R134" s="2"/>
      <c r="S134" s="2"/>
      <c r="T134" s="2"/>
      <c r="U134" s="2"/>
      <c r="V134" s="2"/>
      <c r="W134" s="286"/>
      <c r="X134" s="42">
        <v>2.6</v>
      </c>
      <c r="Y134" s="2"/>
      <c r="Z134" s="2"/>
      <c r="AA134" s="286"/>
      <c r="AB134" s="2"/>
      <c r="AC134" s="286"/>
      <c r="AD134" s="2"/>
      <c r="AE134" s="42">
        <v>1.9</v>
      </c>
      <c r="AF134" s="295"/>
      <c r="AK134" s="395"/>
      <c r="AL134" s="397"/>
      <c r="AM134" s="379"/>
      <c r="AN134" s="247" t="s">
        <v>466</v>
      </c>
      <c r="AO134" s="97" t="s">
        <v>190</v>
      </c>
      <c r="AP134" s="2" t="s">
        <v>271</v>
      </c>
      <c r="AQ134" s="2" t="s">
        <v>415</v>
      </c>
      <c r="AR134" s="286"/>
      <c r="AS134" s="2"/>
      <c r="AT134" s="2"/>
      <c r="AU134" s="34"/>
      <c r="AV134" s="286"/>
      <c r="AW134" s="2"/>
      <c r="AX134" s="286"/>
      <c r="AY134" s="2"/>
      <c r="AZ134" s="286"/>
      <c r="BA134" s="68">
        <f t="shared" ref="BA134:BA138" si="47">Q134*(1/$BA$6)</f>
        <v>4.6610476489482452E-2</v>
      </c>
      <c r="BB134" s="2"/>
      <c r="BC134" s="2"/>
      <c r="BD134" s="2"/>
      <c r="BE134" s="2"/>
      <c r="BF134" s="2"/>
      <c r="BG134" s="286"/>
      <c r="BH134" s="68">
        <f t="shared" si="45"/>
        <v>5.1986483514286294E-3</v>
      </c>
      <c r="BI134" s="2"/>
      <c r="BJ134" s="2"/>
      <c r="BK134" s="286"/>
      <c r="BL134" s="2"/>
      <c r="BM134" s="286"/>
      <c r="BN134" s="2"/>
      <c r="BO134" s="68">
        <f t="shared" si="46"/>
        <v>4.7486941091199912E-3</v>
      </c>
      <c r="BP134" s="295"/>
    </row>
    <row r="135" spans="1:68" ht="15" thickBot="1" x14ac:dyDescent="0.45">
      <c r="A135" s="395"/>
      <c r="B135" s="397"/>
      <c r="C135" s="379"/>
      <c r="D135" s="247" t="s">
        <v>466</v>
      </c>
      <c r="E135" s="97" t="s">
        <v>172</v>
      </c>
      <c r="F135" s="2" t="s">
        <v>163</v>
      </c>
      <c r="G135" s="2" t="s">
        <v>415</v>
      </c>
      <c r="H135" s="286"/>
      <c r="I135" s="2"/>
      <c r="J135" s="2"/>
      <c r="K135" s="34"/>
      <c r="L135" s="98">
        <v>0.5</v>
      </c>
      <c r="M135" s="2"/>
      <c r="N135" s="286"/>
      <c r="O135" s="2"/>
      <c r="P135" s="286"/>
      <c r="Q135" s="46">
        <v>44.4</v>
      </c>
      <c r="R135" s="2"/>
      <c r="S135" s="2"/>
      <c r="T135" s="2"/>
      <c r="U135" s="2"/>
      <c r="V135" s="2"/>
      <c r="W135" s="286"/>
      <c r="X135" s="42">
        <v>3.9</v>
      </c>
      <c r="Y135" s="2"/>
      <c r="Z135" s="2"/>
      <c r="AA135" s="286"/>
      <c r="AB135" s="2"/>
      <c r="AC135" s="286"/>
      <c r="AD135" s="2"/>
      <c r="AE135" s="42">
        <v>3.9</v>
      </c>
      <c r="AF135" s="295"/>
      <c r="AK135" s="395"/>
      <c r="AL135" s="397"/>
      <c r="AM135" s="379"/>
      <c r="AN135" s="247" t="s">
        <v>466</v>
      </c>
      <c r="AO135" s="97" t="s">
        <v>172</v>
      </c>
      <c r="AP135" s="2" t="s">
        <v>163</v>
      </c>
      <c r="AQ135" s="2" t="s">
        <v>415</v>
      </c>
      <c r="AR135" s="286"/>
      <c r="AS135" s="2"/>
      <c r="AT135" s="2"/>
      <c r="AU135" s="34"/>
      <c r="AV135" s="68">
        <f t="shared" ref="AV135:AV142" si="48">L135*(1/$AV$6)</f>
        <v>1.0774004481985866E-3</v>
      </c>
      <c r="AW135" s="2"/>
      <c r="AX135" s="286"/>
      <c r="AY135" s="2"/>
      <c r="AZ135" s="286"/>
      <c r="BA135" s="68">
        <f t="shared" si="47"/>
        <v>0.10722824643176274</v>
      </c>
      <c r="BB135" s="2"/>
      <c r="BC135" s="2"/>
      <c r="BD135" s="2"/>
      <c r="BE135" s="2"/>
      <c r="BF135" s="2"/>
      <c r="BG135" s="286"/>
      <c r="BH135" s="68">
        <f t="shared" si="45"/>
        <v>7.7979725271429432E-3</v>
      </c>
      <c r="BI135" s="2"/>
      <c r="BJ135" s="2"/>
      <c r="BK135" s="286"/>
      <c r="BL135" s="2"/>
      <c r="BM135" s="286"/>
      <c r="BN135" s="2"/>
      <c r="BO135" s="68">
        <f t="shared" si="46"/>
        <v>9.7473194871410349E-3</v>
      </c>
      <c r="BP135" s="295"/>
    </row>
    <row r="136" spans="1:68" ht="15" thickBot="1" x14ac:dyDescent="0.45">
      <c r="A136" s="395"/>
      <c r="B136" s="397"/>
      <c r="C136" s="379"/>
      <c r="D136" s="247" t="s">
        <v>466</v>
      </c>
      <c r="E136" s="97" t="s">
        <v>192</v>
      </c>
      <c r="F136" s="2" t="s">
        <v>271</v>
      </c>
      <c r="G136" s="2" t="s">
        <v>415</v>
      </c>
      <c r="H136" s="286"/>
      <c r="I136" s="2"/>
      <c r="J136" s="2"/>
      <c r="K136" s="34"/>
      <c r="L136" s="42">
        <v>0.6</v>
      </c>
      <c r="M136" s="2"/>
      <c r="N136" s="286"/>
      <c r="O136" s="2"/>
      <c r="P136" s="286"/>
      <c r="Q136" s="2">
        <v>84.9</v>
      </c>
      <c r="R136" s="2"/>
      <c r="S136" s="2"/>
      <c r="T136" s="2"/>
      <c r="U136" s="2"/>
      <c r="V136" s="2"/>
      <c r="W136" s="286"/>
      <c r="X136" s="42">
        <v>5.8</v>
      </c>
      <c r="Y136" s="2"/>
      <c r="Z136" s="2"/>
      <c r="AA136" s="286"/>
      <c r="AB136" s="2"/>
      <c r="AC136" s="286"/>
      <c r="AD136" s="2"/>
      <c r="AE136" s="42">
        <v>7.4</v>
      </c>
      <c r="AF136" s="295"/>
      <c r="AK136" s="395"/>
      <c r="AL136" s="397"/>
      <c r="AM136" s="379"/>
      <c r="AN136" s="247" t="s">
        <v>466</v>
      </c>
      <c r="AO136" s="97" t="s">
        <v>192</v>
      </c>
      <c r="AP136" s="2" t="s">
        <v>271</v>
      </c>
      <c r="AQ136" s="2" t="s">
        <v>415</v>
      </c>
      <c r="AR136" s="286"/>
      <c r="AS136" s="2"/>
      <c r="AT136" s="2"/>
      <c r="AU136" s="34"/>
      <c r="AV136" s="68">
        <f t="shared" si="48"/>
        <v>1.2928805378383038E-3</v>
      </c>
      <c r="AW136" s="2"/>
      <c r="AX136" s="286"/>
      <c r="AY136" s="2"/>
      <c r="AZ136" s="286"/>
      <c r="BA136" s="68">
        <f t="shared" si="47"/>
        <v>0.20503779554181661</v>
      </c>
      <c r="BB136" s="2"/>
      <c r="BC136" s="2"/>
      <c r="BD136" s="2"/>
      <c r="BE136" s="2"/>
      <c r="BF136" s="2"/>
      <c r="BG136" s="286"/>
      <c r="BH136" s="68">
        <f t="shared" si="45"/>
        <v>1.1596984783956172E-2</v>
      </c>
      <c r="BI136" s="2"/>
      <c r="BJ136" s="2"/>
      <c r="BK136" s="286"/>
      <c r="BL136" s="2"/>
      <c r="BM136" s="286"/>
      <c r="BN136" s="2"/>
      <c r="BO136" s="68">
        <f t="shared" si="46"/>
        <v>1.8494913898677863E-2</v>
      </c>
      <c r="BP136" s="295"/>
    </row>
    <row r="137" spans="1:68" ht="15" thickBot="1" x14ac:dyDescent="0.45">
      <c r="A137" s="395"/>
      <c r="B137" s="397"/>
      <c r="C137" s="379"/>
      <c r="D137" s="247" t="s">
        <v>466</v>
      </c>
      <c r="E137" s="97" t="s">
        <v>270</v>
      </c>
      <c r="F137" s="2" t="s">
        <v>271</v>
      </c>
      <c r="G137" s="2" t="s">
        <v>415</v>
      </c>
      <c r="H137" s="286"/>
      <c r="I137" s="2"/>
      <c r="J137" s="2"/>
      <c r="K137" s="34"/>
      <c r="L137" s="42">
        <v>1</v>
      </c>
      <c r="M137" s="2"/>
      <c r="N137" s="286"/>
      <c r="O137" s="2"/>
      <c r="P137" s="286"/>
      <c r="Q137" s="2">
        <v>189.7</v>
      </c>
      <c r="R137" s="2"/>
      <c r="S137" s="2"/>
      <c r="T137" s="2"/>
      <c r="U137" s="2"/>
      <c r="V137" s="2"/>
      <c r="W137" s="42">
        <v>0.5</v>
      </c>
      <c r="X137" s="42">
        <v>10.7</v>
      </c>
      <c r="Y137" s="2"/>
      <c r="Z137" s="2"/>
      <c r="AA137" s="286"/>
      <c r="AB137" s="2"/>
      <c r="AC137" s="286"/>
      <c r="AD137" s="2"/>
      <c r="AE137" s="42">
        <v>18.100000000000001</v>
      </c>
      <c r="AF137" s="74">
        <v>0.8</v>
      </c>
      <c r="AK137" s="395"/>
      <c r="AL137" s="397"/>
      <c r="AM137" s="379"/>
      <c r="AN137" s="247" t="s">
        <v>466</v>
      </c>
      <c r="AO137" s="97" t="s">
        <v>270</v>
      </c>
      <c r="AP137" s="2" t="s">
        <v>271</v>
      </c>
      <c r="AQ137" s="2" t="s">
        <v>415</v>
      </c>
      <c r="AR137" s="286"/>
      <c r="AS137" s="2"/>
      <c r="AT137" s="2"/>
      <c r="AU137" s="34"/>
      <c r="AV137" s="68">
        <f t="shared" si="48"/>
        <v>2.1548008963971732E-3</v>
      </c>
      <c r="AW137" s="2"/>
      <c r="AX137" s="286"/>
      <c r="AY137" s="2"/>
      <c r="AZ137" s="286"/>
      <c r="BA137" s="68">
        <f t="shared" si="47"/>
        <v>0.4581350979303016</v>
      </c>
      <c r="BB137" s="2"/>
      <c r="BC137" s="2"/>
      <c r="BD137" s="2"/>
      <c r="BE137" s="2"/>
      <c r="BF137" s="2"/>
      <c r="BG137" s="42">
        <f t="shared" ref="BG137:BG138" si="49">W137*(1/$BG$6)</f>
        <v>8.8636766530756955E-4</v>
      </c>
      <c r="BH137" s="68">
        <f t="shared" si="45"/>
        <v>2.1394437446263972E-2</v>
      </c>
      <c r="BI137" s="2"/>
      <c r="BJ137" s="2"/>
      <c r="BK137" s="286"/>
      <c r="BL137" s="2"/>
      <c r="BM137" s="286"/>
      <c r="BN137" s="2"/>
      <c r="BO137" s="68">
        <f t="shared" si="46"/>
        <v>4.5237559671090451E-2</v>
      </c>
      <c r="BP137" s="42">
        <f t="shared" ref="BP137:BP138" si="50">AF137*(1/$BP$6)</f>
        <v>1.556178026766262E-3</v>
      </c>
    </row>
    <row r="138" spans="1:68" ht="15" thickBot="1" x14ac:dyDescent="0.45">
      <c r="A138" s="395"/>
      <c r="B138" s="398"/>
      <c r="C138" s="380"/>
      <c r="D138" s="257" t="s">
        <v>466</v>
      </c>
      <c r="E138" s="99" t="s">
        <v>216</v>
      </c>
      <c r="F138" s="61" t="s">
        <v>271</v>
      </c>
      <c r="G138" s="61" t="s">
        <v>415</v>
      </c>
      <c r="H138" s="68">
        <v>8.9</v>
      </c>
      <c r="I138" s="61"/>
      <c r="J138" s="61"/>
      <c r="K138" s="62"/>
      <c r="L138" s="68">
        <v>39.700000000000003</v>
      </c>
      <c r="M138" s="61"/>
      <c r="N138" s="61">
        <v>7.1</v>
      </c>
      <c r="O138" s="61"/>
      <c r="P138" s="68">
        <v>23.9</v>
      </c>
      <c r="Q138" s="61">
        <v>1400</v>
      </c>
      <c r="R138" s="61"/>
      <c r="S138" s="61"/>
      <c r="T138" s="61"/>
      <c r="U138" s="61"/>
      <c r="V138" s="61"/>
      <c r="W138" s="68">
        <v>6</v>
      </c>
      <c r="X138" s="68">
        <v>142</v>
      </c>
      <c r="Y138" s="61"/>
      <c r="Z138" s="61"/>
      <c r="AA138" s="68">
        <v>15.1</v>
      </c>
      <c r="AB138" s="61"/>
      <c r="AC138" s="68">
        <v>1.3</v>
      </c>
      <c r="AD138" s="61"/>
      <c r="AE138" s="68">
        <v>127</v>
      </c>
      <c r="AF138" s="73">
        <v>8.3000000000000007</v>
      </c>
      <c r="AK138" s="395"/>
      <c r="AL138" s="398"/>
      <c r="AM138" s="380"/>
      <c r="AN138" s="257" t="s">
        <v>466</v>
      </c>
      <c r="AO138" s="99" t="s">
        <v>216</v>
      </c>
      <c r="AP138" s="61" t="s">
        <v>271</v>
      </c>
      <c r="AQ138" s="61" t="s">
        <v>415</v>
      </c>
      <c r="AR138" s="68">
        <f>H138*(1/$AR$6)</f>
        <v>2.9657769335865912E-2</v>
      </c>
      <c r="AS138" s="61"/>
      <c r="AT138" s="61"/>
      <c r="AU138" s="62"/>
      <c r="AV138" s="68">
        <f t="shared" si="48"/>
        <v>8.5545595586967782E-2</v>
      </c>
      <c r="AW138" s="61"/>
      <c r="AX138" s="42">
        <f>N138*(1/$AX$6)</f>
        <v>2.2607864989651328E-2</v>
      </c>
      <c r="AY138" s="61"/>
      <c r="AZ138" s="68">
        <f>P138*(1/$AZ$6)</f>
        <v>0.11166137170622312</v>
      </c>
      <c r="BA138" s="68">
        <f t="shared" si="47"/>
        <v>3.3810708334339603</v>
      </c>
      <c r="BB138" s="61"/>
      <c r="BC138" s="61"/>
      <c r="BD138" s="61"/>
      <c r="BE138" s="61"/>
      <c r="BF138" s="61"/>
      <c r="BG138" s="42">
        <f t="shared" si="49"/>
        <v>1.0636411983690836E-2</v>
      </c>
      <c r="BH138" s="68">
        <f t="shared" si="45"/>
        <v>0.28392617919340973</v>
      </c>
      <c r="BI138" s="61"/>
      <c r="BJ138" s="61"/>
      <c r="BK138" s="56">
        <f t="shared" ref="BK138" si="51">AA138*(1/$BK$6)</f>
        <v>4.1476679668186557E-2</v>
      </c>
      <c r="BL138" s="61"/>
      <c r="BM138" s="68">
        <f>AC138*(1/$BM$6)</f>
        <v>4.9233099791706116E-3</v>
      </c>
      <c r="BN138" s="61"/>
      <c r="BO138" s="68">
        <f t="shared" si="46"/>
        <v>0.31741271150433625</v>
      </c>
      <c r="BP138" s="42">
        <f t="shared" si="50"/>
        <v>1.6145347027699968E-2</v>
      </c>
    </row>
    <row r="139" spans="1:68" ht="15" thickBot="1" x14ac:dyDescent="0.45">
      <c r="A139" s="18"/>
      <c r="B139" s="140"/>
      <c r="C139" s="80"/>
      <c r="D139" s="275"/>
      <c r="E139" s="80"/>
      <c r="F139" s="80"/>
      <c r="G139" s="80"/>
      <c r="H139" s="80"/>
      <c r="I139" s="80"/>
      <c r="J139" s="80"/>
      <c r="K139" s="82"/>
      <c r="L139" s="80"/>
      <c r="M139" s="80"/>
      <c r="N139" s="80"/>
      <c r="O139" s="80"/>
      <c r="P139" s="80"/>
      <c r="Q139" s="80"/>
      <c r="R139" s="80"/>
      <c r="S139" s="80"/>
      <c r="T139" s="80"/>
      <c r="U139" s="80"/>
      <c r="V139" s="80"/>
      <c r="W139" s="80"/>
      <c r="X139" s="80"/>
      <c r="Y139" s="80"/>
      <c r="Z139" s="80"/>
      <c r="AA139" s="80"/>
      <c r="AB139" s="80"/>
      <c r="AC139" s="80"/>
      <c r="AD139" s="80"/>
      <c r="AE139" s="80"/>
      <c r="AF139" s="80"/>
      <c r="AK139" s="18"/>
      <c r="AL139" s="140"/>
      <c r="AM139" s="330"/>
      <c r="AN139" s="275"/>
      <c r="AO139" s="80"/>
      <c r="AP139" s="80"/>
      <c r="AQ139" s="80"/>
      <c r="AR139" s="80"/>
      <c r="AS139" s="80"/>
      <c r="AT139" s="80"/>
      <c r="AU139" s="82"/>
      <c r="AV139" s="80"/>
      <c r="AW139" s="80"/>
      <c r="AX139" s="80"/>
      <c r="AY139" s="80"/>
      <c r="AZ139" s="80"/>
      <c r="BA139" s="80"/>
      <c r="BB139" s="80"/>
      <c r="BC139" s="80"/>
      <c r="BD139" s="80"/>
      <c r="BE139" s="80"/>
      <c r="BF139" s="80"/>
      <c r="BG139" s="80"/>
      <c r="BH139" s="80"/>
      <c r="BI139" s="80"/>
      <c r="BJ139" s="80"/>
      <c r="BK139" s="80"/>
      <c r="BL139" s="80"/>
      <c r="BM139" s="80"/>
      <c r="BN139" s="80"/>
      <c r="BO139" s="80"/>
      <c r="BP139" s="80"/>
    </row>
    <row r="140" spans="1:68" ht="15" thickBot="1" x14ac:dyDescent="0.45">
      <c r="A140" s="395" t="s">
        <v>166</v>
      </c>
      <c r="B140" s="399" t="s">
        <v>160</v>
      </c>
      <c r="C140" s="402" t="s">
        <v>273</v>
      </c>
      <c r="D140" s="258" t="s">
        <v>469</v>
      </c>
      <c r="E140" s="100" t="s">
        <v>220</v>
      </c>
      <c r="F140" s="56" t="s">
        <v>195</v>
      </c>
      <c r="G140" s="56" t="s">
        <v>415</v>
      </c>
      <c r="H140" s="285"/>
      <c r="I140" s="66"/>
      <c r="J140" s="285"/>
      <c r="K140" s="66"/>
      <c r="L140" s="66">
        <v>0.27400000000000002</v>
      </c>
      <c r="M140" s="66"/>
      <c r="N140" s="285"/>
      <c r="O140" s="66"/>
      <c r="P140" s="285"/>
      <c r="Q140" s="66"/>
      <c r="R140" s="66"/>
      <c r="S140" s="66"/>
      <c r="T140" s="285"/>
      <c r="U140" s="285"/>
      <c r="V140" s="66"/>
      <c r="W140" s="285"/>
      <c r="X140" s="66">
        <v>1.113</v>
      </c>
      <c r="Y140" s="66"/>
      <c r="Z140" s="66"/>
      <c r="AA140" s="285"/>
      <c r="AB140" s="66"/>
      <c r="AC140" s="285"/>
      <c r="AD140" s="66"/>
      <c r="AE140" s="66">
        <v>0.27500000000000002</v>
      </c>
      <c r="AF140" s="72">
        <v>0.106</v>
      </c>
      <c r="AK140" s="395" t="s">
        <v>166</v>
      </c>
      <c r="AL140" s="399" t="s">
        <v>160</v>
      </c>
      <c r="AM140" s="411" t="s">
        <v>273</v>
      </c>
      <c r="AN140" s="258" t="s">
        <v>469</v>
      </c>
      <c r="AO140" s="100" t="s">
        <v>220</v>
      </c>
      <c r="AP140" s="56" t="s">
        <v>195</v>
      </c>
      <c r="AQ140" s="56" t="s">
        <v>415</v>
      </c>
      <c r="AR140" s="285"/>
      <c r="AS140" s="66"/>
      <c r="AT140" s="285"/>
      <c r="AU140" s="66"/>
      <c r="AV140" s="68">
        <f t="shared" si="48"/>
        <v>5.9041544561282545E-4</v>
      </c>
      <c r="AW140" s="66"/>
      <c r="AX140" s="285"/>
      <c r="AY140" s="66"/>
      <c r="AZ140" s="285"/>
      <c r="BA140" s="66"/>
      <c r="BB140" s="66"/>
      <c r="BC140" s="66"/>
      <c r="BD140" s="285"/>
      <c r="BE140" s="285"/>
      <c r="BF140" s="66"/>
      <c r="BG140" s="285"/>
      <c r="BH140" s="68">
        <f t="shared" ref="BH140:BH142" si="52">X140*(1/$BH$6)</f>
        <v>2.2254213904384862E-3</v>
      </c>
      <c r="BI140" s="66"/>
      <c r="BJ140" s="66"/>
      <c r="BK140" s="285"/>
      <c r="BL140" s="66"/>
      <c r="BM140" s="285"/>
      <c r="BN140" s="66"/>
      <c r="BO140" s="68">
        <f t="shared" ref="BO140:BO142" si="53">AE140*(1/$BO$6)</f>
        <v>6.8731098947789361E-4</v>
      </c>
      <c r="BP140" s="42">
        <f t="shared" ref="BP140:BP142" si="54">AF140*(1/$BP$6)</f>
        <v>2.0619358854652968E-4</v>
      </c>
    </row>
    <row r="141" spans="1:68" ht="15" thickBot="1" x14ac:dyDescent="0.45">
      <c r="A141" s="395"/>
      <c r="B141" s="400"/>
      <c r="C141" s="403"/>
      <c r="D141" s="259" t="s">
        <v>469</v>
      </c>
      <c r="E141" s="27" t="s">
        <v>167</v>
      </c>
      <c r="F141" s="2" t="s">
        <v>167</v>
      </c>
      <c r="G141" s="2" t="s">
        <v>415</v>
      </c>
      <c r="H141" s="286"/>
      <c r="I141" s="42"/>
      <c r="J141" s="286"/>
      <c r="K141" s="42"/>
      <c r="L141" s="42">
        <v>0.40899999999999997</v>
      </c>
      <c r="M141" s="42"/>
      <c r="N141" s="286"/>
      <c r="O141" s="42"/>
      <c r="P141" s="286"/>
      <c r="Q141" s="42"/>
      <c r="R141" s="42"/>
      <c r="S141" s="42"/>
      <c r="T141" s="286"/>
      <c r="U141" s="286"/>
      <c r="V141" s="42"/>
      <c r="W141" s="42">
        <v>0.13900000000000001</v>
      </c>
      <c r="X141" s="42">
        <v>1.909</v>
      </c>
      <c r="Y141" s="42"/>
      <c r="Z141" s="42"/>
      <c r="AA141" s="286"/>
      <c r="AB141" s="42"/>
      <c r="AC141" s="286"/>
      <c r="AD141" s="42"/>
      <c r="AE141" s="42">
        <v>0.57999999999999996</v>
      </c>
      <c r="AF141" s="74">
        <v>0.19800000000000001</v>
      </c>
      <c r="AK141" s="395"/>
      <c r="AL141" s="400"/>
      <c r="AM141" s="412"/>
      <c r="AN141" s="259" t="s">
        <v>469</v>
      </c>
      <c r="AO141" s="27" t="s">
        <v>167</v>
      </c>
      <c r="AP141" s="2" t="s">
        <v>167</v>
      </c>
      <c r="AQ141" s="2" t="s">
        <v>415</v>
      </c>
      <c r="AR141" s="286"/>
      <c r="AS141" s="42"/>
      <c r="AT141" s="286"/>
      <c r="AU141" s="42"/>
      <c r="AV141" s="68">
        <f t="shared" si="48"/>
        <v>8.8131356662644379E-4</v>
      </c>
      <c r="AW141" s="42"/>
      <c r="AX141" s="286"/>
      <c r="AY141" s="42"/>
      <c r="AZ141" s="286"/>
      <c r="BA141" s="42"/>
      <c r="BB141" s="42"/>
      <c r="BC141" s="42"/>
      <c r="BD141" s="286"/>
      <c r="BE141" s="286"/>
      <c r="BF141" s="42"/>
      <c r="BG141" s="42">
        <f t="shared" ref="BG141:BG142" si="55">W141*(1/$BG$6)</f>
        <v>2.4641021095550433E-4</v>
      </c>
      <c r="BH141" s="68">
        <f t="shared" si="52"/>
        <v>3.8170075780297125E-3</v>
      </c>
      <c r="BI141" s="42"/>
      <c r="BJ141" s="42"/>
      <c r="BK141" s="286"/>
      <c r="BL141" s="42"/>
      <c r="BM141" s="286"/>
      <c r="BN141" s="42"/>
      <c r="BO141" s="68">
        <f t="shared" si="53"/>
        <v>1.4496013596261026E-3</v>
      </c>
      <c r="BP141" s="42">
        <f t="shared" si="54"/>
        <v>3.8515406162464985E-4</v>
      </c>
    </row>
    <row r="142" spans="1:68" ht="15" thickBot="1" x14ac:dyDescent="0.45">
      <c r="A142" s="395"/>
      <c r="B142" s="401"/>
      <c r="C142" s="404"/>
      <c r="D142" s="260" t="s">
        <v>469</v>
      </c>
      <c r="E142" s="101" t="s">
        <v>223</v>
      </c>
      <c r="F142" s="61" t="s">
        <v>168</v>
      </c>
      <c r="G142" s="61" t="s">
        <v>415</v>
      </c>
      <c r="H142" s="68">
        <v>8.5999999999999993E-2</v>
      </c>
      <c r="I142" s="68"/>
      <c r="J142" s="293"/>
      <c r="K142" s="68"/>
      <c r="L142" s="68">
        <v>0.748</v>
      </c>
      <c r="M142" s="68"/>
      <c r="N142" s="293"/>
      <c r="O142" s="68"/>
      <c r="P142" s="68">
        <v>0.104</v>
      </c>
      <c r="Q142" s="68"/>
      <c r="R142" s="68"/>
      <c r="S142" s="68"/>
      <c r="T142" s="282"/>
      <c r="U142" s="282"/>
      <c r="V142" s="68"/>
      <c r="W142" s="68">
        <v>0.31</v>
      </c>
      <c r="X142" s="68">
        <v>4.6790000000000003</v>
      </c>
      <c r="Y142" s="68"/>
      <c r="Z142" s="68"/>
      <c r="AA142" s="68">
        <v>0.19400000000000001</v>
      </c>
      <c r="AB142" s="68"/>
      <c r="AC142" s="293"/>
      <c r="AD142" s="68"/>
      <c r="AE142" s="68">
        <v>1.6919999999999999</v>
      </c>
      <c r="AF142" s="73">
        <v>0.32900000000000001</v>
      </c>
      <c r="AG142" s="283" t="s">
        <v>478</v>
      </c>
      <c r="AK142" s="395"/>
      <c r="AL142" s="401"/>
      <c r="AM142" s="413"/>
      <c r="AN142" s="260" t="s">
        <v>469</v>
      </c>
      <c r="AO142" s="101" t="s">
        <v>223</v>
      </c>
      <c r="AP142" s="61" t="s">
        <v>168</v>
      </c>
      <c r="AQ142" s="61" t="s">
        <v>415</v>
      </c>
      <c r="AR142" s="68">
        <f>H142*(1/$AR$6)</f>
        <v>2.8658069245892899E-4</v>
      </c>
      <c r="AS142" s="68"/>
      <c r="AT142" s="293"/>
      <c r="AU142" s="68"/>
      <c r="AV142" s="68">
        <f t="shared" si="48"/>
        <v>1.6117910705050855E-3</v>
      </c>
      <c r="AW142" s="68"/>
      <c r="AX142" s="293"/>
      <c r="AY142" s="68"/>
      <c r="AZ142" s="68">
        <f>P142*(1/$AZ$6)</f>
        <v>4.8589048775929731E-4</v>
      </c>
      <c r="BA142" s="68"/>
      <c r="BB142" s="68"/>
      <c r="BC142" s="68"/>
      <c r="BD142" s="282"/>
      <c r="BE142" s="282"/>
      <c r="BF142" s="68"/>
      <c r="BG142" s="42">
        <f t="shared" si="55"/>
        <v>5.4954795249069315E-4</v>
      </c>
      <c r="BH142" s="68">
        <f t="shared" si="52"/>
        <v>9.3555675524363679E-3</v>
      </c>
      <c r="BI142" s="68"/>
      <c r="BJ142" s="68"/>
      <c r="BK142" s="56">
        <f t="shared" ref="BK142" si="56">AA142*(1/$BK$6)</f>
        <v>5.3287919573696645E-4</v>
      </c>
      <c r="BL142" s="68"/>
      <c r="BM142" s="293"/>
      <c r="BN142" s="68"/>
      <c r="BO142" s="68">
        <f t="shared" si="53"/>
        <v>4.2288370698058027E-3</v>
      </c>
      <c r="BP142" s="42">
        <f t="shared" si="54"/>
        <v>6.3997821350762524E-4</v>
      </c>
    </row>
    <row r="143" spans="1:68" ht="15" thickBot="1" x14ac:dyDescent="0.45">
      <c r="A143" s="18"/>
      <c r="B143" s="140"/>
      <c r="C143" s="80"/>
      <c r="D143" s="275"/>
      <c r="E143" s="80"/>
      <c r="F143" s="80"/>
      <c r="G143" s="80"/>
      <c r="H143" s="80"/>
      <c r="I143" s="80"/>
      <c r="J143" s="80"/>
      <c r="K143" s="82"/>
      <c r="L143" s="80"/>
      <c r="M143" s="80"/>
      <c r="N143" s="80"/>
      <c r="O143" s="80"/>
      <c r="P143" s="80"/>
      <c r="Q143" s="80"/>
      <c r="R143" s="80"/>
      <c r="S143" s="80"/>
      <c r="T143" s="80"/>
      <c r="U143" s="80"/>
      <c r="V143" s="80"/>
      <c r="W143" s="80"/>
      <c r="X143" s="80"/>
      <c r="Y143" s="80"/>
      <c r="Z143" s="80"/>
      <c r="AA143" s="80"/>
      <c r="AB143" s="80"/>
      <c r="AC143" s="80"/>
      <c r="AD143" s="80"/>
      <c r="AE143" s="80"/>
      <c r="AF143" s="80"/>
      <c r="AK143" s="18"/>
      <c r="AL143" s="140"/>
      <c r="AM143" s="330"/>
      <c r="AN143" s="275"/>
      <c r="AO143" s="80"/>
      <c r="AP143" s="80"/>
      <c r="AQ143" s="80"/>
      <c r="AR143" s="80"/>
      <c r="AS143" s="80"/>
      <c r="AT143" s="80"/>
      <c r="AU143" s="82"/>
      <c r="AV143" s="80"/>
      <c r="AW143" s="80"/>
      <c r="AX143" s="80"/>
      <c r="AY143" s="80"/>
      <c r="AZ143" s="80"/>
      <c r="BA143" s="80"/>
      <c r="BB143" s="80"/>
      <c r="BC143" s="80"/>
      <c r="BD143" s="80"/>
      <c r="BE143" s="80"/>
      <c r="BF143" s="80"/>
      <c r="BG143" s="80"/>
      <c r="BH143" s="80"/>
      <c r="BI143" s="80"/>
      <c r="BJ143" s="80"/>
      <c r="BK143" s="80"/>
      <c r="BL143" s="80"/>
      <c r="BM143" s="80"/>
      <c r="BN143" s="80"/>
      <c r="BO143" s="80"/>
      <c r="BP143" s="80"/>
    </row>
    <row r="144" spans="1:68" ht="15" thickBot="1" x14ac:dyDescent="0.45">
      <c r="A144" s="395" t="s">
        <v>174</v>
      </c>
      <c r="B144" s="396" t="s">
        <v>110</v>
      </c>
      <c r="C144" s="414" t="s">
        <v>276</v>
      </c>
      <c r="D144" s="92" t="s">
        <v>466</v>
      </c>
      <c r="E144" s="233" t="s">
        <v>219</v>
      </c>
      <c r="F144" s="56" t="s">
        <v>175</v>
      </c>
      <c r="G144" s="56" t="s">
        <v>415</v>
      </c>
      <c r="H144" s="56"/>
      <c r="I144" s="56"/>
      <c r="J144" s="56"/>
      <c r="K144" s="57"/>
      <c r="L144" s="56"/>
      <c r="M144" s="56"/>
      <c r="N144" s="56"/>
      <c r="O144" s="56"/>
      <c r="P144" s="56"/>
      <c r="Q144" s="56"/>
      <c r="R144" s="56"/>
      <c r="S144" s="56"/>
      <c r="T144" s="290"/>
      <c r="U144" s="56">
        <v>0.03</v>
      </c>
      <c r="V144" s="56"/>
      <c r="W144" s="56">
        <v>0.05</v>
      </c>
      <c r="X144" s="56"/>
      <c r="Y144" s="56"/>
      <c r="Z144" s="56"/>
      <c r="AA144" s="56">
        <v>0.13</v>
      </c>
      <c r="AB144" s="56"/>
      <c r="AC144" s="56"/>
      <c r="AD144" s="56"/>
      <c r="AE144" s="56"/>
      <c r="AF144" s="58"/>
      <c r="AK144" s="395" t="s">
        <v>174</v>
      </c>
      <c r="AL144" s="396" t="s">
        <v>110</v>
      </c>
      <c r="AM144" s="414" t="s">
        <v>276</v>
      </c>
      <c r="AN144" s="92" t="s">
        <v>466</v>
      </c>
      <c r="AO144" s="233" t="s">
        <v>219</v>
      </c>
      <c r="AP144" s="56" t="s">
        <v>175</v>
      </c>
      <c r="AQ144" s="56" t="s">
        <v>415</v>
      </c>
      <c r="AR144" s="56"/>
      <c r="AS144" s="56"/>
      <c r="AT144" s="56"/>
      <c r="AU144" s="57"/>
      <c r="AV144" s="56"/>
      <c r="AW144" s="56"/>
      <c r="AX144" s="56"/>
      <c r="AY144" s="56"/>
      <c r="AZ144" s="56"/>
      <c r="BA144" s="56"/>
      <c r="BB144" s="56"/>
      <c r="BC144" s="56"/>
      <c r="BD144" s="290"/>
      <c r="BE144" s="56">
        <f>U144*(1/$BE$6)</f>
        <v>5.6798818584573444E-5</v>
      </c>
      <c r="BF144" s="56"/>
      <c r="BG144" s="42">
        <f t="shared" ref="BG144:BG161" si="57">W144*(1/$BG$6)</f>
        <v>8.8636766530756955E-5</v>
      </c>
      <c r="BH144" s="56"/>
      <c r="BI144" s="56"/>
      <c r="BJ144" s="56"/>
      <c r="BK144" s="56">
        <f t="shared" ref="BK144:BK173" si="58">AA144*(1/$BK$6)</f>
        <v>3.5708399714332804E-4</v>
      </c>
      <c r="BL144" s="56"/>
      <c r="BM144" s="56"/>
      <c r="BN144" s="56"/>
      <c r="BO144" s="56"/>
      <c r="BP144" s="58"/>
    </row>
    <row r="145" spans="1:68" ht="15" thickBot="1" x14ac:dyDescent="0.45">
      <c r="A145" s="395"/>
      <c r="B145" s="397"/>
      <c r="C145" s="415"/>
      <c r="D145" s="93" t="s">
        <v>466</v>
      </c>
      <c r="E145" s="234" t="s">
        <v>173</v>
      </c>
      <c r="F145" s="2" t="s">
        <v>175</v>
      </c>
      <c r="G145" s="2" t="s">
        <v>415</v>
      </c>
      <c r="H145" s="2"/>
      <c r="I145" s="2"/>
      <c r="J145" s="2"/>
      <c r="K145" s="34"/>
      <c r="L145" s="2"/>
      <c r="M145" s="2"/>
      <c r="N145" s="2"/>
      <c r="O145" s="2"/>
      <c r="P145" s="2"/>
      <c r="Q145" s="2"/>
      <c r="R145" s="2"/>
      <c r="S145" s="2"/>
      <c r="T145" s="2">
        <v>0.02</v>
      </c>
      <c r="U145" s="2">
        <v>0.04</v>
      </c>
      <c r="V145" s="2"/>
      <c r="W145" s="2">
        <v>0.06</v>
      </c>
      <c r="X145" s="2"/>
      <c r="Y145" s="2"/>
      <c r="Z145" s="2"/>
      <c r="AA145" s="2">
        <v>0.19</v>
      </c>
      <c r="AB145" s="2"/>
      <c r="AC145" s="2"/>
      <c r="AD145" s="2"/>
      <c r="AE145" s="2"/>
      <c r="AF145" s="64"/>
      <c r="AK145" s="395"/>
      <c r="AL145" s="397"/>
      <c r="AM145" s="415"/>
      <c r="AN145" s="93" t="s">
        <v>466</v>
      </c>
      <c r="AO145" s="234" t="s">
        <v>173</v>
      </c>
      <c r="AP145" s="2" t="s">
        <v>175</v>
      </c>
      <c r="AQ145" s="2" t="s">
        <v>415</v>
      </c>
      <c r="AR145" s="2"/>
      <c r="AS145" s="2"/>
      <c r="AT145" s="2"/>
      <c r="AU145" s="34"/>
      <c r="AV145" s="2"/>
      <c r="AW145" s="2"/>
      <c r="AX145" s="2"/>
      <c r="AY145" s="2"/>
      <c r="AZ145" s="2"/>
      <c r="BA145" s="2"/>
      <c r="BB145" s="2"/>
      <c r="BC145" s="2"/>
      <c r="BD145" s="2">
        <f>T145*(1/$BD$6)</f>
        <v>4.6710418758904172E-5</v>
      </c>
      <c r="BE145" s="56">
        <f t="shared" ref="BE145:BE161" si="59">U145*(1/$BE$6)</f>
        <v>7.5731758112764606E-5</v>
      </c>
      <c r="BF145" s="2"/>
      <c r="BG145" s="42">
        <f t="shared" si="57"/>
        <v>1.0636411983690834E-4</v>
      </c>
      <c r="BH145" s="2"/>
      <c r="BI145" s="2"/>
      <c r="BJ145" s="2"/>
      <c r="BK145" s="56">
        <f t="shared" si="58"/>
        <v>5.21891995824864E-4</v>
      </c>
      <c r="BL145" s="2"/>
      <c r="BM145" s="2"/>
      <c r="BN145" s="2"/>
      <c r="BO145" s="2"/>
      <c r="BP145" s="64"/>
    </row>
    <row r="146" spans="1:68" ht="15" thickBot="1" x14ac:dyDescent="0.45">
      <c r="A146" s="395"/>
      <c r="B146" s="397"/>
      <c r="C146" s="416"/>
      <c r="D146" s="94" t="s">
        <v>466</v>
      </c>
      <c r="E146" s="235" t="s">
        <v>171</v>
      </c>
      <c r="F146" s="61" t="s">
        <v>175</v>
      </c>
      <c r="G146" s="61" t="s">
        <v>415</v>
      </c>
      <c r="H146" s="61"/>
      <c r="I146" s="61"/>
      <c r="J146" s="61"/>
      <c r="K146" s="62"/>
      <c r="L146" s="61">
        <v>0.56999999999999995</v>
      </c>
      <c r="M146" s="61"/>
      <c r="N146" s="61"/>
      <c r="O146" s="61"/>
      <c r="P146" s="61"/>
      <c r="Q146" s="61">
        <v>3.2</v>
      </c>
      <c r="R146" s="61"/>
      <c r="S146" s="61"/>
      <c r="T146" s="61">
        <v>0.01</v>
      </c>
      <c r="U146" s="61">
        <v>0.03</v>
      </c>
      <c r="V146" s="61"/>
      <c r="W146" s="61">
        <v>0.05</v>
      </c>
      <c r="X146" s="61">
        <v>2</v>
      </c>
      <c r="Y146" s="61"/>
      <c r="Z146" s="61"/>
      <c r="AA146" s="61">
        <v>0.16</v>
      </c>
      <c r="AB146" s="61"/>
      <c r="AC146" s="61"/>
      <c r="AD146" s="61"/>
      <c r="AE146" s="61">
        <v>2.1</v>
      </c>
      <c r="AF146" s="63">
        <v>0.22</v>
      </c>
      <c r="AK146" s="395"/>
      <c r="AL146" s="397"/>
      <c r="AM146" s="416"/>
      <c r="AN146" s="94" t="s">
        <v>466</v>
      </c>
      <c r="AO146" s="235" t="s">
        <v>171</v>
      </c>
      <c r="AP146" s="61" t="s">
        <v>175</v>
      </c>
      <c r="AQ146" s="61" t="s">
        <v>415</v>
      </c>
      <c r="AR146" s="61"/>
      <c r="AS146" s="61"/>
      <c r="AT146" s="61"/>
      <c r="AU146" s="62"/>
      <c r="AV146" s="68">
        <f t="shared" ref="AV146" si="60">L146*(1/$AV$6)</f>
        <v>1.2282365109463887E-3</v>
      </c>
      <c r="AW146" s="61"/>
      <c r="AX146" s="61"/>
      <c r="AY146" s="61"/>
      <c r="AZ146" s="61"/>
      <c r="BA146" s="68">
        <f t="shared" ref="BA146" si="61">Q146*(1/$BA$6)</f>
        <v>7.7281619049919094E-3</v>
      </c>
      <c r="BB146" s="61"/>
      <c r="BC146" s="61"/>
      <c r="BD146" s="2">
        <f>T146*(1/$BD$6)</f>
        <v>2.3355209379452086E-5</v>
      </c>
      <c r="BE146" s="56">
        <f t="shared" si="59"/>
        <v>5.6798818584573444E-5</v>
      </c>
      <c r="BF146" s="61"/>
      <c r="BG146" s="42">
        <f t="shared" si="57"/>
        <v>8.8636766530756955E-5</v>
      </c>
      <c r="BH146" s="68">
        <f>X146*(1/$BH$6)</f>
        <v>3.9989602703297145E-3</v>
      </c>
      <c r="BI146" s="61"/>
      <c r="BJ146" s="61"/>
      <c r="BK146" s="56">
        <f t="shared" si="58"/>
        <v>4.3948799648409599E-4</v>
      </c>
      <c r="BL146" s="61"/>
      <c r="BM146" s="61"/>
      <c r="BN146" s="61"/>
      <c r="BO146" s="68">
        <f>AE146*(1/$BO$6)</f>
        <v>5.2485566469220963E-3</v>
      </c>
      <c r="BP146" s="42">
        <f>AF146*(1/$BP$6)</f>
        <v>4.2794895736072199E-4</v>
      </c>
    </row>
    <row r="147" spans="1:68" ht="15" thickBot="1" x14ac:dyDescent="0.45">
      <c r="A147" s="395"/>
      <c r="B147" s="397"/>
      <c r="C147" s="414" t="s">
        <v>277</v>
      </c>
      <c r="D147" s="92" t="s">
        <v>466</v>
      </c>
      <c r="E147" s="233" t="s">
        <v>225</v>
      </c>
      <c r="F147" s="56" t="s">
        <v>176</v>
      </c>
      <c r="G147" s="56" t="s">
        <v>415</v>
      </c>
      <c r="H147" s="56"/>
      <c r="I147" s="56"/>
      <c r="J147" s="56"/>
      <c r="K147" s="57"/>
      <c r="L147" s="56"/>
      <c r="M147" s="56"/>
      <c r="N147" s="56"/>
      <c r="O147" s="56"/>
      <c r="P147" s="56"/>
      <c r="Q147" s="56"/>
      <c r="R147" s="56"/>
      <c r="S147" s="56"/>
      <c r="T147" s="290"/>
      <c r="U147" s="56">
        <v>0.02</v>
      </c>
      <c r="V147" s="56"/>
      <c r="W147" s="56">
        <v>7.0000000000000007E-2</v>
      </c>
      <c r="X147" s="56"/>
      <c r="Y147" s="56"/>
      <c r="Z147" s="56"/>
      <c r="AA147" s="56">
        <v>0.08</v>
      </c>
      <c r="AB147" s="56"/>
      <c r="AC147" s="56"/>
      <c r="AD147" s="56"/>
      <c r="AE147" s="56"/>
      <c r="AF147" s="58"/>
      <c r="AK147" s="395"/>
      <c r="AL147" s="397"/>
      <c r="AM147" s="414" t="s">
        <v>277</v>
      </c>
      <c r="AN147" s="92" t="s">
        <v>466</v>
      </c>
      <c r="AO147" s="233" t="s">
        <v>225</v>
      </c>
      <c r="AP147" s="56" t="s">
        <v>176</v>
      </c>
      <c r="AQ147" s="56" t="s">
        <v>415</v>
      </c>
      <c r="AR147" s="56"/>
      <c r="AS147" s="56"/>
      <c r="AT147" s="56"/>
      <c r="AU147" s="57"/>
      <c r="AV147" s="56"/>
      <c r="AW147" s="56"/>
      <c r="AX147" s="56"/>
      <c r="AY147" s="56"/>
      <c r="AZ147" s="56"/>
      <c r="BA147" s="56"/>
      <c r="BB147" s="56"/>
      <c r="BC147" s="56"/>
      <c r="BD147" s="290"/>
      <c r="BE147" s="56">
        <f>U147*(1/$BE$6)</f>
        <v>3.7865879056382303E-5</v>
      </c>
      <c r="BF147" s="56"/>
      <c r="BG147" s="42">
        <f t="shared" si="57"/>
        <v>1.2409147314305975E-4</v>
      </c>
      <c r="BH147" s="56"/>
      <c r="BI147" s="56"/>
      <c r="BJ147" s="56"/>
      <c r="BK147" s="56">
        <f t="shared" si="58"/>
        <v>2.19743998242048E-4</v>
      </c>
      <c r="BL147" s="56"/>
      <c r="BM147" s="56"/>
      <c r="BN147" s="56"/>
      <c r="BO147" s="56"/>
      <c r="BP147" s="58"/>
    </row>
    <row r="148" spans="1:68" ht="15" thickBot="1" x14ac:dyDescent="0.45">
      <c r="A148" s="395"/>
      <c r="B148" s="397"/>
      <c r="C148" s="415"/>
      <c r="D148" s="93" t="s">
        <v>466</v>
      </c>
      <c r="E148" s="234" t="s">
        <v>226</v>
      </c>
      <c r="F148" s="2" t="s">
        <v>176</v>
      </c>
      <c r="G148" s="2" t="s">
        <v>415</v>
      </c>
      <c r="H148" s="2"/>
      <c r="I148" s="2"/>
      <c r="J148" s="2"/>
      <c r="K148" s="34"/>
      <c r="L148" s="2"/>
      <c r="M148" s="2"/>
      <c r="N148" s="2"/>
      <c r="O148" s="2"/>
      <c r="P148" s="2"/>
      <c r="Q148" s="2"/>
      <c r="R148" s="2"/>
      <c r="S148" s="2"/>
      <c r="T148" s="2"/>
      <c r="U148" s="2">
        <v>0.03</v>
      </c>
      <c r="V148" s="2"/>
      <c r="W148" s="2">
        <v>0.09</v>
      </c>
      <c r="X148" s="2"/>
      <c r="Y148" s="2"/>
      <c r="Z148" s="2"/>
      <c r="AA148" s="2">
        <v>0.09</v>
      </c>
      <c r="AB148" s="2"/>
      <c r="AC148" s="2"/>
      <c r="AD148" s="2"/>
      <c r="AE148" s="2"/>
      <c r="AF148" s="64"/>
      <c r="AK148" s="395"/>
      <c r="AL148" s="397"/>
      <c r="AM148" s="415"/>
      <c r="AN148" s="93" t="s">
        <v>466</v>
      </c>
      <c r="AO148" s="234" t="s">
        <v>226</v>
      </c>
      <c r="AP148" s="2" t="s">
        <v>176</v>
      </c>
      <c r="AQ148" s="2" t="s">
        <v>415</v>
      </c>
      <c r="AR148" s="2"/>
      <c r="AS148" s="2"/>
      <c r="AT148" s="2"/>
      <c r="AU148" s="34"/>
      <c r="AV148" s="2"/>
      <c r="AW148" s="2"/>
      <c r="AX148" s="2"/>
      <c r="AY148" s="2"/>
      <c r="AZ148" s="2"/>
      <c r="BA148" s="2"/>
      <c r="BB148" s="2"/>
      <c r="BC148" s="2"/>
      <c r="BD148" s="2"/>
      <c r="BE148" s="56">
        <f t="shared" si="59"/>
        <v>5.6798818584573444E-5</v>
      </c>
      <c r="BF148" s="2"/>
      <c r="BG148" s="42">
        <f t="shared" si="57"/>
        <v>1.5954617975536253E-4</v>
      </c>
      <c r="BH148" s="2"/>
      <c r="BI148" s="2"/>
      <c r="BJ148" s="2"/>
      <c r="BK148" s="56">
        <f t="shared" si="58"/>
        <v>2.4721199802230402E-4</v>
      </c>
      <c r="BL148" s="2"/>
      <c r="BM148" s="2"/>
      <c r="BN148" s="2"/>
      <c r="BO148" s="2"/>
      <c r="BP148" s="64"/>
    </row>
    <row r="149" spans="1:68" ht="15" thickBot="1" x14ac:dyDescent="0.45">
      <c r="A149" s="395"/>
      <c r="B149" s="397"/>
      <c r="C149" s="416"/>
      <c r="D149" s="94" t="s">
        <v>466</v>
      </c>
      <c r="E149" s="235" t="s">
        <v>171</v>
      </c>
      <c r="F149" s="61" t="s">
        <v>176</v>
      </c>
      <c r="G149" s="61" t="s">
        <v>415</v>
      </c>
      <c r="H149" s="61"/>
      <c r="I149" s="61"/>
      <c r="J149" s="61"/>
      <c r="K149" s="62"/>
      <c r="L149" s="61">
        <v>0.61</v>
      </c>
      <c r="M149" s="61"/>
      <c r="N149" s="61"/>
      <c r="O149" s="61"/>
      <c r="P149" s="61"/>
      <c r="Q149" s="61">
        <v>3</v>
      </c>
      <c r="R149" s="61"/>
      <c r="S149" s="61"/>
      <c r="T149" s="61"/>
      <c r="U149" s="61">
        <v>0.03</v>
      </c>
      <c r="V149" s="61"/>
      <c r="W149" s="61">
        <v>0.08</v>
      </c>
      <c r="X149" s="61">
        <v>2.9</v>
      </c>
      <c r="Y149" s="61"/>
      <c r="Z149" s="61"/>
      <c r="AA149" s="61">
        <v>0.08</v>
      </c>
      <c r="AB149" s="61"/>
      <c r="AC149" s="61"/>
      <c r="AD149" s="61"/>
      <c r="AE149" s="61">
        <v>3.1</v>
      </c>
      <c r="AF149" s="63">
        <v>0.28000000000000003</v>
      </c>
      <c r="AK149" s="395"/>
      <c r="AL149" s="397"/>
      <c r="AM149" s="416"/>
      <c r="AN149" s="94" t="s">
        <v>466</v>
      </c>
      <c r="AO149" s="235" t="s">
        <v>171</v>
      </c>
      <c r="AP149" s="61" t="s">
        <v>176</v>
      </c>
      <c r="AQ149" s="61" t="s">
        <v>415</v>
      </c>
      <c r="AR149" s="61"/>
      <c r="AS149" s="61"/>
      <c r="AT149" s="61"/>
      <c r="AU149" s="62"/>
      <c r="AV149" s="68">
        <f t="shared" ref="AV149" si="62">L149*(1/$AV$6)</f>
        <v>1.3144285468022756E-3</v>
      </c>
      <c r="AW149" s="61"/>
      <c r="AX149" s="61"/>
      <c r="AY149" s="61"/>
      <c r="AZ149" s="61"/>
      <c r="BA149" s="68">
        <f>Q149*(1/$BA$6)</f>
        <v>7.2451517859299149E-3</v>
      </c>
      <c r="BB149" s="61"/>
      <c r="BC149" s="61"/>
      <c r="BD149" s="61"/>
      <c r="BE149" s="56">
        <f t="shared" si="59"/>
        <v>5.6798818584573444E-5</v>
      </c>
      <c r="BF149" s="61"/>
      <c r="BG149" s="42">
        <f t="shared" si="57"/>
        <v>1.4181882644921114E-4</v>
      </c>
      <c r="BH149" s="68">
        <f>X149*(1/$BH$6)</f>
        <v>5.798492391978086E-3</v>
      </c>
      <c r="BI149" s="61"/>
      <c r="BJ149" s="61"/>
      <c r="BK149" s="56">
        <f t="shared" si="58"/>
        <v>2.19743998242048E-4</v>
      </c>
      <c r="BL149" s="61"/>
      <c r="BM149" s="61"/>
      <c r="BN149" s="61"/>
      <c r="BO149" s="68">
        <f>AE149*(1/$BO$6)</f>
        <v>7.7478693359326178E-3</v>
      </c>
      <c r="BP149" s="42">
        <f>AF149*(1/$BP$6)</f>
        <v>5.4466230936819167E-4</v>
      </c>
    </row>
    <row r="150" spans="1:68" ht="15" thickBot="1" x14ac:dyDescent="0.45">
      <c r="A150" s="395"/>
      <c r="B150" s="397"/>
      <c r="C150" s="414" t="s">
        <v>278</v>
      </c>
      <c r="D150" s="92" t="s">
        <v>466</v>
      </c>
      <c r="E150" s="233" t="s">
        <v>225</v>
      </c>
      <c r="F150" s="56" t="s">
        <v>177</v>
      </c>
      <c r="G150" s="56" t="s">
        <v>415</v>
      </c>
      <c r="H150" s="56"/>
      <c r="I150" s="56"/>
      <c r="J150" s="56"/>
      <c r="K150" s="57"/>
      <c r="L150" s="56"/>
      <c r="M150" s="56"/>
      <c r="N150" s="56"/>
      <c r="O150" s="56"/>
      <c r="P150" s="56"/>
      <c r="Q150" s="56"/>
      <c r="R150" s="56"/>
      <c r="S150" s="56"/>
      <c r="T150" s="290"/>
      <c r="U150" s="56">
        <v>0.02</v>
      </c>
      <c r="V150" s="56"/>
      <c r="W150" s="56">
        <v>0.09</v>
      </c>
      <c r="X150" s="56"/>
      <c r="Y150" s="56"/>
      <c r="Z150" s="56"/>
      <c r="AA150" s="56">
        <v>0.04</v>
      </c>
      <c r="AB150" s="56"/>
      <c r="AC150" s="56"/>
      <c r="AD150" s="56"/>
      <c r="AE150" s="56"/>
      <c r="AF150" s="58"/>
      <c r="AK150" s="395"/>
      <c r="AL150" s="397"/>
      <c r="AM150" s="414" t="s">
        <v>278</v>
      </c>
      <c r="AN150" s="92" t="s">
        <v>466</v>
      </c>
      <c r="AO150" s="233" t="s">
        <v>225</v>
      </c>
      <c r="AP150" s="56" t="s">
        <v>177</v>
      </c>
      <c r="AQ150" s="56" t="s">
        <v>415</v>
      </c>
      <c r="AR150" s="56"/>
      <c r="AS150" s="56"/>
      <c r="AT150" s="56"/>
      <c r="AU150" s="57"/>
      <c r="AV150" s="56"/>
      <c r="AW150" s="56"/>
      <c r="AX150" s="56"/>
      <c r="AY150" s="56"/>
      <c r="AZ150" s="56"/>
      <c r="BA150" s="56"/>
      <c r="BB150" s="56"/>
      <c r="BC150" s="56"/>
      <c r="BD150" s="290"/>
      <c r="BE150" s="56">
        <f t="shared" si="59"/>
        <v>3.7865879056382303E-5</v>
      </c>
      <c r="BF150" s="56"/>
      <c r="BG150" s="42">
        <f t="shared" si="57"/>
        <v>1.5954617975536253E-4</v>
      </c>
      <c r="BH150" s="56"/>
      <c r="BI150" s="56"/>
      <c r="BJ150" s="56"/>
      <c r="BK150" s="56">
        <f t="shared" si="58"/>
        <v>1.09871999121024E-4</v>
      </c>
      <c r="BL150" s="56"/>
      <c r="BM150" s="56"/>
      <c r="BN150" s="56"/>
      <c r="BO150" s="56"/>
      <c r="BP150" s="58"/>
    </row>
    <row r="151" spans="1:68" ht="15" thickBot="1" x14ac:dyDescent="0.45">
      <c r="A151" s="395"/>
      <c r="B151" s="397"/>
      <c r="C151" s="415"/>
      <c r="D151" s="93" t="s">
        <v>466</v>
      </c>
      <c r="E151" s="234" t="s">
        <v>226</v>
      </c>
      <c r="F151" s="2" t="s">
        <v>177</v>
      </c>
      <c r="G151" s="2" t="s">
        <v>415</v>
      </c>
      <c r="H151" s="2"/>
      <c r="I151" s="2"/>
      <c r="J151" s="2"/>
      <c r="K151" s="34"/>
      <c r="L151" s="2"/>
      <c r="M151" s="2"/>
      <c r="N151" s="2"/>
      <c r="O151" s="2"/>
      <c r="P151" s="2"/>
      <c r="Q151" s="2"/>
      <c r="R151" s="2"/>
      <c r="S151" s="2"/>
      <c r="T151" s="2">
        <v>0.05</v>
      </c>
      <c r="U151" s="2">
        <v>0.03</v>
      </c>
      <c r="V151" s="2"/>
      <c r="W151" s="2">
        <v>0.11</v>
      </c>
      <c r="X151" s="2"/>
      <c r="Y151" s="2"/>
      <c r="Z151" s="2"/>
      <c r="AA151" s="2">
        <v>0.05</v>
      </c>
      <c r="AB151" s="2"/>
      <c r="AC151" s="2"/>
      <c r="AD151" s="2"/>
      <c r="AE151" s="2"/>
      <c r="AF151" s="64"/>
      <c r="AK151" s="395"/>
      <c r="AL151" s="397"/>
      <c r="AM151" s="415"/>
      <c r="AN151" s="93" t="s">
        <v>466</v>
      </c>
      <c r="AO151" s="234" t="s">
        <v>226</v>
      </c>
      <c r="AP151" s="2" t="s">
        <v>177</v>
      </c>
      <c r="AQ151" s="2" t="s">
        <v>415</v>
      </c>
      <c r="AR151" s="2"/>
      <c r="AS151" s="2"/>
      <c r="AT151" s="2"/>
      <c r="AU151" s="34"/>
      <c r="AV151" s="2"/>
      <c r="AW151" s="2"/>
      <c r="AX151" s="2"/>
      <c r="AY151" s="2"/>
      <c r="AZ151" s="2"/>
      <c r="BA151" s="2"/>
      <c r="BB151" s="2"/>
      <c r="BC151" s="2"/>
      <c r="BD151" s="2">
        <f t="shared" ref="BD151:BD152" si="63">T151*(1/$BD$6)</f>
        <v>1.1677604689726044E-4</v>
      </c>
      <c r="BE151" s="56">
        <f t="shared" si="59"/>
        <v>5.6798818584573444E-5</v>
      </c>
      <c r="BF151" s="2"/>
      <c r="BG151" s="42">
        <f t="shared" si="57"/>
        <v>1.950008863676653E-4</v>
      </c>
      <c r="BH151" s="2"/>
      <c r="BI151" s="2"/>
      <c r="BJ151" s="2"/>
      <c r="BK151" s="56">
        <f t="shared" si="58"/>
        <v>1.3733999890128002E-4</v>
      </c>
      <c r="BL151" s="2"/>
      <c r="BM151" s="2"/>
      <c r="BN151" s="2"/>
      <c r="BO151" s="2"/>
      <c r="BP151" s="64"/>
    </row>
    <row r="152" spans="1:68" ht="15" thickBot="1" x14ac:dyDescent="0.45">
      <c r="A152" s="395"/>
      <c r="B152" s="397"/>
      <c r="C152" s="416"/>
      <c r="D152" s="94" t="s">
        <v>466</v>
      </c>
      <c r="E152" s="235" t="s">
        <v>171</v>
      </c>
      <c r="F152" s="61" t="s">
        <v>177</v>
      </c>
      <c r="G152" s="61" t="s">
        <v>415</v>
      </c>
      <c r="H152" s="61"/>
      <c r="I152" s="61"/>
      <c r="J152" s="61"/>
      <c r="K152" s="62"/>
      <c r="L152" s="61">
        <v>0.56999999999999995</v>
      </c>
      <c r="M152" s="61"/>
      <c r="N152" s="61"/>
      <c r="O152" s="61"/>
      <c r="P152" s="61"/>
      <c r="Q152" s="61">
        <v>2.8</v>
      </c>
      <c r="R152" s="61"/>
      <c r="S152" s="61"/>
      <c r="T152" s="61">
        <v>0.01</v>
      </c>
      <c r="U152" s="61">
        <v>0.02</v>
      </c>
      <c r="V152" s="61"/>
      <c r="W152" s="61">
        <v>0.1</v>
      </c>
      <c r="X152" s="61">
        <v>3.4</v>
      </c>
      <c r="Y152" s="61"/>
      <c r="Z152" s="61"/>
      <c r="AA152" s="61">
        <v>0.04</v>
      </c>
      <c r="AB152" s="61"/>
      <c r="AC152" s="61"/>
      <c r="AD152" s="61"/>
      <c r="AE152" s="61">
        <v>3.1</v>
      </c>
      <c r="AF152" s="63">
        <v>0.24</v>
      </c>
      <c r="AK152" s="395"/>
      <c r="AL152" s="397"/>
      <c r="AM152" s="416"/>
      <c r="AN152" s="94" t="s">
        <v>466</v>
      </c>
      <c r="AO152" s="235" t="s">
        <v>171</v>
      </c>
      <c r="AP152" s="61" t="s">
        <v>177</v>
      </c>
      <c r="AQ152" s="61" t="s">
        <v>415</v>
      </c>
      <c r="AR152" s="61"/>
      <c r="AS152" s="61"/>
      <c r="AT152" s="61"/>
      <c r="AU152" s="62"/>
      <c r="AV152" s="68">
        <f t="shared" ref="AV152" si="64">L152*(1/$AV$6)</f>
        <v>1.2282365109463887E-3</v>
      </c>
      <c r="AW152" s="61"/>
      <c r="AX152" s="61"/>
      <c r="AY152" s="61"/>
      <c r="AZ152" s="61"/>
      <c r="BA152" s="68">
        <f t="shared" ref="BA152" si="65">Q152*(1/$BA$6)</f>
        <v>6.7621416668679204E-3</v>
      </c>
      <c r="BB152" s="61"/>
      <c r="BC152" s="61"/>
      <c r="BD152" s="2">
        <f t="shared" si="63"/>
        <v>2.3355209379452086E-5</v>
      </c>
      <c r="BE152" s="56">
        <f t="shared" si="59"/>
        <v>3.7865879056382303E-5</v>
      </c>
      <c r="BF152" s="61"/>
      <c r="BG152" s="42">
        <f t="shared" si="57"/>
        <v>1.7727353306151391E-4</v>
      </c>
      <c r="BH152" s="68">
        <f>X152*(1/$BH$6)</f>
        <v>6.7982324595605142E-3</v>
      </c>
      <c r="BI152" s="61"/>
      <c r="BJ152" s="61"/>
      <c r="BK152" s="56">
        <f t="shared" si="58"/>
        <v>1.09871999121024E-4</v>
      </c>
      <c r="BL152" s="61"/>
      <c r="BM152" s="61"/>
      <c r="BN152" s="61"/>
      <c r="BO152" s="68">
        <f>AE152*(1/$BO$6)</f>
        <v>7.7478693359326178E-3</v>
      </c>
      <c r="BP152" s="42">
        <f>AF152*(1/$BP$6)</f>
        <v>4.6685340802987853E-4</v>
      </c>
    </row>
    <row r="153" spans="1:68" ht="15" thickBot="1" x14ac:dyDescent="0.45">
      <c r="A153" s="395"/>
      <c r="B153" s="397"/>
      <c r="C153" s="414" t="s">
        <v>279</v>
      </c>
      <c r="D153" s="92" t="s">
        <v>466</v>
      </c>
      <c r="E153" s="233" t="s">
        <v>225</v>
      </c>
      <c r="F153" s="56" t="s">
        <v>178</v>
      </c>
      <c r="G153" s="56" t="s">
        <v>415</v>
      </c>
      <c r="H153" s="56"/>
      <c r="I153" s="56"/>
      <c r="J153" s="56"/>
      <c r="K153" s="57"/>
      <c r="L153" s="56"/>
      <c r="M153" s="56"/>
      <c r="N153" s="56"/>
      <c r="O153" s="56"/>
      <c r="P153" s="56"/>
      <c r="Q153" s="56"/>
      <c r="R153" s="56"/>
      <c r="S153" s="56"/>
      <c r="T153" s="290"/>
      <c r="U153" s="290"/>
      <c r="V153" s="56"/>
      <c r="W153" s="56">
        <v>0.09</v>
      </c>
      <c r="X153" s="56"/>
      <c r="Y153" s="56"/>
      <c r="Z153" s="56"/>
      <c r="AA153" s="56">
        <v>0.02</v>
      </c>
      <c r="AB153" s="56"/>
      <c r="AC153" s="56"/>
      <c r="AD153" s="56"/>
      <c r="AE153" s="56"/>
      <c r="AF153" s="58"/>
      <c r="AK153" s="395"/>
      <c r="AL153" s="397"/>
      <c r="AM153" s="414" t="s">
        <v>279</v>
      </c>
      <c r="AN153" s="92" t="s">
        <v>466</v>
      </c>
      <c r="AO153" s="233" t="s">
        <v>225</v>
      </c>
      <c r="AP153" s="56" t="s">
        <v>178</v>
      </c>
      <c r="AQ153" s="56" t="s">
        <v>415</v>
      </c>
      <c r="AR153" s="56"/>
      <c r="AS153" s="56"/>
      <c r="AT153" s="56"/>
      <c r="AU153" s="57"/>
      <c r="AV153" s="56"/>
      <c r="AW153" s="56"/>
      <c r="AX153" s="56"/>
      <c r="AY153" s="56"/>
      <c r="AZ153" s="56"/>
      <c r="BA153" s="56"/>
      <c r="BB153" s="56"/>
      <c r="BC153" s="56"/>
      <c r="BD153" s="290"/>
      <c r="BE153" s="290"/>
      <c r="BF153" s="56"/>
      <c r="BG153" s="42">
        <f t="shared" si="57"/>
        <v>1.5954617975536253E-4</v>
      </c>
      <c r="BH153" s="56"/>
      <c r="BI153" s="56"/>
      <c r="BJ153" s="56"/>
      <c r="BK153" s="56">
        <f t="shared" si="58"/>
        <v>5.4935999560511999E-5</v>
      </c>
      <c r="BL153" s="56"/>
      <c r="BM153" s="56"/>
      <c r="BN153" s="56"/>
      <c r="BO153" s="56"/>
      <c r="BP153" s="58"/>
    </row>
    <row r="154" spans="1:68" ht="15" thickBot="1" x14ac:dyDescent="0.45">
      <c r="A154" s="395"/>
      <c r="B154" s="397"/>
      <c r="C154" s="415"/>
      <c r="D154" s="93" t="s">
        <v>466</v>
      </c>
      <c r="E154" s="234" t="s">
        <v>226</v>
      </c>
      <c r="F154" s="2" t="s">
        <v>178</v>
      </c>
      <c r="G154" s="2" t="s">
        <v>415</v>
      </c>
      <c r="H154" s="2"/>
      <c r="I154" s="2"/>
      <c r="J154" s="2"/>
      <c r="K154" s="34"/>
      <c r="L154" s="2"/>
      <c r="M154" s="2"/>
      <c r="N154" s="2"/>
      <c r="O154" s="2"/>
      <c r="P154" s="2"/>
      <c r="Q154" s="2"/>
      <c r="R154" s="2"/>
      <c r="S154" s="2"/>
      <c r="T154" s="2">
        <v>0.03</v>
      </c>
      <c r="U154" s="2">
        <v>0.02</v>
      </c>
      <c r="V154" s="2"/>
      <c r="W154" s="2">
        <v>0.1</v>
      </c>
      <c r="X154" s="2"/>
      <c r="Y154" s="2"/>
      <c r="Z154" s="2"/>
      <c r="AA154" s="2">
        <v>0.03</v>
      </c>
      <c r="AB154" s="2"/>
      <c r="AC154" s="2"/>
      <c r="AD154" s="2"/>
      <c r="AE154" s="2"/>
      <c r="AF154" s="64"/>
      <c r="AK154" s="395"/>
      <c r="AL154" s="397"/>
      <c r="AM154" s="415"/>
      <c r="AN154" s="93" t="s">
        <v>466</v>
      </c>
      <c r="AO154" s="234" t="s">
        <v>226</v>
      </c>
      <c r="AP154" s="2" t="s">
        <v>178</v>
      </c>
      <c r="AQ154" s="2" t="s">
        <v>415</v>
      </c>
      <c r="AR154" s="2"/>
      <c r="AS154" s="2"/>
      <c r="AT154" s="2"/>
      <c r="AU154" s="34"/>
      <c r="AV154" s="2"/>
      <c r="AW154" s="2"/>
      <c r="AX154" s="2"/>
      <c r="AY154" s="2"/>
      <c r="AZ154" s="2"/>
      <c r="BA154" s="2"/>
      <c r="BB154" s="2"/>
      <c r="BC154" s="2"/>
      <c r="BD154" s="2">
        <f t="shared" ref="BD154:BD155" si="66">T154*(1/$BD$6)</f>
        <v>7.0065628138356258E-5</v>
      </c>
      <c r="BE154" s="56">
        <f t="shared" si="59"/>
        <v>3.7865879056382303E-5</v>
      </c>
      <c r="BF154" s="2"/>
      <c r="BG154" s="42">
        <f t="shared" si="57"/>
        <v>1.7727353306151391E-4</v>
      </c>
      <c r="BH154" s="2"/>
      <c r="BI154" s="2"/>
      <c r="BJ154" s="2"/>
      <c r="BK154" s="56">
        <f t="shared" si="58"/>
        <v>8.2403999340767992E-5</v>
      </c>
      <c r="BL154" s="2"/>
      <c r="BM154" s="2"/>
      <c r="BN154" s="2"/>
      <c r="BO154" s="2"/>
      <c r="BP154" s="64"/>
    </row>
    <row r="155" spans="1:68" ht="15" thickBot="1" x14ac:dyDescent="0.45">
      <c r="A155" s="395"/>
      <c r="B155" s="397"/>
      <c r="C155" s="416"/>
      <c r="D155" s="94" t="s">
        <v>466</v>
      </c>
      <c r="E155" s="235" t="s">
        <v>171</v>
      </c>
      <c r="F155" s="61" t="s">
        <v>178</v>
      </c>
      <c r="G155" s="61" t="s">
        <v>415</v>
      </c>
      <c r="H155" s="61"/>
      <c r="I155" s="61"/>
      <c r="J155" s="61"/>
      <c r="K155" s="62"/>
      <c r="L155" s="61">
        <v>0.55000000000000004</v>
      </c>
      <c r="M155" s="61"/>
      <c r="N155" s="61"/>
      <c r="O155" s="61"/>
      <c r="P155" s="61"/>
      <c r="Q155" s="61">
        <v>2.7</v>
      </c>
      <c r="R155" s="61"/>
      <c r="S155" s="61"/>
      <c r="T155" s="61">
        <v>0.01</v>
      </c>
      <c r="U155" s="61">
        <v>0.01</v>
      </c>
      <c r="V155" s="61"/>
      <c r="W155" s="61">
        <v>0.09</v>
      </c>
      <c r="X155" s="61">
        <v>3.9</v>
      </c>
      <c r="Y155" s="61"/>
      <c r="Z155" s="61"/>
      <c r="AA155" s="61">
        <v>0.03</v>
      </c>
      <c r="AB155" s="61"/>
      <c r="AC155" s="61"/>
      <c r="AD155" s="61"/>
      <c r="AE155" s="61">
        <v>2.7</v>
      </c>
      <c r="AF155" s="63">
        <v>0.23</v>
      </c>
      <c r="AK155" s="395"/>
      <c r="AL155" s="397"/>
      <c r="AM155" s="416"/>
      <c r="AN155" s="94" t="s">
        <v>466</v>
      </c>
      <c r="AO155" s="235" t="s">
        <v>171</v>
      </c>
      <c r="AP155" s="61" t="s">
        <v>178</v>
      </c>
      <c r="AQ155" s="61" t="s">
        <v>415</v>
      </c>
      <c r="AR155" s="61"/>
      <c r="AS155" s="61"/>
      <c r="AT155" s="61"/>
      <c r="AU155" s="62"/>
      <c r="AV155" s="68">
        <f t="shared" ref="AV155" si="67">L155*(1/$AV$6)</f>
        <v>1.1851404930184454E-3</v>
      </c>
      <c r="AW155" s="61"/>
      <c r="AX155" s="61"/>
      <c r="AY155" s="61"/>
      <c r="AZ155" s="61"/>
      <c r="BA155" s="68">
        <f t="shared" ref="BA155" si="68">Q155*(1/$BA$6)</f>
        <v>6.5206366073369236E-3</v>
      </c>
      <c r="BB155" s="61"/>
      <c r="BC155" s="61"/>
      <c r="BD155" s="2">
        <f t="shared" si="66"/>
        <v>2.3355209379452086E-5</v>
      </c>
      <c r="BE155" s="56">
        <f t="shared" si="59"/>
        <v>1.8932939528191151E-5</v>
      </c>
      <c r="BF155" s="61"/>
      <c r="BG155" s="42">
        <f t="shared" si="57"/>
        <v>1.5954617975536253E-4</v>
      </c>
      <c r="BH155" s="68">
        <f>X155*(1/$BH$6)</f>
        <v>7.7979725271429432E-3</v>
      </c>
      <c r="BI155" s="61"/>
      <c r="BJ155" s="61"/>
      <c r="BK155" s="56">
        <f t="shared" si="58"/>
        <v>8.2403999340767992E-5</v>
      </c>
      <c r="BL155" s="61"/>
      <c r="BM155" s="61"/>
      <c r="BN155" s="61"/>
      <c r="BO155" s="68">
        <f>AE155*(1/$BO$6)</f>
        <v>6.7481442603284092E-3</v>
      </c>
      <c r="BP155" s="42">
        <f>AF155*(1/$BP$6)</f>
        <v>4.4740118269530029E-4</v>
      </c>
    </row>
    <row r="156" spans="1:68" ht="15" thickBot="1" x14ac:dyDescent="0.45">
      <c r="A156" s="395"/>
      <c r="B156" s="397"/>
      <c r="C156" s="414" t="s">
        <v>280</v>
      </c>
      <c r="D156" s="92" t="s">
        <v>466</v>
      </c>
      <c r="E156" s="233" t="s">
        <v>225</v>
      </c>
      <c r="F156" s="56" t="s">
        <v>179</v>
      </c>
      <c r="G156" s="56" t="s">
        <v>415</v>
      </c>
      <c r="H156" s="56"/>
      <c r="I156" s="56"/>
      <c r="J156" s="56"/>
      <c r="K156" s="57"/>
      <c r="L156" s="56"/>
      <c r="M156" s="56"/>
      <c r="N156" s="56"/>
      <c r="O156" s="56"/>
      <c r="P156" s="56"/>
      <c r="Q156" s="56"/>
      <c r="R156" s="56"/>
      <c r="S156" s="56"/>
      <c r="T156" s="290"/>
      <c r="U156" s="290"/>
      <c r="V156" s="56"/>
      <c r="W156" s="56">
        <v>0.08</v>
      </c>
      <c r="X156" s="56"/>
      <c r="Y156" s="56"/>
      <c r="Z156" s="56"/>
      <c r="AA156" s="56">
        <v>0.02</v>
      </c>
      <c r="AB156" s="56"/>
      <c r="AC156" s="56"/>
      <c r="AD156" s="56"/>
      <c r="AE156" s="56"/>
      <c r="AF156" s="58"/>
      <c r="AK156" s="395"/>
      <c r="AL156" s="397"/>
      <c r="AM156" s="414" t="s">
        <v>280</v>
      </c>
      <c r="AN156" s="92" t="s">
        <v>466</v>
      </c>
      <c r="AO156" s="233" t="s">
        <v>225</v>
      </c>
      <c r="AP156" s="56" t="s">
        <v>179</v>
      </c>
      <c r="AQ156" s="56" t="s">
        <v>415</v>
      </c>
      <c r="AR156" s="56"/>
      <c r="AS156" s="56"/>
      <c r="AT156" s="56"/>
      <c r="AU156" s="57"/>
      <c r="AV156" s="56"/>
      <c r="AW156" s="56"/>
      <c r="AX156" s="56"/>
      <c r="AY156" s="56"/>
      <c r="AZ156" s="56"/>
      <c r="BA156" s="56"/>
      <c r="BB156" s="56"/>
      <c r="BC156" s="56"/>
      <c r="BD156" s="290"/>
      <c r="BE156" s="290"/>
      <c r="BF156" s="56"/>
      <c r="BG156" s="42">
        <f t="shared" si="57"/>
        <v>1.4181882644921114E-4</v>
      </c>
      <c r="BH156" s="56"/>
      <c r="BI156" s="56"/>
      <c r="BJ156" s="56"/>
      <c r="BK156" s="56">
        <f t="shared" si="58"/>
        <v>5.4935999560511999E-5</v>
      </c>
      <c r="BL156" s="56"/>
      <c r="BM156" s="56"/>
      <c r="BN156" s="56"/>
      <c r="BO156" s="56"/>
      <c r="BP156" s="58"/>
    </row>
    <row r="157" spans="1:68" ht="15" thickBot="1" x14ac:dyDescent="0.45">
      <c r="A157" s="395"/>
      <c r="B157" s="397"/>
      <c r="C157" s="415"/>
      <c r="D157" s="93" t="s">
        <v>466</v>
      </c>
      <c r="E157" s="234" t="s">
        <v>226</v>
      </c>
      <c r="F157" s="2" t="s">
        <v>179</v>
      </c>
      <c r="G157" s="2" t="s">
        <v>415</v>
      </c>
      <c r="H157" s="2"/>
      <c r="I157" s="2"/>
      <c r="J157" s="2"/>
      <c r="K157" s="34"/>
      <c r="L157" s="2"/>
      <c r="M157" s="2"/>
      <c r="N157" s="2"/>
      <c r="O157" s="2"/>
      <c r="P157" s="2"/>
      <c r="Q157" s="2"/>
      <c r="R157" s="2"/>
      <c r="S157" s="2"/>
      <c r="T157" s="2"/>
      <c r="U157" s="2">
        <v>0.02</v>
      </c>
      <c r="V157" s="2"/>
      <c r="W157" s="2">
        <v>0.11</v>
      </c>
      <c r="X157" s="2"/>
      <c r="Y157" s="2"/>
      <c r="Z157" s="2"/>
      <c r="AA157" s="2">
        <v>0.05</v>
      </c>
      <c r="AB157" s="2"/>
      <c r="AC157" s="2"/>
      <c r="AD157" s="2"/>
      <c r="AE157" s="2"/>
      <c r="AF157" s="64"/>
      <c r="AK157" s="395"/>
      <c r="AL157" s="397"/>
      <c r="AM157" s="415"/>
      <c r="AN157" s="93" t="s">
        <v>466</v>
      </c>
      <c r="AO157" s="234" t="s">
        <v>226</v>
      </c>
      <c r="AP157" s="2" t="s">
        <v>179</v>
      </c>
      <c r="AQ157" s="2" t="s">
        <v>415</v>
      </c>
      <c r="AR157" s="2"/>
      <c r="AS157" s="2"/>
      <c r="AT157" s="2"/>
      <c r="AU157" s="34"/>
      <c r="AV157" s="2"/>
      <c r="AW157" s="2"/>
      <c r="AX157" s="2"/>
      <c r="AY157" s="2"/>
      <c r="AZ157" s="2"/>
      <c r="BA157" s="2"/>
      <c r="BB157" s="2"/>
      <c r="BC157" s="2"/>
      <c r="BD157" s="2"/>
      <c r="BE157" s="56">
        <f t="shared" si="59"/>
        <v>3.7865879056382303E-5</v>
      </c>
      <c r="BF157" s="2"/>
      <c r="BG157" s="42">
        <f t="shared" si="57"/>
        <v>1.950008863676653E-4</v>
      </c>
      <c r="BH157" s="2"/>
      <c r="BI157" s="2"/>
      <c r="BJ157" s="2"/>
      <c r="BK157" s="56">
        <f t="shared" si="58"/>
        <v>1.3733999890128002E-4</v>
      </c>
      <c r="BL157" s="2"/>
      <c r="BM157" s="2"/>
      <c r="BN157" s="2"/>
      <c r="BO157" s="2"/>
      <c r="BP157" s="64"/>
    </row>
    <row r="158" spans="1:68" ht="15" thickBot="1" x14ac:dyDescent="0.45">
      <c r="A158" s="395"/>
      <c r="B158" s="397"/>
      <c r="C158" s="416"/>
      <c r="D158" s="94" t="s">
        <v>466</v>
      </c>
      <c r="E158" s="235" t="s">
        <v>171</v>
      </c>
      <c r="F158" s="61" t="s">
        <v>179</v>
      </c>
      <c r="G158" s="61" t="s">
        <v>415</v>
      </c>
      <c r="H158" s="61"/>
      <c r="I158" s="61"/>
      <c r="J158" s="61"/>
      <c r="K158" s="62"/>
      <c r="L158" s="61">
        <v>0.55000000000000004</v>
      </c>
      <c r="M158" s="61"/>
      <c r="N158" s="61"/>
      <c r="O158" s="61"/>
      <c r="P158" s="61"/>
      <c r="Q158" s="61">
        <v>2.9</v>
      </c>
      <c r="R158" s="61"/>
      <c r="S158" s="61"/>
      <c r="T158" s="61"/>
      <c r="U158" s="61">
        <v>0.01</v>
      </c>
      <c r="V158" s="61"/>
      <c r="W158" s="61">
        <v>0.1</v>
      </c>
      <c r="X158" s="61">
        <v>4.4000000000000004</v>
      </c>
      <c r="Y158" s="61"/>
      <c r="Z158" s="61"/>
      <c r="AA158" s="61">
        <v>0.04</v>
      </c>
      <c r="AB158" s="61"/>
      <c r="AC158" s="61"/>
      <c r="AD158" s="61"/>
      <c r="AE158" s="61">
        <v>2.5</v>
      </c>
      <c r="AF158" s="63">
        <v>0.22</v>
      </c>
      <c r="AK158" s="395"/>
      <c r="AL158" s="397"/>
      <c r="AM158" s="416"/>
      <c r="AN158" s="94" t="s">
        <v>466</v>
      </c>
      <c r="AO158" s="235" t="s">
        <v>171</v>
      </c>
      <c r="AP158" s="61" t="s">
        <v>179</v>
      </c>
      <c r="AQ158" s="61" t="s">
        <v>415</v>
      </c>
      <c r="AR158" s="61"/>
      <c r="AS158" s="61"/>
      <c r="AT158" s="61"/>
      <c r="AU158" s="62"/>
      <c r="AV158" s="68">
        <f t="shared" ref="AV158" si="69">L158*(1/$AV$6)</f>
        <v>1.1851404930184454E-3</v>
      </c>
      <c r="AW158" s="61"/>
      <c r="AX158" s="61"/>
      <c r="AY158" s="61"/>
      <c r="AZ158" s="61"/>
      <c r="BA158" s="68">
        <f t="shared" ref="BA158" si="70">Q158*(1/$BA$6)</f>
        <v>7.0036467263989172E-3</v>
      </c>
      <c r="BB158" s="61"/>
      <c r="BC158" s="61"/>
      <c r="BD158" s="61"/>
      <c r="BE158" s="56">
        <f t="shared" si="59"/>
        <v>1.8932939528191151E-5</v>
      </c>
      <c r="BF158" s="61"/>
      <c r="BG158" s="42">
        <f t="shared" si="57"/>
        <v>1.7727353306151391E-4</v>
      </c>
      <c r="BH158" s="68">
        <f>X158*(1/$BH$6)</f>
        <v>8.7977125947253723E-3</v>
      </c>
      <c r="BI158" s="61"/>
      <c r="BJ158" s="61"/>
      <c r="BK158" s="56">
        <f t="shared" si="58"/>
        <v>1.09871999121024E-4</v>
      </c>
      <c r="BL158" s="61"/>
      <c r="BM158" s="61"/>
      <c r="BN158" s="61"/>
      <c r="BO158" s="68">
        <f>AE158*(1/$BO$6)</f>
        <v>6.2482817225263049E-3</v>
      </c>
      <c r="BP158" s="42">
        <f>AF158*(1/$BP$6)</f>
        <v>4.2794895736072199E-4</v>
      </c>
    </row>
    <row r="159" spans="1:68" ht="15" thickBot="1" x14ac:dyDescent="0.45">
      <c r="A159" s="395"/>
      <c r="B159" s="397"/>
      <c r="C159" s="414" t="s">
        <v>281</v>
      </c>
      <c r="D159" s="92" t="s">
        <v>466</v>
      </c>
      <c r="E159" s="233" t="s">
        <v>225</v>
      </c>
      <c r="F159" s="56" t="s">
        <v>180</v>
      </c>
      <c r="G159" s="56" t="s">
        <v>415</v>
      </c>
      <c r="H159" s="56"/>
      <c r="I159" s="56"/>
      <c r="J159" s="56"/>
      <c r="K159" s="57"/>
      <c r="L159" s="56"/>
      <c r="M159" s="56"/>
      <c r="N159" s="56"/>
      <c r="O159" s="56"/>
      <c r="P159" s="56"/>
      <c r="Q159" s="56"/>
      <c r="R159" s="56"/>
      <c r="S159" s="56"/>
      <c r="T159" s="290"/>
      <c r="U159" s="56">
        <v>0.01</v>
      </c>
      <c r="V159" s="56"/>
      <c r="W159" s="56">
        <v>0.09</v>
      </c>
      <c r="X159" s="56"/>
      <c r="Y159" s="56"/>
      <c r="Z159" s="56"/>
      <c r="AA159" s="56">
        <v>0.04</v>
      </c>
      <c r="AB159" s="56"/>
      <c r="AC159" s="56"/>
      <c r="AD159" s="56"/>
      <c r="AE159" s="56"/>
      <c r="AF159" s="58"/>
      <c r="AK159" s="395"/>
      <c r="AL159" s="397"/>
      <c r="AM159" s="414" t="s">
        <v>281</v>
      </c>
      <c r="AN159" s="92" t="s">
        <v>466</v>
      </c>
      <c r="AO159" s="233" t="s">
        <v>225</v>
      </c>
      <c r="AP159" s="56" t="s">
        <v>180</v>
      </c>
      <c r="AQ159" s="56" t="s">
        <v>415</v>
      </c>
      <c r="AR159" s="56"/>
      <c r="AS159" s="56"/>
      <c r="AT159" s="56"/>
      <c r="AU159" s="57"/>
      <c r="AV159" s="56"/>
      <c r="AW159" s="56"/>
      <c r="AX159" s="56"/>
      <c r="AY159" s="56"/>
      <c r="AZ159" s="56"/>
      <c r="BA159" s="56"/>
      <c r="BB159" s="56"/>
      <c r="BC159" s="56"/>
      <c r="BD159" s="290"/>
      <c r="BE159" s="56">
        <f t="shared" si="59"/>
        <v>1.8932939528191151E-5</v>
      </c>
      <c r="BF159" s="56"/>
      <c r="BG159" s="42">
        <f t="shared" si="57"/>
        <v>1.5954617975536253E-4</v>
      </c>
      <c r="BH159" s="56"/>
      <c r="BI159" s="56"/>
      <c r="BJ159" s="56"/>
      <c r="BK159" s="56">
        <f t="shared" si="58"/>
        <v>1.09871999121024E-4</v>
      </c>
      <c r="BL159" s="56"/>
      <c r="BM159" s="56"/>
      <c r="BN159" s="56"/>
      <c r="BO159" s="56"/>
      <c r="BP159" s="58"/>
    </row>
    <row r="160" spans="1:68" ht="15" thickBot="1" x14ac:dyDescent="0.45">
      <c r="A160" s="395"/>
      <c r="B160" s="397"/>
      <c r="C160" s="415"/>
      <c r="D160" s="93" t="s">
        <v>466</v>
      </c>
      <c r="E160" s="234" t="s">
        <v>226</v>
      </c>
      <c r="F160" s="2" t="s">
        <v>180</v>
      </c>
      <c r="G160" s="2" t="s">
        <v>415</v>
      </c>
      <c r="H160" s="2"/>
      <c r="I160" s="2"/>
      <c r="J160" s="2"/>
      <c r="K160" s="34"/>
      <c r="L160" s="2"/>
      <c r="M160" s="2"/>
      <c r="N160" s="2"/>
      <c r="O160" s="2"/>
      <c r="P160" s="2"/>
      <c r="Q160" s="2"/>
      <c r="R160" s="2"/>
      <c r="S160" s="2"/>
      <c r="T160" s="2"/>
      <c r="U160" s="2">
        <v>0.02</v>
      </c>
      <c r="V160" s="2"/>
      <c r="W160" s="2">
        <v>0.11</v>
      </c>
      <c r="X160" s="2"/>
      <c r="Y160" s="2"/>
      <c r="Z160" s="2"/>
      <c r="AA160" s="2">
        <v>0.04</v>
      </c>
      <c r="AB160" s="2"/>
      <c r="AC160" s="2"/>
      <c r="AD160" s="2"/>
      <c r="AE160" s="2"/>
      <c r="AF160" s="64"/>
      <c r="AK160" s="395"/>
      <c r="AL160" s="397"/>
      <c r="AM160" s="415"/>
      <c r="AN160" s="93" t="s">
        <v>466</v>
      </c>
      <c r="AO160" s="234" t="s">
        <v>226</v>
      </c>
      <c r="AP160" s="2" t="s">
        <v>180</v>
      </c>
      <c r="AQ160" s="2" t="s">
        <v>415</v>
      </c>
      <c r="AR160" s="2"/>
      <c r="AS160" s="2"/>
      <c r="AT160" s="2"/>
      <c r="AU160" s="34"/>
      <c r="AV160" s="2"/>
      <c r="AW160" s="2"/>
      <c r="AX160" s="2"/>
      <c r="AY160" s="2"/>
      <c r="AZ160" s="2"/>
      <c r="BA160" s="2"/>
      <c r="BB160" s="2"/>
      <c r="BC160" s="2"/>
      <c r="BD160" s="2"/>
      <c r="BE160" s="56">
        <f t="shared" si="59"/>
        <v>3.7865879056382303E-5</v>
      </c>
      <c r="BF160" s="2"/>
      <c r="BG160" s="42">
        <f t="shared" si="57"/>
        <v>1.950008863676653E-4</v>
      </c>
      <c r="BH160" s="2"/>
      <c r="BI160" s="2"/>
      <c r="BJ160" s="2"/>
      <c r="BK160" s="56">
        <f t="shared" si="58"/>
        <v>1.09871999121024E-4</v>
      </c>
      <c r="BL160" s="2"/>
      <c r="BM160" s="2"/>
      <c r="BN160" s="2"/>
      <c r="BO160" s="2"/>
      <c r="BP160" s="64"/>
    </row>
    <row r="161" spans="1:68" ht="15" thickBot="1" x14ac:dyDescent="0.45">
      <c r="A161" s="395"/>
      <c r="B161" s="398"/>
      <c r="C161" s="416"/>
      <c r="D161" s="94" t="s">
        <v>466</v>
      </c>
      <c r="E161" s="235" t="s">
        <v>171</v>
      </c>
      <c r="F161" s="61" t="s">
        <v>180</v>
      </c>
      <c r="G161" s="61" t="s">
        <v>415</v>
      </c>
      <c r="H161" s="61"/>
      <c r="I161" s="61"/>
      <c r="J161" s="61"/>
      <c r="K161" s="62"/>
      <c r="L161" s="61">
        <v>0.56000000000000005</v>
      </c>
      <c r="M161" s="61"/>
      <c r="N161" s="61"/>
      <c r="O161" s="61"/>
      <c r="P161" s="61"/>
      <c r="Q161" s="61">
        <v>3.4</v>
      </c>
      <c r="R161" s="61"/>
      <c r="S161" s="61"/>
      <c r="T161" s="61"/>
      <c r="U161" s="61">
        <v>0.01</v>
      </c>
      <c r="V161" s="61"/>
      <c r="W161" s="61">
        <v>0.1</v>
      </c>
      <c r="X161" s="61">
        <v>5.6</v>
      </c>
      <c r="Y161" s="61"/>
      <c r="Z161" s="61"/>
      <c r="AA161" s="61">
        <v>0.04</v>
      </c>
      <c r="AB161" s="61"/>
      <c r="AC161" s="61"/>
      <c r="AD161" s="61"/>
      <c r="AE161" s="61">
        <v>2.8</v>
      </c>
      <c r="AF161" s="63">
        <v>0.23</v>
      </c>
      <c r="AK161" s="395"/>
      <c r="AL161" s="398"/>
      <c r="AM161" s="416"/>
      <c r="AN161" s="94" t="s">
        <v>466</v>
      </c>
      <c r="AO161" s="235" t="s">
        <v>171</v>
      </c>
      <c r="AP161" s="61" t="s">
        <v>180</v>
      </c>
      <c r="AQ161" s="61" t="s">
        <v>415</v>
      </c>
      <c r="AR161" s="61"/>
      <c r="AS161" s="61"/>
      <c r="AT161" s="61"/>
      <c r="AU161" s="62"/>
      <c r="AV161" s="68">
        <f t="shared" ref="AV161" si="71">L161*(1/$AV$6)</f>
        <v>1.206688501982417E-3</v>
      </c>
      <c r="AW161" s="61"/>
      <c r="AX161" s="61"/>
      <c r="AY161" s="61"/>
      <c r="AZ161" s="61"/>
      <c r="BA161" s="68">
        <f t="shared" ref="BA161" si="72">Q161*(1/$BA$6)</f>
        <v>8.2111720240539039E-3</v>
      </c>
      <c r="BB161" s="61"/>
      <c r="BC161" s="61"/>
      <c r="BD161" s="61"/>
      <c r="BE161" s="56">
        <f t="shared" si="59"/>
        <v>1.8932939528191151E-5</v>
      </c>
      <c r="BF161" s="61"/>
      <c r="BG161" s="42">
        <f t="shared" si="57"/>
        <v>1.7727353306151391E-4</v>
      </c>
      <c r="BH161" s="68">
        <f>X161*(1/$BH$6)</f>
        <v>1.11970887569232E-2</v>
      </c>
      <c r="BI161" s="61"/>
      <c r="BJ161" s="61"/>
      <c r="BK161" s="56">
        <f t="shared" si="58"/>
        <v>1.09871999121024E-4</v>
      </c>
      <c r="BL161" s="61"/>
      <c r="BM161" s="61"/>
      <c r="BN161" s="61"/>
      <c r="BO161" s="68">
        <f>AE161*(1/$BO$6)</f>
        <v>6.9980755292294609E-3</v>
      </c>
      <c r="BP161" s="42">
        <f>AF161*(1/$BP$6)</f>
        <v>4.4740118269530029E-4</v>
      </c>
    </row>
    <row r="162" spans="1:68" ht="15" thickBot="1" x14ac:dyDescent="0.45">
      <c r="A162" s="18"/>
      <c r="B162" s="140"/>
      <c r="C162" s="80"/>
      <c r="D162" s="275"/>
      <c r="E162" s="80"/>
      <c r="F162" s="80"/>
      <c r="G162" s="80"/>
      <c r="H162" s="80"/>
      <c r="I162" s="80"/>
      <c r="J162" s="80"/>
      <c r="K162" s="82"/>
      <c r="L162" s="80"/>
      <c r="M162" s="80"/>
      <c r="N162" s="80"/>
      <c r="O162" s="80"/>
      <c r="P162" s="80"/>
      <c r="Q162" s="80"/>
      <c r="R162" s="80"/>
      <c r="S162" s="80"/>
      <c r="T162" s="80"/>
      <c r="U162" s="80"/>
      <c r="V162" s="80"/>
      <c r="W162" s="80"/>
      <c r="X162" s="80"/>
      <c r="Y162" s="80"/>
      <c r="Z162" s="80"/>
      <c r="AA162" s="80"/>
      <c r="AB162" s="80"/>
      <c r="AC162" s="80"/>
      <c r="AD162" s="80"/>
      <c r="AE162" s="80"/>
      <c r="AF162" s="80"/>
      <c r="AK162" s="18"/>
      <c r="AL162" s="140"/>
      <c r="AM162" s="330"/>
      <c r="AN162" s="275"/>
      <c r="AO162" s="80"/>
      <c r="AP162" s="80"/>
      <c r="AQ162" s="80"/>
      <c r="AR162" s="80"/>
      <c r="AS162" s="80"/>
      <c r="AT162" s="80"/>
      <c r="AU162" s="82"/>
      <c r="AV162" s="80"/>
      <c r="AW162" s="80"/>
      <c r="AX162" s="80"/>
      <c r="AY162" s="80"/>
      <c r="AZ162" s="80"/>
      <c r="BA162" s="80"/>
      <c r="BB162" s="80"/>
      <c r="BC162" s="80"/>
      <c r="BD162" s="80"/>
      <c r="BE162" s="80"/>
      <c r="BF162" s="80"/>
      <c r="BG162" s="80"/>
      <c r="BH162" s="80"/>
      <c r="BI162" s="80"/>
      <c r="BJ162" s="80"/>
      <c r="BK162" s="80"/>
      <c r="BL162" s="80"/>
      <c r="BM162" s="80"/>
      <c r="BN162" s="80"/>
      <c r="BO162" s="80"/>
      <c r="BP162" s="80"/>
    </row>
    <row r="163" spans="1:68" ht="14.6" customHeight="1" thickBot="1" x14ac:dyDescent="0.45">
      <c r="A163" s="395" t="s">
        <v>181</v>
      </c>
      <c r="B163" s="396" t="s">
        <v>110</v>
      </c>
      <c r="C163" s="378" t="s">
        <v>283</v>
      </c>
      <c r="D163" s="107" t="s">
        <v>466</v>
      </c>
      <c r="E163" s="83" t="s">
        <v>172</v>
      </c>
      <c r="F163" s="56" t="s">
        <v>167</v>
      </c>
      <c r="G163" s="158" t="s">
        <v>415</v>
      </c>
      <c r="H163" s="56">
        <v>0.04</v>
      </c>
      <c r="I163" s="56"/>
      <c r="J163" s="56">
        <v>0.04</v>
      </c>
      <c r="K163" s="57"/>
      <c r="L163" s="56">
        <v>1.35</v>
      </c>
      <c r="M163" s="56"/>
      <c r="N163" s="56"/>
      <c r="O163" s="56"/>
      <c r="P163" s="56"/>
      <c r="Q163" s="56">
        <v>1.99</v>
      </c>
      <c r="R163" s="56"/>
      <c r="S163" s="56"/>
      <c r="T163" s="56"/>
      <c r="U163" s="56"/>
      <c r="V163" s="56"/>
      <c r="W163" s="56"/>
      <c r="X163" s="56">
        <v>47.3</v>
      </c>
      <c r="Y163" s="56"/>
      <c r="Z163" s="56"/>
      <c r="AA163" s="56">
        <v>0.04</v>
      </c>
      <c r="AB163" s="56"/>
      <c r="AC163" s="56"/>
      <c r="AD163" s="56"/>
      <c r="AE163" s="56">
        <v>1.75</v>
      </c>
      <c r="AF163" s="58"/>
      <c r="AK163" s="395" t="s">
        <v>181</v>
      </c>
      <c r="AL163" s="396" t="s">
        <v>110</v>
      </c>
      <c r="AM163" s="378" t="s">
        <v>283</v>
      </c>
      <c r="AN163" s="107" t="s">
        <v>466</v>
      </c>
      <c r="AO163" s="83" t="s">
        <v>172</v>
      </c>
      <c r="AP163" s="56" t="s">
        <v>167</v>
      </c>
      <c r="AQ163" s="158" t="s">
        <v>415</v>
      </c>
      <c r="AR163" s="68">
        <f t="shared" ref="AR163:AR170" si="73">H163*(1/$AR$6)</f>
        <v>1.3329334532973444E-4</v>
      </c>
      <c r="AS163" s="56"/>
      <c r="AT163" s="307">
        <f>J163*(1/$AT$6)</f>
        <v>1.2189547463050436E-4</v>
      </c>
      <c r="AU163" s="57"/>
      <c r="AV163" s="68">
        <f t="shared" ref="AV163:AV170" si="74">L163*(1/$AV$6)</f>
        <v>2.9089812101361838E-3</v>
      </c>
      <c r="AW163" s="56"/>
      <c r="AX163" s="56"/>
      <c r="AY163" s="56"/>
      <c r="AZ163" s="56"/>
      <c r="BA163" s="68">
        <f t="shared" ref="BA163:BA170" si="75">Q163*(1/$BA$6)</f>
        <v>4.8059506846668439E-3</v>
      </c>
      <c r="BB163" s="56"/>
      <c r="BC163" s="56"/>
      <c r="BD163" s="56"/>
      <c r="BE163" s="56"/>
      <c r="BF163" s="56"/>
      <c r="BG163" s="56"/>
      <c r="BH163" s="68">
        <f t="shared" ref="BH163:BH170" si="76">X163*(1/$BH$6)</f>
        <v>9.457541039329774E-2</v>
      </c>
      <c r="BI163" s="56"/>
      <c r="BJ163" s="56"/>
      <c r="BK163" s="56">
        <f t="shared" si="58"/>
        <v>1.09871999121024E-4</v>
      </c>
      <c r="BL163" s="56"/>
      <c r="BM163" s="56"/>
      <c r="BN163" s="56"/>
      <c r="BO163" s="68">
        <f t="shared" ref="BO163:BO170" si="77">AE163*(1/$BO$6)</f>
        <v>4.3737972057684132E-3</v>
      </c>
      <c r="BP163" s="58"/>
    </row>
    <row r="164" spans="1:68" ht="15" thickBot="1" x14ac:dyDescent="0.45">
      <c r="A164" s="395"/>
      <c r="B164" s="397"/>
      <c r="C164" s="379"/>
      <c r="D164" s="247" t="s">
        <v>466</v>
      </c>
      <c r="E164" s="231" t="s">
        <v>171</v>
      </c>
      <c r="F164" s="2" t="s">
        <v>171</v>
      </c>
      <c r="G164" s="156" t="s">
        <v>415</v>
      </c>
      <c r="H164" s="2">
        <v>0.05</v>
      </c>
      <c r="I164" s="2"/>
      <c r="J164" s="2">
        <v>0.05</v>
      </c>
      <c r="K164" s="34"/>
      <c r="L164" s="2">
        <v>1.69</v>
      </c>
      <c r="M164" s="2"/>
      <c r="N164" s="2"/>
      <c r="O164" s="2"/>
      <c r="P164" s="2"/>
      <c r="Q164" s="2">
        <v>2.16</v>
      </c>
      <c r="R164" s="2"/>
      <c r="S164" s="2"/>
      <c r="T164" s="2"/>
      <c r="U164" s="2"/>
      <c r="V164" s="2"/>
      <c r="W164" s="2"/>
      <c r="X164" s="2">
        <v>71.099999999999994</v>
      </c>
      <c r="Y164" s="2"/>
      <c r="Z164" s="2"/>
      <c r="AA164" s="2">
        <v>0.3</v>
      </c>
      <c r="AB164" s="2"/>
      <c r="AC164" s="2"/>
      <c r="AD164" s="2"/>
      <c r="AE164" s="2">
        <v>2.35</v>
      </c>
      <c r="AF164" s="64"/>
      <c r="AK164" s="395"/>
      <c r="AL164" s="397"/>
      <c r="AM164" s="379"/>
      <c r="AN164" s="247" t="s">
        <v>466</v>
      </c>
      <c r="AO164" s="231" t="s">
        <v>171</v>
      </c>
      <c r="AP164" s="2" t="s">
        <v>171</v>
      </c>
      <c r="AQ164" s="156" t="s">
        <v>415</v>
      </c>
      <c r="AR164" s="68">
        <f t="shared" si="73"/>
        <v>1.6661668166216806E-4</v>
      </c>
      <c r="AS164" s="2"/>
      <c r="AT164" s="307">
        <f t="shared" ref="AT164:AT170" si="78">J164*(1/$AT$6)</f>
        <v>1.5236934328813044E-4</v>
      </c>
      <c r="AU164" s="34"/>
      <c r="AV164" s="68">
        <f t="shared" si="74"/>
        <v>3.6416135149112227E-3</v>
      </c>
      <c r="AW164" s="2"/>
      <c r="AX164" s="2"/>
      <c r="AY164" s="2"/>
      <c r="AZ164" s="2"/>
      <c r="BA164" s="68">
        <f t="shared" si="75"/>
        <v>5.2165092858695392E-3</v>
      </c>
      <c r="BB164" s="2"/>
      <c r="BC164" s="2"/>
      <c r="BD164" s="2"/>
      <c r="BE164" s="2"/>
      <c r="BF164" s="2"/>
      <c r="BG164" s="2"/>
      <c r="BH164" s="68">
        <f t="shared" si="76"/>
        <v>0.14216303761022134</v>
      </c>
      <c r="BI164" s="2"/>
      <c r="BJ164" s="2"/>
      <c r="BK164" s="56">
        <f t="shared" si="58"/>
        <v>8.2403999340767994E-4</v>
      </c>
      <c r="BL164" s="2"/>
      <c r="BM164" s="2"/>
      <c r="BN164" s="2"/>
      <c r="BO164" s="68">
        <f t="shared" si="77"/>
        <v>5.8733848191747269E-3</v>
      </c>
      <c r="BP164" s="64"/>
    </row>
    <row r="165" spans="1:68" ht="15" thickBot="1" x14ac:dyDescent="0.45">
      <c r="A165" s="395"/>
      <c r="B165" s="397"/>
      <c r="C165" s="379"/>
      <c r="D165" s="247" t="s">
        <v>466</v>
      </c>
      <c r="E165" s="231" t="s">
        <v>225</v>
      </c>
      <c r="F165" s="2" t="s">
        <v>209</v>
      </c>
      <c r="G165" s="156" t="s">
        <v>415</v>
      </c>
      <c r="H165" s="2">
        <v>0.04</v>
      </c>
      <c r="I165" s="2"/>
      <c r="J165" s="2">
        <v>0.04</v>
      </c>
      <c r="K165" s="34"/>
      <c r="L165" s="2">
        <v>0.03</v>
      </c>
      <c r="M165" s="2"/>
      <c r="N165" s="2"/>
      <c r="O165" s="2"/>
      <c r="P165" s="2"/>
      <c r="Q165" s="2">
        <v>0.03</v>
      </c>
      <c r="R165" s="2"/>
      <c r="S165" s="2"/>
      <c r="T165" s="2"/>
      <c r="U165" s="2"/>
      <c r="V165" s="2"/>
      <c r="W165" s="2"/>
      <c r="X165" s="2">
        <v>0.14000000000000001</v>
      </c>
      <c r="Y165" s="2"/>
      <c r="Z165" s="2"/>
      <c r="AA165" s="2">
        <v>0.04</v>
      </c>
      <c r="AB165" s="2"/>
      <c r="AC165" s="2"/>
      <c r="AD165" s="2"/>
      <c r="AE165" s="2">
        <v>0.14000000000000001</v>
      </c>
      <c r="AF165" s="64"/>
      <c r="AK165" s="395"/>
      <c r="AL165" s="397"/>
      <c r="AM165" s="379"/>
      <c r="AN165" s="247" t="s">
        <v>466</v>
      </c>
      <c r="AO165" s="231" t="s">
        <v>225</v>
      </c>
      <c r="AP165" s="2" t="s">
        <v>209</v>
      </c>
      <c r="AQ165" s="156" t="s">
        <v>415</v>
      </c>
      <c r="AR165" s="68">
        <f t="shared" si="73"/>
        <v>1.3329334532973444E-4</v>
      </c>
      <c r="AS165" s="2"/>
      <c r="AT165" s="307">
        <f t="shared" si="78"/>
        <v>1.2189547463050436E-4</v>
      </c>
      <c r="AU165" s="34"/>
      <c r="AV165" s="68">
        <f t="shared" si="74"/>
        <v>6.4644026891915195E-5</v>
      </c>
      <c r="AW165" s="2"/>
      <c r="AX165" s="2"/>
      <c r="AY165" s="2"/>
      <c r="AZ165" s="2"/>
      <c r="BA165" s="68">
        <f t="shared" si="75"/>
        <v>7.2451517859299145E-5</v>
      </c>
      <c r="BB165" s="2"/>
      <c r="BC165" s="2"/>
      <c r="BD165" s="2"/>
      <c r="BE165" s="2"/>
      <c r="BF165" s="2"/>
      <c r="BG165" s="2"/>
      <c r="BH165" s="68">
        <f t="shared" si="76"/>
        <v>2.7992721892308004E-4</v>
      </c>
      <c r="BI165" s="2"/>
      <c r="BJ165" s="2"/>
      <c r="BK165" s="56">
        <f t="shared" si="58"/>
        <v>1.09871999121024E-4</v>
      </c>
      <c r="BL165" s="2"/>
      <c r="BM165" s="2"/>
      <c r="BN165" s="2"/>
      <c r="BO165" s="68">
        <f t="shared" si="77"/>
        <v>3.4990377646147312E-4</v>
      </c>
      <c r="BP165" s="64"/>
    </row>
    <row r="166" spans="1:68" ht="15" thickBot="1" x14ac:dyDescent="0.45">
      <c r="A166" s="395"/>
      <c r="B166" s="397"/>
      <c r="C166" s="380"/>
      <c r="D166" s="257" t="s">
        <v>466</v>
      </c>
      <c r="E166" s="85" t="s">
        <v>226</v>
      </c>
      <c r="F166" s="60" t="s">
        <v>216</v>
      </c>
      <c r="G166" s="118" t="s">
        <v>415</v>
      </c>
      <c r="H166" s="60">
        <v>1.42</v>
      </c>
      <c r="I166" s="60"/>
      <c r="J166" s="60">
        <v>0.2</v>
      </c>
      <c r="K166" s="78"/>
      <c r="L166" s="60">
        <v>9.67</v>
      </c>
      <c r="M166" s="60"/>
      <c r="N166" s="60"/>
      <c r="O166" s="60"/>
      <c r="P166" s="60"/>
      <c r="Q166" s="60">
        <v>7.53</v>
      </c>
      <c r="R166" s="60"/>
      <c r="S166" s="60"/>
      <c r="T166" s="60"/>
      <c r="U166" s="60"/>
      <c r="V166" s="60"/>
      <c r="W166" s="60"/>
      <c r="X166" s="60">
        <v>781</v>
      </c>
      <c r="Y166" s="60"/>
      <c r="Z166" s="60"/>
      <c r="AA166" s="60">
        <v>6.67</v>
      </c>
      <c r="AB166" s="60"/>
      <c r="AC166" s="60"/>
      <c r="AD166" s="60"/>
      <c r="AE166" s="60">
        <v>26.3</v>
      </c>
      <c r="AF166" s="79"/>
      <c r="AK166" s="395"/>
      <c r="AL166" s="397"/>
      <c r="AM166" s="380"/>
      <c r="AN166" s="257" t="s">
        <v>466</v>
      </c>
      <c r="AO166" s="85" t="s">
        <v>226</v>
      </c>
      <c r="AP166" s="60" t="s">
        <v>216</v>
      </c>
      <c r="AQ166" s="118" t="s">
        <v>415</v>
      </c>
      <c r="AR166" s="68">
        <f t="shared" si="73"/>
        <v>4.7319137592055725E-3</v>
      </c>
      <c r="AS166" s="60"/>
      <c r="AT166" s="307">
        <f t="shared" si="78"/>
        <v>6.0947737315252177E-4</v>
      </c>
      <c r="AU166" s="78"/>
      <c r="AV166" s="68">
        <f t="shared" si="74"/>
        <v>2.0836924668160665E-2</v>
      </c>
      <c r="AW166" s="60"/>
      <c r="AX166" s="60"/>
      <c r="AY166" s="60"/>
      <c r="AZ166" s="60"/>
      <c r="BA166" s="68">
        <f t="shared" si="75"/>
        <v>1.8185330982684086E-2</v>
      </c>
      <c r="BB166" s="60"/>
      <c r="BC166" s="60"/>
      <c r="BD166" s="60"/>
      <c r="BE166" s="60"/>
      <c r="BF166" s="60"/>
      <c r="BG166" s="60"/>
      <c r="BH166" s="68">
        <f t="shared" si="76"/>
        <v>1.5615939855637535</v>
      </c>
      <c r="BI166" s="60"/>
      <c r="BJ166" s="60"/>
      <c r="BK166" s="56">
        <f t="shared" si="58"/>
        <v>1.8321155853430752E-2</v>
      </c>
      <c r="BL166" s="60"/>
      <c r="BM166" s="60"/>
      <c r="BN166" s="60"/>
      <c r="BO166" s="68">
        <f t="shared" si="77"/>
        <v>6.573192372097672E-2</v>
      </c>
      <c r="BP166" s="79"/>
    </row>
    <row r="167" spans="1:68" ht="14.6" customHeight="1" thickBot="1" x14ac:dyDescent="0.45">
      <c r="A167" s="395"/>
      <c r="B167" s="397"/>
      <c r="C167" s="378" t="s">
        <v>282</v>
      </c>
      <c r="D167" s="107" t="s">
        <v>466</v>
      </c>
      <c r="E167" s="83" t="s">
        <v>172</v>
      </c>
      <c r="F167" s="56" t="s">
        <v>167</v>
      </c>
      <c r="G167" s="158" t="s">
        <v>414</v>
      </c>
      <c r="H167" s="56">
        <v>0.04</v>
      </c>
      <c r="I167" s="56"/>
      <c r="J167" s="56">
        <v>0.04</v>
      </c>
      <c r="K167" s="57"/>
      <c r="L167" s="56">
        <v>0.88200000000000001</v>
      </c>
      <c r="M167" s="56"/>
      <c r="N167" s="56"/>
      <c r="O167" s="56"/>
      <c r="P167" s="56"/>
      <c r="Q167" s="56">
        <v>0.96299999999999997</v>
      </c>
      <c r="R167" s="56"/>
      <c r="S167" s="56"/>
      <c r="T167" s="56"/>
      <c r="U167" s="56"/>
      <c r="V167" s="56"/>
      <c r="W167" s="56"/>
      <c r="X167" s="56">
        <v>18</v>
      </c>
      <c r="Y167" s="56"/>
      <c r="Z167" s="56"/>
      <c r="AA167" s="56">
        <v>0.04</v>
      </c>
      <c r="AB167" s="56"/>
      <c r="AC167" s="56"/>
      <c r="AD167" s="56"/>
      <c r="AE167" s="56">
        <v>1.17</v>
      </c>
      <c r="AF167" s="58"/>
      <c r="AK167" s="395"/>
      <c r="AL167" s="397"/>
      <c r="AM167" s="378" t="s">
        <v>282</v>
      </c>
      <c r="AN167" s="107" t="s">
        <v>466</v>
      </c>
      <c r="AO167" s="83" t="s">
        <v>172</v>
      </c>
      <c r="AP167" s="56" t="s">
        <v>167</v>
      </c>
      <c r="AQ167" s="158" t="s">
        <v>414</v>
      </c>
      <c r="AR167" s="68">
        <f t="shared" si="73"/>
        <v>1.3329334532973444E-4</v>
      </c>
      <c r="AS167" s="56"/>
      <c r="AT167" s="307">
        <f t="shared" si="78"/>
        <v>1.2189547463050436E-4</v>
      </c>
      <c r="AU167" s="57"/>
      <c r="AV167" s="68">
        <f t="shared" si="74"/>
        <v>1.9005343906223068E-3</v>
      </c>
      <c r="AW167" s="56"/>
      <c r="AX167" s="56"/>
      <c r="AY167" s="56"/>
      <c r="AZ167" s="56"/>
      <c r="BA167" s="68">
        <f t="shared" si="75"/>
        <v>2.3256937232835027E-3</v>
      </c>
      <c r="BB167" s="56"/>
      <c r="BC167" s="56"/>
      <c r="BD167" s="56"/>
      <c r="BE167" s="56"/>
      <c r="BF167" s="56"/>
      <c r="BG167" s="56"/>
      <c r="BH167" s="68">
        <f t="shared" si="76"/>
        <v>3.5990642432967429E-2</v>
      </c>
      <c r="BI167" s="56"/>
      <c r="BJ167" s="56"/>
      <c r="BK167" s="56">
        <f t="shared" si="58"/>
        <v>1.09871999121024E-4</v>
      </c>
      <c r="BL167" s="56"/>
      <c r="BM167" s="56"/>
      <c r="BN167" s="56"/>
      <c r="BO167" s="68">
        <f t="shared" si="77"/>
        <v>2.9241958461423104E-3</v>
      </c>
      <c r="BP167" s="58"/>
    </row>
    <row r="168" spans="1:68" ht="15" thickBot="1" x14ac:dyDescent="0.45">
      <c r="A168" s="395"/>
      <c r="B168" s="397"/>
      <c r="C168" s="379"/>
      <c r="D168" s="247" t="s">
        <v>466</v>
      </c>
      <c r="E168" s="231" t="s">
        <v>171</v>
      </c>
      <c r="F168" s="2" t="s">
        <v>171</v>
      </c>
      <c r="G168" s="156" t="s">
        <v>414</v>
      </c>
      <c r="H168" s="2">
        <v>0.05</v>
      </c>
      <c r="I168" s="2"/>
      <c r="J168" s="2">
        <v>0.04</v>
      </c>
      <c r="K168" s="34"/>
      <c r="L168" s="2">
        <v>1.04</v>
      </c>
      <c r="M168" s="2"/>
      <c r="N168" s="2"/>
      <c r="O168" s="2"/>
      <c r="P168" s="2"/>
      <c r="Q168" s="2">
        <v>1.04</v>
      </c>
      <c r="R168" s="2"/>
      <c r="S168" s="2"/>
      <c r="T168" s="2"/>
      <c r="U168" s="2"/>
      <c r="V168" s="2"/>
      <c r="W168" s="2"/>
      <c r="X168" s="2">
        <v>34.700000000000003</v>
      </c>
      <c r="Y168" s="2"/>
      <c r="Z168" s="2"/>
      <c r="AA168" s="2">
        <v>0.13</v>
      </c>
      <c r="AB168" s="2"/>
      <c r="AC168" s="2"/>
      <c r="AD168" s="2"/>
      <c r="AE168" s="2">
        <v>1.62</v>
      </c>
      <c r="AF168" s="64"/>
      <c r="AK168" s="395"/>
      <c r="AL168" s="397"/>
      <c r="AM168" s="379"/>
      <c r="AN168" s="247" t="s">
        <v>466</v>
      </c>
      <c r="AO168" s="231" t="s">
        <v>171</v>
      </c>
      <c r="AP168" s="2" t="s">
        <v>171</v>
      </c>
      <c r="AQ168" s="156" t="s">
        <v>414</v>
      </c>
      <c r="AR168" s="68">
        <f t="shared" si="73"/>
        <v>1.6661668166216806E-4</v>
      </c>
      <c r="AS168" s="2"/>
      <c r="AT168" s="307">
        <f t="shared" si="78"/>
        <v>1.2189547463050436E-4</v>
      </c>
      <c r="AU168" s="34"/>
      <c r="AV168" s="68">
        <f t="shared" si="74"/>
        <v>2.2409929322530601E-3</v>
      </c>
      <c r="AW168" s="2"/>
      <c r="AX168" s="2"/>
      <c r="AY168" s="2"/>
      <c r="AZ168" s="2"/>
      <c r="BA168" s="68">
        <f t="shared" si="75"/>
        <v>2.5116526191223706E-3</v>
      </c>
      <c r="BB168" s="2"/>
      <c r="BC168" s="2"/>
      <c r="BD168" s="2"/>
      <c r="BE168" s="2"/>
      <c r="BF168" s="2"/>
      <c r="BG168" s="2"/>
      <c r="BH168" s="68">
        <f t="shared" si="76"/>
        <v>6.9381960690220554E-2</v>
      </c>
      <c r="BI168" s="2"/>
      <c r="BJ168" s="2"/>
      <c r="BK168" s="56">
        <f t="shared" si="58"/>
        <v>3.5708399714332804E-4</v>
      </c>
      <c r="BL168" s="2"/>
      <c r="BM168" s="2"/>
      <c r="BN168" s="2"/>
      <c r="BO168" s="68">
        <f t="shared" si="77"/>
        <v>4.0488865561970457E-3</v>
      </c>
      <c r="BP168" s="64"/>
    </row>
    <row r="169" spans="1:68" ht="15" thickBot="1" x14ac:dyDescent="0.45">
      <c r="A169" s="395"/>
      <c r="B169" s="397"/>
      <c r="C169" s="379"/>
      <c r="D169" s="247" t="s">
        <v>466</v>
      </c>
      <c r="E169" s="231" t="s">
        <v>225</v>
      </c>
      <c r="F169" s="2" t="s">
        <v>209</v>
      </c>
      <c r="G169" s="156" t="s">
        <v>415</v>
      </c>
      <c r="H169" s="2">
        <v>0.04</v>
      </c>
      <c r="I169" s="2"/>
      <c r="J169" s="2">
        <v>0.04</v>
      </c>
      <c r="K169" s="34"/>
      <c r="L169" s="2">
        <v>0.03</v>
      </c>
      <c r="M169" s="2"/>
      <c r="N169" s="2"/>
      <c r="O169" s="2"/>
      <c r="P169" s="2"/>
      <c r="Q169" s="2">
        <v>0.03</v>
      </c>
      <c r="R169" s="2"/>
      <c r="S169" s="2"/>
      <c r="T169" s="2"/>
      <c r="U169" s="2"/>
      <c r="V169" s="2"/>
      <c r="W169" s="2"/>
      <c r="X169" s="2">
        <v>0.14000000000000001</v>
      </c>
      <c r="Y169" s="2"/>
      <c r="Z169" s="2"/>
      <c r="AA169" s="2">
        <v>0.04</v>
      </c>
      <c r="AB169" s="2"/>
      <c r="AC169" s="2"/>
      <c r="AD169" s="2"/>
      <c r="AE169" s="2">
        <v>0.14000000000000001</v>
      </c>
      <c r="AF169" s="64"/>
      <c r="AK169" s="395"/>
      <c r="AL169" s="397"/>
      <c r="AM169" s="379"/>
      <c r="AN169" s="247" t="s">
        <v>466</v>
      </c>
      <c r="AO169" s="231" t="s">
        <v>225</v>
      </c>
      <c r="AP169" s="2" t="s">
        <v>209</v>
      </c>
      <c r="AQ169" s="156" t="s">
        <v>415</v>
      </c>
      <c r="AR169" s="68">
        <f t="shared" si="73"/>
        <v>1.3329334532973444E-4</v>
      </c>
      <c r="AS169" s="2"/>
      <c r="AT169" s="307">
        <f t="shared" si="78"/>
        <v>1.2189547463050436E-4</v>
      </c>
      <c r="AU169" s="34"/>
      <c r="AV169" s="68">
        <f t="shared" si="74"/>
        <v>6.4644026891915195E-5</v>
      </c>
      <c r="AW169" s="2"/>
      <c r="AX169" s="2"/>
      <c r="AY169" s="2"/>
      <c r="AZ169" s="2"/>
      <c r="BA169" s="68">
        <f t="shared" si="75"/>
        <v>7.2451517859299145E-5</v>
      </c>
      <c r="BB169" s="2"/>
      <c r="BC169" s="2"/>
      <c r="BD169" s="2"/>
      <c r="BE169" s="2"/>
      <c r="BF169" s="2"/>
      <c r="BG169" s="2"/>
      <c r="BH169" s="68">
        <f t="shared" si="76"/>
        <v>2.7992721892308004E-4</v>
      </c>
      <c r="BI169" s="2"/>
      <c r="BJ169" s="2"/>
      <c r="BK169" s="56">
        <f t="shared" si="58"/>
        <v>1.09871999121024E-4</v>
      </c>
      <c r="BL169" s="2"/>
      <c r="BM169" s="2"/>
      <c r="BN169" s="2"/>
      <c r="BO169" s="68">
        <f t="shared" si="77"/>
        <v>3.4990377646147312E-4</v>
      </c>
      <c r="BP169" s="64"/>
    </row>
    <row r="170" spans="1:68" ht="15" thickBot="1" x14ac:dyDescent="0.45">
      <c r="A170" s="395"/>
      <c r="B170" s="398"/>
      <c r="C170" s="380"/>
      <c r="D170" s="257" t="s">
        <v>466</v>
      </c>
      <c r="E170" s="85" t="s">
        <v>226</v>
      </c>
      <c r="F170" s="61" t="s">
        <v>216</v>
      </c>
      <c r="G170" s="161" t="s">
        <v>415</v>
      </c>
      <c r="H170" s="61">
        <v>0.34</v>
      </c>
      <c r="I170" s="61"/>
      <c r="J170" s="61">
        <v>0.13</v>
      </c>
      <c r="K170" s="62"/>
      <c r="L170" s="61">
        <v>8.89</v>
      </c>
      <c r="M170" s="61"/>
      <c r="N170" s="61"/>
      <c r="O170" s="61"/>
      <c r="P170" s="61"/>
      <c r="Q170" s="61">
        <v>6.44</v>
      </c>
      <c r="R170" s="61"/>
      <c r="S170" s="61"/>
      <c r="T170" s="61"/>
      <c r="U170" s="61"/>
      <c r="V170" s="61"/>
      <c r="W170" s="61"/>
      <c r="X170" s="61">
        <v>688</v>
      </c>
      <c r="Y170" s="61"/>
      <c r="Z170" s="61"/>
      <c r="AA170" s="61">
        <v>5.13</v>
      </c>
      <c r="AB170" s="61"/>
      <c r="AC170" s="61"/>
      <c r="AD170" s="61"/>
      <c r="AE170" s="61">
        <v>35.6</v>
      </c>
      <c r="AF170" s="63"/>
      <c r="AK170" s="395"/>
      <c r="AL170" s="398"/>
      <c r="AM170" s="380"/>
      <c r="AN170" s="257" t="s">
        <v>466</v>
      </c>
      <c r="AO170" s="85" t="s">
        <v>226</v>
      </c>
      <c r="AP170" s="61" t="s">
        <v>216</v>
      </c>
      <c r="AQ170" s="161" t="s">
        <v>415</v>
      </c>
      <c r="AR170" s="68">
        <f t="shared" si="73"/>
        <v>1.1329934353027427E-3</v>
      </c>
      <c r="AS170" s="61"/>
      <c r="AT170" s="307">
        <f t="shared" si="78"/>
        <v>3.9616029254913916E-4</v>
      </c>
      <c r="AU170" s="62"/>
      <c r="AV170" s="68">
        <f t="shared" si="74"/>
        <v>1.9156179968970871E-2</v>
      </c>
      <c r="AW170" s="61"/>
      <c r="AX170" s="61"/>
      <c r="AY170" s="61"/>
      <c r="AZ170" s="61"/>
      <c r="BA170" s="68">
        <f t="shared" si="75"/>
        <v>1.5552925833796218E-2</v>
      </c>
      <c r="BB170" s="61"/>
      <c r="BC170" s="61"/>
      <c r="BD170" s="61"/>
      <c r="BE170" s="61"/>
      <c r="BF170" s="61"/>
      <c r="BG170" s="61"/>
      <c r="BH170" s="68">
        <f t="shared" si="76"/>
        <v>1.3756423329934218</v>
      </c>
      <c r="BI170" s="61"/>
      <c r="BJ170" s="61"/>
      <c r="BK170" s="56">
        <f t="shared" si="58"/>
        <v>1.4091083887271328E-2</v>
      </c>
      <c r="BL170" s="61"/>
      <c r="BM170" s="61"/>
      <c r="BN170" s="61"/>
      <c r="BO170" s="68">
        <f t="shared" si="77"/>
        <v>8.8975531728774579E-2</v>
      </c>
      <c r="BP170" s="63"/>
    </row>
    <row r="171" spans="1:68" ht="15" thickBot="1" x14ac:dyDescent="0.45">
      <c r="A171" s="18"/>
      <c r="B171" s="140"/>
      <c r="C171" s="80"/>
      <c r="D171" s="275"/>
      <c r="E171" s="80"/>
      <c r="F171" s="80"/>
      <c r="G171" s="80"/>
      <c r="H171" s="80"/>
      <c r="I171" s="80"/>
      <c r="J171" s="80"/>
      <c r="K171" s="82"/>
      <c r="L171" s="80"/>
      <c r="M171" s="80"/>
      <c r="N171" s="80"/>
      <c r="O171" s="80"/>
      <c r="P171" s="80"/>
      <c r="Q171" s="80"/>
      <c r="R171" s="80"/>
      <c r="S171" s="80"/>
      <c r="T171" s="80"/>
      <c r="U171" s="80"/>
      <c r="V171" s="80"/>
      <c r="W171" s="80"/>
      <c r="X171" s="80"/>
      <c r="Y171" s="80"/>
      <c r="Z171" s="80"/>
      <c r="AA171" s="80"/>
      <c r="AB171" s="80"/>
      <c r="AC171" s="80"/>
      <c r="AD171" s="80"/>
      <c r="AE171" s="80"/>
      <c r="AF171" s="80"/>
      <c r="AK171" s="18"/>
      <c r="AL171" s="140"/>
      <c r="AM171" s="330"/>
      <c r="AN171" s="275"/>
      <c r="AO171" s="80"/>
      <c r="AP171" s="80"/>
      <c r="AQ171" s="80"/>
      <c r="AR171" s="80"/>
      <c r="AS171" s="80"/>
      <c r="AT171" s="80"/>
      <c r="AU171" s="82"/>
      <c r="AV171" s="80"/>
      <c r="AW171" s="80"/>
      <c r="AX171" s="80"/>
      <c r="AY171" s="80"/>
      <c r="AZ171" s="80"/>
      <c r="BA171" s="80"/>
      <c r="BB171" s="80"/>
      <c r="BC171" s="80"/>
      <c r="BD171" s="80"/>
      <c r="BE171" s="80"/>
      <c r="BF171" s="80"/>
      <c r="BG171" s="80"/>
      <c r="BH171" s="80"/>
      <c r="BI171" s="80"/>
      <c r="BJ171" s="80"/>
      <c r="BK171" s="80"/>
      <c r="BL171" s="80"/>
      <c r="BM171" s="80"/>
      <c r="BN171" s="80"/>
      <c r="BO171" s="80"/>
      <c r="BP171" s="80"/>
    </row>
    <row r="172" spans="1:68" ht="14.6" customHeight="1" thickBot="1" x14ac:dyDescent="0.45">
      <c r="A172" s="395" t="s">
        <v>182</v>
      </c>
      <c r="B172" s="375" t="s">
        <v>110</v>
      </c>
      <c r="C172" s="108" t="s">
        <v>291</v>
      </c>
      <c r="D172" s="270" t="s">
        <v>466</v>
      </c>
      <c r="E172" s="107" t="s">
        <v>172</v>
      </c>
      <c r="F172" s="56" t="s">
        <v>183</v>
      </c>
      <c r="G172" s="56" t="s">
        <v>415</v>
      </c>
      <c r="H172" s="290"/>
      <c r="I172" s="56"/>
      <c r="J172" s="56"/>
      <c r="K172" s="57"/>
      <c r="L172" s="56">
        <v>0.98</v>
      </c>
      <c r="M172" s="56"/>
      <c r="N172" s="56"/>
      <c r="O172" s="56"/>
      <c r="P172" s="56"/>
      <c r="Q172" s="56">
        <v>1.99</v>
      </c>
      <c r="R172" s="56"/>
      <c r="S172" s="56"/>
      <c r="T172" s="56"/>
      <c r="U172" s="56"/>
      <c r="V172" s="56"/>
      <c r="W172" s="56">
        <v>0.12</v>
      </c>
      <c r="X172" s="56">
        <v>7.19</v>
      </c>
      <c r="Y172" s="56"/>
      <c r="Z172" s="56"/>
      <c r="AA172" s="56">
        <v>0.05</v>
      </c>
      <c r="AB172" s="56"/>
      <c r="AC172" s="56"/>
      <c r="AD172" s="56"/>
      <c r="AE172" s="56">
        <v>1.52</v>
      </c>
      <c r="AF172" s="58">
        <v>0.25</v>
      </c>
      <c r="AG172" t="s">
        <v>472</v>
      </c>
      <c r="AK172" s="395" t="s">
        <v>182</v>
      </c>
      <c r="AL172" s="375" t="s">
        <v>110</v>
      </c>
      <c r="AM172" s="332" t="s">
        <v>291</v>
      </c>
      <c r="AN172" s="270" t="s">
        <v>466</v>
      </c>
      <c r="AO172" s="107" t="s">
        <v>172</v>
      </c>
      <c r="AP172" s="56" t="s">
        <v>183</v>
      </c>
      <c r="AQ172" s="56" t="s">
        <v>415</v>
      </c>
      <c r="AR172" s="290"/>
      <c r="AS172" s="56"/>
      <c r="AT172" s="56"/>
      <c r="AU172" s="57"/>
      <c r="AV172" s="68">
        <f t="shared" ref="AV172:AV180" si="79">L172*(1/$AV$6)</f>
        <v>2.1117048784692295E-3</v>
      </c>
      <c r="AW172" s="56"/>
      <c r="AX172" s="56"/>
      <c r="AY172" s="56"/>
      <c r="AZ172" s="56"/>
      <c r="BA172" s="68">
        <f t="shared" ref="BA172:BA180" si="80">Q172*(1/$BA$6)</f>
        <v>4.8059506846668439E-3</v>
      </c>
      <c r="BB172" s="56"/>
      <c r="BC172" s="56"/>
      <c r="BD172" s="56"/>
      <c r="BE172" s="56"/>
      <c r="BF172" s="56"/>
      <c r="BG172" s="42">
        <f t="shared" ref="BG172:BG180" si="81">W172*(1/$BG$6)</f>
        <v>2.1272823967381668E-4</v>
      </c>
      <c r="BH172" s="68">
        <f t="shared" ref="BH172:BH180" si="82">X172*(1/$BH$6)</f>
        <v>1.4376262171835325E-2</v>
      </c>
      <c r="BI172" s="56"/>
      <c r="BJ172" s="56"/>
      <c r="BK172" s="56">
        <f t="shared" si="58"/>
        <v>1.3733999890128002E-4</v>
      </c>
      <c r="BL172" s="56"/>
      <c r="BM172" s="56"/>
      <c r="BN172" s="56"/>
      <c r="BO172" s="68">
        <f t="shared" ref="BO172:BO178" si="83">AE172*(1/$BO$6)</f>
        <v>3.7989552872959931E-3</v>
      </c>
      <c r="BP172" s="42">
        <f t="shared" ref="BP172:BP177" si="84">AF172*(1/$BP$6)</f>
        <v>4.8630563336445683E-4</v>
      </c>
    </row>
    <row r="173" spans="1:68" ht="277.3" thickBot="1" x14ac:dyDescent="0.45">
      <c r="A173" s="395"/>
      <c r="B173" s="376"/>
      <c r="C173" s="109" t="s">
        <v>290</v>
      </c>
      <c r="D173" s="269" t="s">
        <v>466</v>
      </c>
      <c r="E173" s="107" t="s">
        <v>172</v>
      </c>
      <c r="F173" s="2" t="s">
        <v>184</v>
      </c>
      <c r="G173" s="2" t="s">
        <v>415</v>
      </c>
      <c r="H173" s="2"/>
      <c r="I173" s="2"/>
      <c r="J173" s="2"/>
      <c r="K173" s="34"/>
      <c r="L173" s="2">
        <v>0.85</v>
      </c>
      <c r="M173" s="2"/>
      <c r="N173" s="2"/>
      <c r="O173" s="2"/>
      <c r="P173" s="2"/>
      <c r="Q173" s="2">
        <v>1.65</v>
      </c>
      <c r="R173" s="2"/>
      <c r="S173" s="2"/>
      <c r="T173" s="2"/>
      <c r="U173" s="2"/>
      <c r="V173" s="2"/>
      <c r="W173" s="2">
        <v>0.11</v>
      </c>
      <c r="X173" s="2">
        <v>5.31</v>
      </c>
      <c r="Y173" s="2"/>
      <c r="Z173" s="2"/>
      <c r="AA173" s="2">
        <v>0.02</v>
      </c>
      <c r="AB173" s="2"/>
      <c r="AC173" s="2"/>
      <c r="AD173" s="2"/>
      <c r="AE173" s="2">
        <v>1.1200000000000001</v>
      </c>
      <c r="AF173" s="64">
        <v>0.19</v>
      </c>
      <c r="AK173" s="395"/>
      <c r="AL173" s="376"/>
      <c r="AM173" s="333" t="s">
        <v>290</v>
      </c>
      <c r="AN173" s="269" t="s">
        <v>466</v>
      </c>
      <c r="AO173" s="107" t="s">
        <v>172</v>
      </c>
      <c r="AP173" s="2" t="s">
        <v>184</v>
      </c>
      <c r="AQ173" s="2" t="s">
        <v>415</v>
      </c>
      <c r="AR173" s="2"/>
      <c r="AS173" s="2"/>
      <c r="AT173" s="2"/>
      <c r="AU173" s="34"/>
      <c r="AV173" s="68">
        <f t="shared" si="79"/>
        <v>1.8315807619375972E-3</v>
      </c>
      <c r="AW173" s="2"/>
      <c r="AX173" s="2"/>
      <c r="AY173" s="2"/>
      <c r="AZ173" s="2"/>
      <c r="BA173" s="68">
        <f t="shared" si="80"/>
        <v>3.9848334822614531E-3</v>
      </c>
      <c r="BB173" s="2"/>
      <c r="BC173" s="2"/>
      <c r="BD173" s="2"/>
      <c r="BE173" s="2"/>
      <c r="BF173" s="2"/>
      <c r="BG173" s="42">
        <f t="shared" si="81"/>
        <v>1.950008863676653E-4</v>
      </c>
      <c r="BH173" s="68">
        <f t="shared" si="82"/>
        <v>1.0617239517725391E-2</v>
      </c>
      <c r="BI173" s="2"/>
      <c r="BJ173" s="2"/>
      <c r="BK173" s="56">
        <f t="shared" si="58"/>
        <v>5.4935999560511999E-5</v>
      </c>
      <c r="BL173" s="2"/>
      <c r="BM173" s="2"/>
      <c r="BN173" s="2"/>
      <c r="BO173" s="68">
        <f t="shared" si="83"/>
        <v>2.799230211691785E-3</v>
      </c>
      <c r="BP173" s="42">
        <f t="shared" si="84"/>
        <v>3.6959228135698721E-4</v>
      </c>
    </row>
    <row r="174" spans="1:68" ht="58.75" thickBot="1" x14ac:dyDescent="0.45">
      <c r="A174" s="395"/>
      <c r="B174" s="376"/>
      <c r="C174" s="109" t="s">
        <v>286</v>
      </c>
      <c r="D174" s="269" t="s">
        <v>466</v>
      </c>
      <c r="E174" s="107" t="s">
        <v>172</v>
      </c>
      <c r="F174" s="2" t="s">
        <v>288</v>
      </c>
      <c r="G174" s="2" t="s">
        <v>415</v>
      </c>
      <c r="H174" s="291"/>
      <c r="I174" s="2"/>
      <c r="J174" s="2"/>
      <c r="K174" s="34"/>
      <c r="L174" s="2">
        <v>0.95</v>
      </c>
      <c r="M174" s="2"/>
      <c r="N174" s="2"/>
      <c r="O174" s="2"/>
      <c r="P174" s="2"/>
      <c r="Q174" s="2">
        <v>1.36</v>
      </c>
      <c r="R174" s="2"/>
      <c r="S174" s="2"/>
      <c r="T174" s="2"/>
      <c r="U174" s="2"/>
      <c r="V174" s="2"/>
      <c r="W174" s="2">
        <v>0.43</v>
      </c>
      <c r="X174" s="2">
        <v>6.05</v>
      </c>
      <c r="Y174" s="2"/>
      <c r="Z174" s="2"/>
      <c r="AA174" s="291"/>
      <c r="AB174" s="2"/>
      <c r="AC174" s="2"/>
      <c r="AD174" s="2"/>
      <c r="AE174" s="2">
        <v>0.79</v>
      </c>
      <c r="AF174" s="64">
        <v>0.45</v>
      </c>
      <c r="AK174" s="395"/>
      <c r="AL174" s="376"/>
      <c r="AM174" s="333" t="s">
        <v>286</v>
      </c>
      <c r="AN174" s="269" t="s">
        <v>466</v>
      </c>
      <c r="AO174" s="107" t="s">
        <v>172</v>
      </c>
      <c r="AP174" s="2" t="s">
        <v>288</v>
      </c>
      <c r="AQ174" s="2" t="s">
        <v>415</v>
      </c>
      <c r="AR174" s="291"/>
      <c r="AS174" s="2"/>
      <c r="AT174" s="2"/>
      <c r="AU174" s="34"/>
      <c r="AV174" s="68">
        <f t="shared" si="79"/>
        <v>2.0470608515773146E-3</v>
      </c>
      <c r="AW174" s="2"/>
      <c r="AX174" s="2"/>
      <c r="AY174" s="2"/>
      <c r="AZ174" s="2"/>
      <c r="BA174" s="68">
        <f t="shared" si="80"/>
        <v>3.2844688096215617E-3</v>
      </c>
      <c r="BB174" s="2"/>
      <c r="BC174" s="2"/>
      <c r="BD174" s="2"/>
      <c r="BE174" s="2"/>
      <c r="BF174" s="2"/>
      <c r="BG174" s="42">
        <f t="shared" si="81"/>
        <v>7.6227619216450977E-4</v>
      </c>
      <c r="BH174" s="68">
        <f t="shared" si="82"/>
        <v>1.2096854817747386E-2</v>
      </c>
      <c r="BI174" s="2"/>
      <c r="BJ174" s="2"/>
      <c r="BK174" s="291"/>
      <c r="BL174" s="2"/>
      <c r="BM174" s="2"/>
      <c r="BN174" s="2"/>
      <c r="BO174" s="68">
        <f t="shared" si="83"/>
        <v>1.9744570243183123E-3</v>
      </c>
      <c r="BP174" s="42">
        <f t="shared" si="84"/>
        <v>8.7535014005602233E-4</v>
      </c>
    </row>
    <row r="175" spans="1:68" ht="58.75" thickBot="1" x14ac:dyDescent="0.45">
      <c r="A175" s="395"/>
      <c r="B175" s="376"/>
      <c r="C175" s="109" t="s">
        <v>287</v>
      </c>
      <c r="D175" s="269" t="s">
        <v>466</v>
      </c>
      <c r="E175" s="107" t="s">
        <v>172</v>
      </c>
      <c r="F175" s="2" t="s">
        <v>289</v>
      </c>
      <c r="G175" s="2" t="s">
        <v>415</v>
      </c>
      <c r="H175" s="291"/>
      <c r="I175" s="2"/>
      <c r="J175" s="2"/>
      <c r="K175" s="34"/>
      <c r="L175" s="2">
        <v>1.08</v>
      </c>
      <c r="M175" s="2"/>
      <c r="N175" s="2"/>
      <c r="O175" s="2"/>
      <c r="P175" s="2"/>
      <c r="Q175" s="2">
        <v>1.61</v>
      </c>
      <c r="R175" s="2"/>
      <c r="S175" s="2"/>
      <c r="T175" s="2"/>
      <c r="U175" s="2"/>
      <c r="V175" s="2"/>
      <c r="W175" s="2">
        <v>0.44</v>
      </c>
      <c r="X175" s="2">
        <v>7</v>
      </c>
      <c r="Y175" s="2"/>
      <c r="Z175" s="2"/>
      <c r="AA175" s="291"/>
      <c r="AB175" s="2"/>
      <c r="AC175" s="2"/>
      <c r="AD175" s="2"/>
      <c r="AE175" s="2">
        <v>1.21</v>
      </c>
      <c r="AF175" s="64">
        <v>0.54</v>
      </c>
      <c r="AK175" s="395"/>
      <c r="AL175" s="376"/>
      <c r="AM175" s="333" t="s">
        <v>287</v>
      </c>
      <c r="AN175" s="269" t="s">
        <v>466</v>
      </c>
      <c r="AO175" s="107" t="s">
        <v>172</v>
      </c>
      <c r="AP175" s="2" t="s">
        <v>289</v>
      </c>
      <c r="AQ175" s="2" t="s">
        <v>415</v>
      </c>
      <c r="AR175" s="291"/>
      <c r="AS175" s="2"/>
      <c r="AT175" s="2"/>
      <c r="AU175" s="34"/>
      <c r="AV175" s="68">
        <f t="shared" si="79"/>
        <v>2.3271849681089471E-3</v>
      </c>
      <c r="AW175" s="2"/>
      <c r="AX175" s="2"/>
      <c r="AY175" s="2"/>
      <c r="AZ175" s="2"/>
      <c r="BA175" s="68">
        <f t="shared" si="80"/>
        <v>3.8882314584490546E-3</v>
      </c>
      <c r="BB175" s="2"/>
      <c r="BC175" s="2"/>
      <c r="BD175" s="2"/>
      <c r="BE175" s="2"/>
      <c r="BF175" s="2"/>
      <c r="BG175" s="42">
        <f t="shared" si="81"/>
        <v>7.8000354547066119E-4</v>
      </c>
      <c r="BH175" s="68">
        <f t="shared" si="82"/>
        <v>1.3996360946154002E-2</v>
      </c>
      <c r="BI175" s="2"/>
      <c r="BJ175" s="2"/>
      <c r="BK175" s="291"/>
      <c r="BL175" s="2"/>
      <c r="BM175" s="2"/>
      <c r="BN175" s="2"/>
      <c r="BO175" s="68">
        <f t="shared" si="83"/>
        <v>3.0241683537027314E-3</v>
      </c>
      <c r="BP175" s="42">
        <f t="shared" si="84"/>
        <v>1.0504201680672268E-3</v>
      </c>
    </row>
    <row r="176" spans="1:68" ht="73.3" thickBot="1" x14ac:dyDescent="0.45">
      <c r="A176" s="395"/>
      <c r="B176" s="376"/>
      <c r="C176" s="109" t="s">
        <v>284</v>
      </c>
      <c r="D176" s="269" t="s">
        <v>466</v>
      </c>
      <c r="E176" s="107" t="s">
        <v>172</v>
      </c>
      <c r="F176" s="2" t="s">
        <v>185</v>
      </c>
      <c r="G176" s="2" t="s">
        <v>415</v>
      </c>
      <c r="H176" s="291"/>
      <c r="I176" s="2"/>
      <c r="J176" s="2"/>
      <c r="K176" s="34"/>
      <c r="L176" s="2">
        <v>0.32</v>
      </c>
      <c r="M176" s="2"/>
      <c r="N176" s="2"/>
      <c r="O176" s="2"/>
      <c r="P176" s="2"/>
      <c r="Q176" s="2">
        <v>1.1299999999999999</v>
      </c>
      <c r="R176" s="2"/>
      <c r="S176" s="2"/>
      <c r="T176" s="2"/>
      <c r="U176" s="2"/>
      <c r="V176" s="2"/>
      <c r="W176" s="2">
        <v>0.08</v>
      </c>
      <c r="X176" s="2">
        <v>2.4300000000000002</v>
      </c>
      <c r="Y176" s="2"/>
      <c r="Z176" s="2"/>
      <c r="AA176" s="2">
        <v>0.03</v>
      </c>
      <c r="AB176" s="2"/>
      <c r="AC176" s="2"/>
      <c r="AD176" s="2"/>
      <c r="AE176" s="2">
        <v>0.68</v>
      </c>
      <c r="AF176" s="64">
        <v>0.09</v>
      </c>
      <c r="AK176" s="395"/>
      <c r="AL176" s="376"/>
      <c r="AM176" s="333" t="s">
        <v>284</v>
      </c>
      <c r="AN176" s="269" t="s">
        <v>466</v>
      </c>
      <c r="AO176" s="107" t="s">
        <v>172</v>
      </c>
      <c r="AP176" s="2" t="s">
        <v>185</v>
      </c>
      <c r="AQ176" s="2" t="s">
        <v>415</v>
      </c>
      <c r="AR176" s="291"/>
      <c r="AS176" s="2"/>
      <c r="AT176" s="2"/>
      <c r="AU176" s="34"/>
      <c r="AV176" s="68">
        <f t="shared" si="79"/>
        <v>6.8953628684709548E-4</v>
      </c>
      <c r="AW176" s="2"/>
      <c r="AX176" s="2"/>
      <c r="AY176" s="2"/>
      <c r="AZ176" s="2"/>
      <c r="BA176" s="68">
        <f t="shared" si="80"/>
        <v>2.7290071727002676E-3</v>
      </c>
      <c r="BB176" s="2"/>
      <c r="BC176" s="2"/>
      <c r="BD176" s="2"/>
      <c r="BE176" s="2"/>
      <c r="BF176" s="2"/>
      <c r="BG176" s="42">
        <f t="shared" si="81"/>
        <v>1.4181882644921114E-4</v>
      </c>
      <c r="BH176" s="68">
        <f t="shared" si="82"/>
        <v>4.8587367284506034E-3</v>
      </c>
      <c r="BI176" s="2"/>
      <c r="BJ176" s="2"/>
      <c r="BK176" s="56">
        <f t="shared" ref="BK176" si="85">AA176*(1/$BK$6)</f>
        <v>8.2403999340767992E-5</v>
      </c>
      <c r="BL176" s="2"/>
      <c r="BM176" s="2"/>
      <c r="BN176" s="2"/>
      <c r="BO176" s="68">
        <f t="shared" si="83"/>
        <v>1.6995326285271549E-3</v>
      </c>
      <c r="BP176" s="42">
        <f t="shared" si="84"/>
        <v>1.7507002801120446E-4</v>
      </c>
    </row>
    <row r="177" spans="1:68" ht="160.75" thickBot="1" x14ac:dyDescent="0.45">
      <c r="A177" s="395"/>
      <c r="B177" s="376"/>
      <c r="C177" s="109" t="s">
        <v>285</v>
      </c>
      <c r="D177" s="269" t="s">
        <v>466</v>
      </c>
      <c r="E177" s="107" t="s">
        <v>172</v>
      </c>
      <c r="F177" s="2" t="s">
        <v>186</v>
      </c>
      <c r="G177" s="2" t="s">
        <v>415</v>
      </c>
      <c r="H177" s="291"/>
      <c r="I177" s="2"/>
      <c r="J177" s="2"/>
      <c r="K177" s="34"/>
      <c r="L177" s="2">
        <v>0.23</v>
      </c>
      <c r="M177" s="2"/>
      <c r="N177" s="2"/>
      <c r="O177" s="2"/>
      <c r="P177" s="2"/>
      <c r="Q177" s="2">
        <v>1.1100000000000001</v>
      </c>
      <c r="R177" s="2"/>
      <c r="S177" s="2"/>
      <c r="T177" s="2"/>
      <c r="U177" s="2"/>
      <c r="V177" s="2"/>
      <c r="W177" s="2">
        <v>0.04</v>
      </c>
      <c r="X177" s="2">
        <v>2.8</v>
      </c>
      <c r="Y177" s="2"/>
      <c r="Z177" s="2"/>
      <c r="AA177" s="291"/>
      <c r="AB177" s="2"/>
      <c r="AC177" s="2"/>
      <c r="AD177" s="2"/>
      <c r="AE177" s="2">
        <v>0.84</v>
      </c>
      <c r="AF177" s="64">
        <v>0.08</v>
      </c>
      <c r="AK177" s="395"/>
      <c r="AL177" s="376"/>
      <c r="AM177" s="333" t="s">
        <v>285</v>
      </c>
      <c r="AN177" s="269" t="s">
        <v>466</v>
      </c>
      <c r="AO177" s="107" t="s">
        <v>172</v>
      </c>
      <c r="AP177" s="2" t="s">
        <v>186</v>
      </c>
      <c r="AQ177" s="2" t="s">
        <v>415</v>
      </c>
      <c r="AR177" s="291"/>
      <c r="AS177" s="2"/>
      <c r="AT177" s="2"/>
      <c r="AU177" s="34"/>
      <c r="AV177" s="68">
        <f t="shared" si="79"/>
        <v>4.9560420617134982E-4</v>
      </c>
      <c r="AW177" s="2"/>
      <c r="AX177" s="2"/>
      <c r="AY177" s="2"/>
      <c r="AZ177" s="2"/>
      <c r="BA177" s="68">
        <f t="shared" si="80"/>
        <v>2.6807061607940687E-3</v>
      </c>
      <c r="BB177" s="2"/>
      <c r="BC177" s="2"/>
      <c r="BD177" s="2"/>
      <c r="BE177" s="2"/>
      <c r="BF177" s="2"/>
      <c r="BG177" s="42">
        <f t="shared" si="81"/>
        <v>7.090941322460557E-5</v>
      </c>
      <c r="BH177" s="68">
        <f t="shared" si="82"/>
        <v>5.5985443784616002E-3</v>
      </c>
      <c r="BI177" s="2"/>
      <c r="BJ177" s="2"/>
      <c r="BK177" s="291"/>
      <c r="BL177" s="2"/>
      <c r="BM177" s="2"/>
      <c r="BN177" s="2"/>
      <c r="BO177" s="68">
        <f t="shared" si="83"/>
        <v>2.0994226587688382E-3</v>
      </c>
      <c r="BP177" s="42">
        <f t="shared" si="84"/>
        <v>1.5561780267662619E-4</v>
      </c>
    </row>
    <row r="178" spans="1:68" ht="175.3" thickBot="1" x14ac:dyDescent="0.45">
      <c r="A178" s="395"/>
      <c r="B178" s="376"/>
      <c r="C178" s="109" t="s">
        <v>293</v>
      </c>
      <c r="D178" s="269" t="s">
        <v>466</v>
      </c>
      <c r="E178" s="107" t="s">
        <v>172</v>
      </c>
      <c r="F178" s="2" t="s">
        <v>292</v>
      </c>
      <c r="G178" s="2" t="s">
        <v>415</v>
      </c>
      <c r="H178" s="2"/>
      <c r="I178" s="2"/>
      <c r="J178" s="2"/>
      <c r="K178" s="34"/>
      <c r="L178" s="2">
        <v>0.95</v>
      </c>
      <c r="M178" s="2"/>
      <c r="N178" s="2"/>
      <c r="O178" s="2"/>
      <c r="P178" s="2"/>
      <c r="Q178" s="2">
        <v>2.5</v>
      </c>
      <c r="R178" s="2"/>
      <c r="S178" s="2"/>
      <c r="T178" s="2"/>
      <c r="U178" s="2"/>
      <c r="V178" s="2"/>
      <c r="W178" s="2">
        <v>0.14000000000000001</v>
      </c>
      <c r="X178" s="2">
        <v>7.14</v>
      </c>
      <c r="Y178" s="2"/>
      <c r="Z178" s="2"/>
      <c r="AA178" s="2">
        <v>0.05</v>
      </c>
      <c r="AB178" s="2"/>
      <c r="AC178" s="2"/>
      <c r="AD178" s="2"/>
      <c r="AE178" s="2">
        <v>1.58</v>
      </c>
      <c r="AF178" s="64"/>
      <c r="AK178" s="395"/>
      <c r="AL178" s="376"/>
      <c r="AM178" s="333" t="s">
        <v>293</v>
      </c>
      <c r="AN178" s="269" t="s">
        <v>466</v>
      </c>
      <c r="AO178" s="107" t="s">
        <v>172</v>
      </c>
      <c r="AP178" s="2" t="s">
        <v>292</v>
      </c>
      <c r="AQ178" s="2" t="s">
        <v>415</v>
      </c>
      <c r="AR178" s="2"/>
      <c r="AS178" s="2"/>
      <c r="AT178" s="2"/>
      <c r="AU178" s="34"/>
      <c r="AV178" s="68">
        <f t="shared" si="79"/>
        <v>2.0470608515773146E-3</v>
      </c>
      <c r="AW178" s="2"/>
      <c r="AX178" s="2"/>
      <c r="AY178" s="2"/>
      <c r="AZ178" s="2"/>
      <c r="BA178" s="68">
        <f t="shared" si="80"/>
        <v>6.0376264882749291E-3</v>
      </c>
      <c r="BB178" s="2"/>
      <c r="BC178" s="2"/>
      <c r="BD178" s="2"/>
      <c r="BE178" s="2"/>
      <c r="BF178" s="2"/>
      <c r="BG178" s="42">
        <f t="shared" si="81"/>
        <v>2.4818294628611951E-4</v>
      </c>
      <c r="BH178" s="68">
        <f t="shared" si="82"/>
        <v>1.427628816507708E-2</v>
      </c>
      <c r="BI178" s="2"/>
      <c r="BJ178" s="2"/>
      <c r="BK178" s="56">
        <f t="shared" ref="BK178" si="86">AA178*(1/$BK$6)</f>
        <v>1.3733999890128002E-4</v>
      </c>
      <c r="BL178" s="2"/>
      <c r="BM178" s="2"/>
      <c r="BN178" s="2"/>
      <c r="BO178" s="68">
        <f t="shared" si="83"/>
        <v>3.9489140486366247E-3</v>
      </c>
      <c r="BP178" s="64"/>
    </row>
    <row r="179" spans="1:68" ht="175.3" thickBot="1" x14ac:dyDescent="0.45">
      <c r="A179" s="395"/>
      <c r="B179" s="376"/>
      <c r="C179" s="109" t="s">
        <v>294</v>
      </c>
      <c r="D179" s="269" t="s">
        <v>466</v>
      </c>
      <c r="E179" s="107" t="s">
        <v>172</v>
      </c>
      <c r="F179" s="2" t="s">
        <v>294</v>
      </c>
      <c r="G179" s="2" t="s">
        <v>415</v>
      </c>
      <c r="H179" s="2"/>
      <c r="I179" s="2"/>
      <c r="J179" s="2"/>
      <c r="K179" s="34"/>
      <c r="L179" s="2">
        <v>0.79</v>
      </c>
      <c r="M179" s="2"/>
      <c r="N179" s="2"/>
      <c r="O179" s="2"/>
      <c r="P179" s="2"/>
      <c r="Q179" s="2">
        <v>0.47</v>
      </c>
      <c r="R179" s="2"/>
      <c r="S179" s="2"/>
      <c r="T179" s="2"/>
      <c r="U179" s="2"/>
      <c r="V179" s="2"/>
      <c r="W179" s="2">
        <v>0.17</v>
      </c>
      <c r="X179" s="2">
        <v>2.4300000000000002</v>
      </c>
      <c r="Y179" s="2"/>
      <c r="Z179" s="2"/>
      <c r="AA179" s="2"/>
      <c r="AB179" s="2"/>
      <c r="AC179" s="2"/>
      <c r="AD179" s="2"/>
      <c r="AE179" s="2"/>
      <c r="AF179" s="64"/>
      <c r="AK179" s="395"/>
      <c r="AL179" s="376"/>
      <c r="AM179" s="333" t="s">
        <v>294</v>
      </c>
      <c r="AN179" s="269" t="s">
        <v>466</v>
      </c>
      <c r="AO179" s="107" t="s">
        <v>172</v>
      </c>
      <c r="AP179" s="2" t="s">
        <v>294</v>
      </c>
      <c r="AQ179" s="2" t="s">
        <v>415</v>
      </c>
      <c r="AR179" s="2"/>
      <c r="AS179" s="2"/>
      <c r="AT179" s="2"/>
      <c r="AU179" s="34"/>
      <c r="AV179" s="68">
        <f t="shared" si="79"/>
        <v>1.702292708153767E-3</v>
      </c>
      <c r="AW179" s="2"/>
      <c r="AX179" s="2"/>
      <c r="AY179" s="2"/>
      <c r="AZ179" s="2"/>
      <c r="BA179" s="68">
        <f t="shared" si="80"/>
        <v>1.1350737797956867E-3</v>
      </c>
      <c r="BB179" s="2"/>
      <c r="BC179" s="2"/>
      <c r="BD179" s="2"/>
      <c r="BE179" s="2"/>
      <c r="BF179" s="2"/>
      <c r="BG179" s="42">
        <f t="shared" si="81"/>
        <v>3.0136500620457369E-4</v>
      </c>
      <c r="BH179" s="68">
        <f t="shared" si="82"/>
        <v>4.8587367284506034E-3</v>
      </c>
      <c r="BI179" s="2"/>
      <c r="BJ179" s="2"/>
      <c r="BK179" s="2"/>
      <c r="BL179" s="2"/>
      <c r="BM179" s="2"/>
      <c r="BN179" s="2"/>
      <c r="BO179" s="2"/>
      <c r="BP179" s="64"/>
    </row>
    <row r="180" spans="1:68" ht="131.6" thickBot="1" x14ac:dyDescent="0.45">
      <c r="A180" s="395"/>
      <c r="B180" s="377"/>
      <c r="C180" s="110" t="s">
        <v>295</v>
      </c>
      <c r="D180" s="269" t="s">
        <v>466</v>
      </c>
      <c r="E180" s="107" t="s">
        <v>172</v>
      </c>
      <c r="F180" s="61" t="s">
        <v>295</v>
      </c>
      <c r="G180" s="61" t="s">
        <v>415</v>
      </c>
      <c r="H180" s="61"/>
      <c r="I180" s="61"/>
      <c r="J180" s="61"/>
      <c r="K180" s="62"/>
      <c r="L180" s="61">
        <v>0.64</v>
      </c>
      <c r="M180" s="61"/>
      <c r="N180" s="61"/>
      <c r="O180" s="61"/>
      <c r="P180" s="61"/>
      <c r="Q180" s="61">
        <v>1.29</v>
      </c>
      <c r="R180" s="61"/>
      <c r="S180" s="61"/>
      <c r="T180" s="61"/>
      <c r="U180" s="61"/>
      <c r="V180" s="61"/>
      <c r="W180" s="61">
        <v>0.11799999999999999</v>
      </c>
      <c r="X180" s="61">
        <v>4.47</v>
      </c>
      <c r="Y180" s="61"/>
      <c r="Z180" s="61"/>
      <c r="AA180" s="61">
        <v>0.05</v>
      </c>
      <c r="AB180" s="61"/>
      <c r="AC180" s="61"/>
      <c r="AD180" s="61"/>
      <c r="AE180" s="61">
        <v>0.86</v>
      </c>
      <c r="AF180" s="63">
        <v>0.21</v>
      </c>
      <c r="AK180" s="395"/>
      <c r="AL180" s="377"/>
      <c r="AM180" s="334" t="s">
        <v>295</v>
      </c>
      <c r="AN180" s="269" t="s">
        <v>466</v>
      </c>
      <c r="AO180" s="107" t="s">
        <v>172</v>
      </c>
      <c r="AP180" s="61" t="s">
        <v>295</v>
      </c>
      <c r="AQ180" s="61" t="s">
        <v>415</v>
      </c>
      <c r="AR180" s="61"/>
      <c r="AS180" s="61"/>
      <c r="AT180" s="61"/>
      <c r="AU180" s="62"/>
      <c r="AV180" s="68">
        <f t="shared" si="79"/>
        <v>1.379072573694191E-3</v>
      </c>
      <c r="AW180" s="61"/>
      <c r="AX180" s="61"/>
      <c r="AY180" s="61"/>
      <c r="AZ180" s="61"/>
      <c r="BA180" s="68">
        <f t="shared" si="80"/>
        <v>3.1154152679498635E-3</v>
      </c>
      <c r="BB180" s="61"/>
      <c r="BC180" s="61"/>
      <c r="BD180" s="61"/>
      <c r="BE180" s="61"/>
      <c r="BF180" s="61"/>
      <c r="BG180" s="42">
        <f t="shared" si="81"/>
        <v>2.0918276901258642E-4</v>
      </c>
      <c r="BH180" s="68">
        <f t="shared" si="82"/>
        <v>8.9376762041869107E-3</v>
      </c>
      <c r="BI180" s="61"/>
      <c r="BJ180" s="61"/>
      <c r="BK180" s="56">
        <f t="shared" ref="BK180" si="87">AA180*(1/$BK$6)</f>
        <v>1.3733999890128002E-4</v>
      </c>
      <c r="BL180" s="61"/>
      <c r="BM180" s="61"/>
      <c r="BN180" s="61"/>
      <c r="BO180" s="68">
        <f>AE180*(1/$BO$6)</f>
        <v>2.1494089125490487E-3</v>
      </c>
      <c r="BP180" s="42">
        <f>AF180*(1/$BP$6)</f>
        <v>4.0849673202614369E-4</v>
      </c>
    </row>
    <row r="181" spans="1:68" ht="15" thickBot="1" x14ac:dyDescent="0.45">
      <c r="A181" s="18"/>
      <c r="B181" s="140"/>
      <c r="C181" s="80"/>
      <c r="D181" s="275"/>
      <c r="E181" s="80"/>
      <c r="F181" s="80"/>
      <c r="G181" s="80"/>
      <c r="H181" s="80"/>
      <c r="I181" s="80"/>
      <c r="J181" s="80"/>
      <c r="K181" s="82"/>
      <c r="L181" s="80"/>
      <c r="M181" s="80"/>
      <c r="N181" s="80"/>
      <c r="O181" s="80"/>
      <c r="P181" s="80"/>
      <c r="Q181" s="80"/>
      <c r="R181" s="80"/>
      <c r="S181" s="80"/>
      <c r="T181" s="80"/>
      <c r="U181" s="80"/>
      <c r="V181" s="80"/>
      <c r="W181" s="80"/>
      <c r="X181" s="80"/>
      <c r="Y181" s="80"/>
      <c r="Z181" s="80"/>
      <c r="AA181" s="80"/>
      <c r="AB181" s="80"/>
      <c r="AC181" s="80"/>
      <c r="AD181" s="80"/>
      <c r="AE181" s="80"/>
      <c r="AF181" s="80"/>
      <c r="AK181" s="18"/>
      <c r="AL181" s="140"/>
      <c r="AM181" s="330"/>
      <c r="AN181" s="275"/>
      <c r="AO181" s="80"/>
      <c r="AP181" s="80"/>
      <c r="AQ181" s="80"/>
      <c r="AR181" s="80"/>
      <c r="AS181" s="80"/>
      <c r="AT181" s="80"/>
      <c r="AU181" s="82"/>
      <c r="AV181" s="80"/>
      <c r="AW181" s="80"/>
      <c r="AX181" s="80"/>
      <c r="AY181" s="80"/>
      <c r="AZ181" s="80"/>
      <c r="BA181" s="80"/>
      <c r="BB181" s="80"/>
      <c r="BC181" s="80"/>
      <c r="BD181" s="80"/>
      <c r="BE181" s="80"/>
      <c r="BF181" s="80"/>
      <c r="BG181" s="80"/>
      <c r="BH181" s="80"/>
      <c r="BI181" s="80"/>
      <c r="BJ181" s="80"/>
      <c r="BK181" s="80"/>
      <c r="BL181" s="80"/>
      <c r="BM181" s="80"/>
      <c r="BN181" s="80"/>
      <c r="BO181" s="80"/>
      <c r="BP181" s="80"/>
    </row>
    <row r="182" spans="1:68" ht="15" thickBot="1" x14ac:dyDescent="0.45">
      <c r="A182" s="395" t="s">
        <v>188</v>
      </c>
      <c r="B182" s="396" t="s">
        <v>110</v>
      </c>
      <c r="C182" s="407" t="s">
        <v>312</v>
      </c>
      <c r="D182" s="90" t="s">
        <v>466</v>
      </c>
      <c r="E182" s="83" t="s">
        <v>172</v>
      </c>
      <c r="F182" s="56" t="s">
        <v>313</v>
      </c>
      <c r="G182" s="56" t="s">
        <v>414</v>
      </c>
      <c r="H182" s="56"/>
      <c r="I182" s="56"/>
      <c r="J182" s="56"/>
      <c r="K182" s="57"/>
      <c r="L182" s="56">
        <v>0.64</v>
      </c>
      <c r="M182" s="56"/>
      <c r="N182" s="56"/>
      <c r="O182" s="56"/>
      <c r="P182" s="56"/>
      <c r="Q182" s="56">
        <v>1.68</v>
      </c>
      <c r="R182" s="56"/>
      <c r="S182" s="56"/>
      <c r="T182" s="56"/>
      <c r="U182" s="56"/>
      <c r="V182" s="56"/>
      <c r="W182" s="56"/>
      <c r="X182" s="56">
        <v>7.5</v>
      </c>
      <c r="Y182" s="56"/>
      <c r="Z182" s="56"/>
      <c r="AA182" s="56"/>
      <c r="AB182" s="56"/>
      <c r="AC182" s="56"/>
      <c r="AD182" s="56"/>
      <c r="AE182" s="56">
        <v>0.36</v>
      </c>
      <c r="AF182" s="58">
        <v>0.28999999999999998</v>
      </c>
      <c r="AK182" s="395" t="s">
        <v>188</v>
      </c>
      <c r="AL182" s="396" t="s">
        <v>110</v>
      </c>
      <c r="AM182" s="378" t="s">
        <v>312</v>
      </c>
      <c r="AN182" s="90" t="s">
        <v>466</v>
      </c>
      <c r="AO182" s="83" t="s">
        <v>172</v>
      </c>
      <c r="AP182" s="56" t="s">
        <v>313</v>
      </c>
      <c r="AQ182" s="56" t="s">
        <v>414</v>
      </c>
      <c r="AR182" s="56"/>
      <c r="AS182" s="56"/>
      <c r="AT182" s="56"/>
      <c r="AU182" s="57"/>
      <c r="AV182" s="68">
        <f t="shared" ref="AV182:AV184" si="88">L182*(1/$AV$6)</f>
        <v>1.379072573694191E-3</v>
      </c>
      <c r="AW182" s="56"/>
      <c r="AX182" s="56"/>
      <c r="AY182" s="56"/>
      <c r="AZ182" s="56"/>
      <c r="BA182" s="68">
        <f t="shared" ref="BA182:BA184" si="89">Q182*(1/$BA$6)</f>
        <v>4.0572850001207523E-3</v>
      </c>
      <c r="BB182" s="56"/>
      <c r="BC182" s="56"/>
      <c r="BD182" s="56"/>
      <c r="BE182" s="56"/>
      <c r="BF182" s="56"/>
      <c r="BG182" s="56"/>
      <c r="BH182" s="68">
        <f t="shared" ref="BH182:BH184" si="90">X182*(1/$BH$6)</f>
        <v>1.499610101373643E-2</v>
      </c>
      <c r="BI182" s="56"/>
      <c r="BJ182" s="56"/>
      <c r="BK182" s="56"/>
      <c r="BL182" s="56"/>
      <c r="BM182" s="56"/>
      <c r="BN182" s="56"/>
      <c r="BO182" s="68">
        <f t="shared" ref="BO182:BO184" si="91">AE182*(1/$BO$6)</f>
        <v>8.9975256804378787E-4</v>
      </c>
      <c r="BP182" s="42">
        <f t="shared" ref="BP182:BP184" si="92">AF182*(1/$BP$6)</f>
        <v>5.6411453470276991E-4</v>
      </c>
    </row>
    <row r="183" spans="1:68" ht="15" thickBot="1" x14ac:dyDescent="0.45">
      <c r="A183" s="395"/>
      <c r="B183" s="397"/>
      <c r="C183" s="408"/>
      <c r="D183" s="241" t="s">
        <v>466</v>
      </c>
      <c r="E183" s="231" t="s">
        <v>190</v>
      </c>
      <c r="F183" s="2" t="s">
        <v>313</v>
      </c>
      <c r="G183" s="2" t="s">
        <v>414</v>
      </c>
      <c r="H183" s="2"/>
      <c r="I183" s="2"/>
      <c r="J183" s="2"/>
      <c r="K183" s="34"/>
      <c r="L183" s="2">
        <v>0.47</v>
      </c>
      <c r="M183" s="2"/>
      <c r="N183" s="2"/>
      <c r="O183" s="2"/>
      <c r="P183" s="2"/>
      <c r="Q183" s="2">
        <v>1.1200000000000001</v>
      </c>
      <c r="R183" s="2"/>
      <c r="S183" s="2"/>
      <c r="T183" s="2"/>
      <c r="U183" s="2"/>
      <c r="V183" s="2"/>
      <c r="W183" s="2"/>
      <c r="X183" s="2">
        <v>5.51</v>
      </c>
      <c r="Y183" s="2"/>
      <c r="Z183" s="2"/>
      <c r="AA183" s="2"/>
      <c r="AB183" s="2"/>
      <c r="AC183" s="2"/>
      <c r="AD183" s="2"/>
      <c r="AE183" s="2">
        <v>0.25</v>
      </c>
      <c r="AF183" s="64">
        <v>0.22</v>
      </c>
      <c r="AK183" s="395"/>
      <c r="AL183" s="397"/>
      <c r="AM183" s="379"/>
      <c r="AN183" s="241" t="s">
        <v>466</v>
      </c>
      <c r="AO183" s="231" t="s">
        <v>190</v>
      </c>
      <c r="AP183" s="2" t="s">
        <v>313</v>
      </c>
      <c r="AQ183" s="2" t="s">
        <v>414</v>
      </c>
      <c r="AR183" s="2"/>
      <c r="AS183" s="2"/>
      <c r="AT183" s="2"/>
      <c r="AU183" s="34"/>
      <c r="AV183" s="68">
        <f t="shared" si="88"/>
        <v>1.0127564213066713E-3</v>
      </c>
      <c r="AW183" s="2"/>
      <c r="AX183" s="2"/>
      <c r="AY183" s="2"/>
      <c r="AZ183" s="2"/>
      <c r="BA183" s="68">
        <f t="shared" si="89"/>
        <v>2.7048566667471686E-3</v>
      </c>
      <c r="BB183" s="2"/>
      <c r="BC183" s="2"/>
      <c r="BD183" s="2"/>
      <c r="BE183" s="2"/>
      <c r="BF183" s="2"/>
      <c r="BG183" s="2"/>
      <c r="BH183" s="68">
        <f t="shared" si="90"/>
        <v>1.1017135544758363E-2</v>
      </c>
      <c r="BI183" s="2"/>
      <c r="BJ183" s="2"/>
      <c r="BK183" s="2"/>
      <c r="BL183" s="2"/>
      <c r="BM183" s="2"/>
      <c r="BN183" s="2"/>
      <c r="BO183" s="68">
        <f t="shared" si="91"/>
        <v>6.2482817225263047E-4</v>
      </c>
      <c r="BP183" s="42">
        <f t="shared" si="92"/>
        <v>4.2794895736072199E-4</v>
      </c>
    </row>
    <row r="184" spans="1:68" ht="15" thickBot="1" x14ac:dyDescent="0.45">
      <c r="A184" s="395"/>
      <c r="B184" s="398"/>
      <c r="C184" s="409"/>
      <c r="D184" s="91" t="s">
        <v>466</v>
      </c>
      <c r="E184" s="85" t="s">
        <v>196</v>
      </c>
      <c r="F184" s="61" t="s">
        <v>313</v>
      </c>
      <c r="G184" s="61" t="s">
        <v>414</v>
      </c>
      <c r="H184" s="61"/>
      <c r="I184" s="61"/>
      <c r="J184" s="61"/>
      <c r="K184" s="62"/>
      <c r="L184" s="61">
        <v>0.86</v>
      </c>
      <c r="M184" s="61"/>
      <c r="N184" s="61"/>
      <c r="O184" s="61"/>
      <c r="P184" s="61"/>
      <c r="Q184" s="61">
        <v>2.38</v>
      </c>
      <c r="R184" s="61"/>
      <c r="S184" s="61"/>
      <c r="T184" s="61"/>
      <c r="U184" s="61"/>
      <c r="V184" s="61"/>
      <c r="W184" s="61"/>
      <c r="X184" s="61">
        <v>10.24</v>
      </c>
      <c r="Y184" s="61"/>
      <c r="Z184" s="61"/>
      <c r="AA184" s="61"/>
      <c r="AB184" s="61"/>
      <c r="AC184" s="61"/>
      <c r="AD184" s="61"/>
      <c r="AE184" s="61">
        <v>0.5</v>
      </c>
      <c r="AF184" s="63">
        <v>0.4</v>
      </c>
      <c r="AK184" s="395"/>
      <c r="AL184" s="398"/>
      <c r="AM184" s="380"/>
      <c r="AN184" s="91" t="s">
        <v>466</v>
      </c>
      <c r="AO184" s="85" t="s">
        <v>196</v>
      </c>
      <c r="AP184" s="61" t="s">
        <v>313</v>
      </c>
      <c r="AQ184" s="61" t="s">
        <v>414</v>
      </c>
      <c r="AR184" s="61"/>
      <c r="AS184" s="61"/>
      <c r="AT184" s="61"/>
      <c r="AU184" s="62"/>
      <c r="AV184" s="68">
        <f t="shared" si="88"/>
        <v>1.8531287709015688E-3</v>
      </c>
      <c r="AW184" s="61"/>
      <c r="AX184" s="61"/>
      <c r="AY184" s="61"/>
      <c r="AZ184" s="61"/>
      <c r="BA184" s="68">
        <f t="shared" si="89"/>
        <v>5.7478204168377326E-3</v>
      </c>
      <c r="BB184" s="61"/>
      <c r="BC184" s="61"/>
      <c r="BD184" s="61"/>
      <c r="BE184" s="61"/>
      <c r="BF184" s="61"/>
      <c r="BG184" s="61"/>
      <c r="BH184" s="68">
        <f t="shared" si="90"/>
        <v>2.047467658408814E-2</v>
      </c>
      <c r="BI184" s="61"/>
      <c r="BJ184" s="61"/>
      <c r="BK184" s="61"/>
      <c r="BL184" s="61"/>
      <c r="BM184" s="61"/>
      <c r="BN184" s="61"/>
      <c r="BO184" s="68">
        <f t="shared" si="91"/>
        <v>1.2496563445052609E-3</v>
      </c>
      <c r="BP184" s="42">
        <f t="shared" si="92"/>
        <v>7.7808901338313101E-4</v>
      </c>
    </row>
    <row r="185" spans="1:68" ht="15" thickBot="1" x14ac:dyDescent="0.45">
      <c r="A185" s="18"/>
      <c r="B185" s="140"/>
      <c r="C185" s="80"/>
      <c r="D185" s="275"/>
      <c r="E185" s="80"/>
      <c r="F185" s="80"/>
      <c r="G185" s="80"/>
      <c r="H185" s="80"/>
      <c r="I185" s="80"/>
      <c r="J185" s="80"/>
      <c r="K185" s="82"/>
      <c r="L185" s="80"/>
      <c r="M185" s="80"/>
      <c r="N185" s="80"/>
      <c r="O185" s="80"/>
      <c r="P185" s="80"/>
      <c r="Q185" s="80"/>
      <c r="R185" s="80"/>
      <c r="S185" s="80"/>
      <c r="T185" s="80"/>
      <c r="U185" s="80"/>
      <c r="V185" s="80"/>
      <c r="W185" s="80"/>
      <c r="X185" s="80"/>
      <c r="Y185" s="80"/>
      <c r="Z185" s="80"/>
      <c r="AA185" s="80"/>
      <c r="AB185" s="80"/>
      <c r="AC185" s="80"/>
      <c r="AD185" s="80"/>
      <c r="AE185" s="80"/>
      <c r="AF185" s="80"/>
      <c r="AK185" s="18"/>
      <c r="AL185" s="140"/>
      <c r="AM185" s="330"/>
      <c r="AN185" s="275"/>
      <c r="AO185" s="80"/>
      <c r="AP185" s="80"/>
      <c r="AQ185" s="80"/>
      <c r="AR185" s="80"/>
      <c r="AS185" s="80"/>
      <c r="AT185" s="80"/>
      <c r="AU185" s="82"/>
      <c r="AV185" s="80"/>
      <c r="AW185" s="80"/>
      <c r="AX185" s="80"/>
      <c r="AY185" s="80"/>
      <c r="AZ185" s="80"/>
      <c r="BA185" s="80"/>
      <c r="BB185" s="80"/>
      <c r="BC185" s="80"/>
      <c r="BD185" s="80"/>
      <c r="BE185" s="80"/>
      <c r="BF185" s="80"/>
      <c r="BG185" s="80"/>
      <c r="BH185" s="80"/>
      <c r="BI185" s="80"/>
      <c r="BJ185" s="80"/>
      <c r="BK185" s="80"/>
      <c r="BL185" s="80"/>
      <c r="BM185" s="80"/>
      <c r="BN185" s="80"/>
      <c r="BO185" s="80"/>
      <c r="BP185" s="80"/>
    </row>
    <row r="186" spans="1:68" ht="14.6" customHeight="1" thickBot="1" x14ac:dyDescent="0.45">
      <c r="A186" s="395" t="s">
        <v>189</v>
      </c>
      <c r="B186" s="396" t="s">
        <v>110</v>
      </c>
      <c r="C186" s="378" t="s">
        <v>315</v>
      </c>
      <c r="D186" s="107" t="s">
        <v>469</v>
      </c>
      <c r="E186" s="56" t="s">
        <v>190</v>
      </c>
      <c r="F186" s="56" t="s">
        <v>190</v>
      </c>
      <c r="G186" s="56" t="s">
        <v>415</v>
      </c>
      <c r="H186" s="56">
        <v>3.6999999999999998E-2</v>
      </c>
      <c r="I186" s="56"/>
      <c r="J186" s="56"/>
      <c r="K186" s="57"/>
      <c r="L186" s="56">
        <v>0.5</v>
      </c>
      <c r="M186" s="56"/>
      <c r="N186" s="56"/>
      <c r="O186" s="56"/>
      <c r="P186" s="56"/>
      <c r="Q186" s="56">
        <v>4.95</v>
      </c>
      <c r="R186" s="56"/>
      <c r="S186" s="56"/>
      <c r="T186" s="56"/>
      <c r="U186" s="56"/>
      <c r="V186" s="56"/>
      <c r="W186" s="56">
        <v>0.28999999999999998</v>
      </c>
      <c r="X186" s="56">
        <v>1.81</v>
      </c>
      <c r="Y186" s="56"/>
      <c r="Z186" s="56"/>
      <c r="AA186" s="56"/>
      <c r="AB186" s="56"/>
      <c r="AC186" s="56"/>
      <c r="AD186" s="56"/>
      <c r="AE186" s="56">
        <v>0.13200000000000001</v>
      </c>
      <c r="AF186" s="58">
        <v>0.23</v>
      </c>
      <c r="AK186" s="395" t="s">
        <v>189</v>
      </c>
      <c r="AL186" s="396" t="s">
        <v>110</v>
      </c>
      <c r="AM186" s="378" t="s">
        <v>315</v>
      </c>
      <c r="AN186" s="107" t="s">
        <v>469</v>
      </c>
      <c r="AO186" s="56" t="s">
        <v>190</v>
      </c>
      <c r="AP186" s="56" t="s">
        <v>190</v>
      </c>
      <c r="AQ186" s="56" t="s">
        <v>415</v>
      </c>
      <c r="AR186" s="68">
        <f t="shared" ref="AR186:AR188" si="93">H186*(1/$AR$6)</f>
        <v>1.2329634443000435E-4</v>
      </c>
      <c r="AS186" s="56"/>
      <c r="AT186" s="56"/>
      <c r="AU186" s="57"/>
      <c r="AV186" s="68">
        <f t="shared" ref="AV186:AV188" si="94">L186*(1/$AV$6)</f>
        <v>1.0774004481985866E-3</v>
      </c>
      <c r="AW186" s="56"/>
      <c r="AX186" s="56"/>
      <c r="AY186" s="56"/>
      <c r="AZ186" s="56"/>
      <c r="BA186" s="68">
        <f t="shared" ref="BA186:BA188" si="95">Q186*(1/$BA$6)</f>
        <v>1.1954500446784359E-2</v>
      </c>
      <c r="BB186" s="56"/>
      <c r="BC186" s="56"/>
      <c r="BD186" s="56"/>
      <c r="BE186" s="56"/>
      <c r="BF186" s="56"/>
      <c r="BG186" s="42">
        <f t="shared" ref="BG186:BG188" si="96">W186*(1/$BG$6)</f>
        <v>5.1409324587839032E-4</v>
      </c>
      <c r="BH186" s="68">
        <f t="shared" ref="BH186:BH188" si="97">X186*(1/$BH$6)</f>
        <v>3.6190590446483917E-3</v>
      </c>
      <c r="BI186" s="56"/>
      <c r="BJ186" s="56"/>
      <c r="BK186" s="56"/>
      <c r="BL186" s="56"/>
      <c r="BM186" s="56"/>
      <c r="BN186" s="56"/>
      <c r="BO186" s="68">
        <f t="shared" ref="BO186:BO188" si="98">AE186*(1/$BO$6)</f>
        <v>3.2990927494938891E-4</v>
      </c>
      <c r="BP186" s="42">
        <f t="shared" ref="BP186:BP188" si="99">AF186*(1/$BP$6)</f>
        <v>4.4740118269530029E-4</v>
      </c>
    </row>
    <row r="187" spans="1:68" ht="15" thickBot="1" x14ac:dyDescent="0.45">
      <c r="A187" s="395"/>
      <c r="B187" s="397"/>
      <c r="C187" s="379"/>
      <c r="D187" s="247" t="s">
        <v>469</v>
      </c>
      <c r="E187" s="2" t="s">
        <v>191</v>
      </c>
      <c r="F187" s="2" t="s">
        <v>191</v>
      </c>
      <c r="G187" s="2" t="s">
        <v>415</v>
      </c>
      <c r="H187" s="2">
        <v>4.7E-2</v>
      </c>
      <c r="I187" s="2"/>
      <c r="J187" s="2"/>
      <c r="K187" s="34"/>
      <c r="L187" s="2">
        <v>0.64</v>
      </c>
      <c r="M187" s="2"/>
      <c r="N187" s="2"/>
      <c r="O187" s="2"/>
      <c r="P187" s="2"/>
      <c r="Q187" s="2">
        <v>6.98</v>
      </c>
      <c r="R187" s="2"/>
      <c r="S187" s="2"/>
      <c r="T187" s="2"/>
      <c r="U187" s="2"/>
      <c r="V187" s="2"/>
      <c r="W187" s="2">
        <v>0.4</v>
      </c>
      <c r="X187" s="2">
        <v>2.38</v>
      </c>
      <c r="Y187" s="2"/>
      <c r="Z187" s="2"/>
      <c r="AA187" s="2"/>
      <c r="AB187" s="2"/>
      <c r="AC187" s="2"/>
      <c r="AD187" s="2"/>
      <c r="AE187" s="2">
        <v>0.16</v>
      </c>
      <c r="AF187" s="64">
        <v>0.36</v>
      </c>
      <c r="AK187" s="395"/>
      <c r="AL187" s="397"/>
      <c r="AM187" s="379"/>
      <c r="AN187" s="247" t="s">
        <v>469</v>
      </c>
      <c r="AO187" s="2" t="s">
        <v>191</v>
      </c>
      <c r="AP187" s="2" t="s">
        <v>191</v>
      </c>
      <c r="AQ187" s="2" t="s">
        <v>415</v>
      </c>
      <c r="AR187" s="68">
        <f t="shared" si="93"/>
        <v>1.5661968076243797E-4</v>
      </c>
      <c r="AS187" s="2"/>
      <c r="AT187" s="2"/>
      <c r="AU187" s="34"/>
      <c r="AV187" s="68">
        <f t="shared" si="94"/>
        <v>1.379072573694191E-3</v>
      </c>
      <c r="AW187" s="2"/>
      <c r="AX187" s="2"/>
      <c r="AY187" s="2"/>
      <c r="AZ187" s="2"/>
      <c r="BA187" s="68">
        <f t="shared" si="95"/>
        <v>1.6857053155263604E-2</v>
      </c>
      <c r="BB187" s="2"/>
      <c r="BC187" s="2"/>
      <c r="BD187" s="2"/>
      <c r="BE187" s="2"/>
      <c r="BF187" s="2"/>
      <c r="BG187" s="42">
        <f t="shared" si="96"/>
        <v>7.0909413224605564E-4</v>
      </c>
      <c r="BH187" s="68">
        <f t="shared" si="97"/>
        <v>4.7587627216923601E-3</v>
      </c>
      <c r="BI187" s="2"/>
      <c r="BJ187" s="2"/>
      <c r="BK187" s="2"/>
      <c r="BL187" s="2"/>
      <c r="BM187" s="2"/>
      <c r="BN187" s="2"/>
      <c r="BO187" s="68">
        <f t="shared" si="98"/>
        <v>3.9989003024168353E-4</v>
      </c>
      <c r="BP187" s="42">
        <f t="shared" si="99"/>
        <v>7.0028011204481782E-4</v>
      </c>
    </row>
    <row r="188" spans="1:68" ht="15" thickBot="1" x14ac:dyDescent="0.45">
      <c r="A188" s="395"/>
      <c r="B188" s="398"/>
      <c r="C188" s="380"/>
      <c r="D188" s="257" t="s">
        <v>469</v>
      </c>
      <c r="E188" s="61" t="s">
        <v>192</v>
      </c>
      <c r="F188" s="61" t="s">
        <v>192</v>
      </c>
      <c r="G188" s="61" t="s">
        <v>415</v>
      </c>
      <c r="H188" s="61">
        <v>6.0999999999999999E-2</v>
      </c>
      <c r="I188" s="61"/>
      <c r="J188" s="61"/>
      <c r="K188" s="62"/>
      <c r="L188" s="61">
        <v>0.83</v>
      </c>
      <c r="M188" s="61"/>
      <c r="N188" s="61"/>
      <c r="O188" s="61"/>
      <c r="P188" s="61"/>
      <c r="Q188" s="61">
        <v>9.5399999999999991</v>
      </c>
      <c r="R188" s="61"/>
      <c r="S188" s="61"/>
      <c r="T188" s="61"/>
      <c r="U188" s="61"/>
      <c r="V188" s="61"/>
      <c r="W188" s="61">
        <v>0.53</v>
      </c>
      <c r="X188" s="61">
        <v>3.23</v>
      </c>
      <c r="Y188" s="61"/>
      <c r="Z188" s="61"/>
      <c r="AA188" s="61"/>
      <c r="AB188" s="61"/>
      <c r="AC188" s="61"/>
      <c r="AD188" s="61"/>
      <c r="AE188" s="61">
        <v>0.2</v>
      </c>
      <c r="AF188" s="63">
        <v>0.54</v>
      </c>
      <c r="AK188" s="395"/>
      <c r="AL188" s="398"/>
      <c r="AM188" s="380"/>
      <c r="AN188" s="257" t="s">
        <v>469</v>
      </c>
      <c r="AO188" s="61" t="s">
        <v>192</v>
      </c>
      <c r="AP188" s="61" t="s">
        <v>192</v>
      </c>
      <c r="AQ188" s="61" t="s">
        <v>415</v>
      </c>
      <c r="AR188" s="68">
        <f t="shared" si="93"/>
        <v>2.0327235162784501E-4</v>
      </c>
      <c r="AS188" s="61"/>
      <c r="AT188" s="61"/>
      <c r="AU188" s="62"/>
      <c r="AV188" s="68">
        <f t="shared" si="94"/>
        <v>1.7884847440096537E-3</v>
      </c>
      <c r="AW188" s="61"/>
      <c r="AX188" s="61"/>
      <c r="AY188" s="61"/>
      <c r="AZ188" s="61"/>
      <c r="BA188" s="68">
        <f t="shared" si="95"/>
        <v>2.3039582679257126E-2</v>
      </c>
      <c r="BB188" s="61"/>
      <c r="BC188" s="61"/>
      <c r="BD188" s="61"/>
      <c r="BE188" s="61"/>
      <c r="BF188" s="61"/>
      <c r="BG188" s="42">
        <f t="shared" si="96"/>
        <v>9.3954972522602379E-4</v>
      </c>
      <c r="BH188" s="68">
        <f t="shared" si="97"/>
        <v>6.4583208365824891E-3</v>
      </c>
      <c r="BI188" s="61"/>
      <c r="BJ188" s="61"/>
      <c r="BK188" s="61"/>
      <c r="BL188" s="61"/>
      <c r="BM188" s="61"/>
      <c r="BN188" s="61"/>
      <c r="BO188" s="68">
        <f t="shared" si="98"/>
        <v>4.998625378021044E-4</v>
      </c>
      <c r="BP188" s="42">
        <f t="shared" si="99"/>
        <v>1.0504201680672268E-3</v>
      </c>
    </row>
    <row r="189" spans="1:68" ht="15" thickBot="1" x14ac:dyDescent="0.45">
      <c r="A189" s="18"/>
      <c r="B189" s="140"/>
      <c r="C189" s="80"/>
      <c r="D189" s="275"/>
      <c r="E189" s="80"/>
      <c r="F189" s="80"/>
      <c r="G189" s="80"/>
      <c r="H189" s="80"/>
      <c r="I189" s="80"/>
      <c r="J189" s="80"/>
      <c r="K189" s="82"/>
      <c r="L189" s="80"/>
      <c r="M189" s="80"/>
      <c r="N189" s="80"/>
      <c r="O189" s="80"/>
      <c r="P189" s="80"/>
      <c r="Q189" s="80"/>
      <c r="R189" s="80"/>
      <c r="S189" s="80"/>
      <c r="T189" s="80"/>
      <c r="U189" s="80"/>
      <c r="V189" s="80"/>
      <c r="W189" s="80"/>
      <c r="X189" s="80"/>
      <c r="Y189" s="80"/>
      <c r="Z189" s="80"/>
      <c r="AA189" s="80"/>
      <c r="AB189" s="80"/>
      <c r="AC189" s="80"/>
      <c r="AD189" s="80"/>
      <c r="AE189" s="80"/>
      <c r="AF189" s="80"/>
      <c r="AK189" s="18"/>
      <c r="AL189" s="140"/>
      <c r="AM189" s="330"/>
      <c r="AN189" s="275"/>
      <c r="AO189" s="80"/>
      <c r="AP189" s="80"/>
      <c r="AQ189" s="80"/>
      <c r="AR189" s="80"/>
      <c r="AS189" s="80"/>
      <c r="AT189" s="80"/>
      <c r="AU189" s="82"/>
      <c r="AV189" s="80"/>
      <c r="AW189" s="80"/>
      <c r="AX189" s="80"/>
      <c r="AY189" s="80"/>
      <c r="AZ189" s="80"/>
      <c r="BA189" s="80"/>
      <c r="BB189" s="80"/>
      <c r="BC189" s="80"/>
      <c r="BD189" s="80"/>
      <c r="BE189" s="80"/>
      <c r="BF189" s="80"/>
      <c r="BG189" s="80"/>
      <c r="BH189" s="80"/>
      <c r="BI189" s="80"/>
      <c r="BJ189" s="80"/>
      <c r="BK189" s="80"/>
      <c r="BL189" s="80"/>
      <c r="BM189" s="80"/>
      <c r="BN189" s="80"/>
      <c r="BO189" s="80"/>
      <c r="BP189" s="80"/>
    </row>
    <row r="190" spans="1:68" ht="14.6" customHeight="1" thickBot="1" x14ac:dyDescent="0.45">
      <c r="A190" s="395" t="s">
        <v>193</v>
      </c>
      <c r="B190" s="396" t="s">
        <v>110</v>
      </c>
      <c r="C190" s="378" t="s">
        <v>318</v>
      </c>
      <c r="D190" s="107" t="s">
        <v>469</v>
      </c>
      <c r="E190" s="89" t="s">
        <v>172</v>
      </c>
      <c r="F190" s="56" t="s">
        <v>316</v>
      </c>
      <c r="G190" s="56" t="s">
        <v>415</v>
      </c>
      <c r="H190" s="56">
        <v>0.04</v>
      </c>
      <c r="I190" s="56"/>
      <c r="J190" s="56"/>
      <c r="K190" s="57"/>
      <c r="L190" s="56">
        <v>1.69</v>
      </c>
      <c r="M190" s="56"/>
      <c r="N190" s="56"/>
      <c r="O190" s="56"/>
      <c r="P190" s="56"/>
      <c r="Q190" s="56">
        <v>11.85</v>
      </c>
      <c r="R190" s="56"/>
      <c r="S190" s="56"/>
      <c r="T190" s="56"/>
      <c r="U190" s="56"/>
      <c r="V190" s="56"/>
      <c r="W190" s="56">
        <v>1.38</v>
      </c>
      <c r="X190" s="56">
        <v>9.36</v>
      </c>
      <c r="Y190" s="56"/>
      <c r="Z190" s="56"/>
      <c r="AA190" s="56">
        <v>0.06</v>
      </c>
      <c r="AB190" s="56"/>
      <c r="AC190" s="56"/>
      <c r="AD190" s="56"/>
      <c r="AE190" s="56">
        <v>0.54</v>
      </c>
      <c r="AF190" s="58">
        <v>1.69</v>
      </c>
      <c r="AK190" s="395" t="s">
        <v>193</v>
      </c>
      <c r="AL190" s="396" t="s">
        <v>110</v>
      </c>
      <c r="AM190" s="378" t="s">
        <v>318</v>
      </c>
      <c r="AN190" s="107" t="s">
        <v>469</v>
      </c>
      <c r="AO190" s="89" t="s">
        <v>172</v>
      </c>
      <c r="AP190" s="56" t="s">
        <v>316</v>
      </c>
      <c r="AQ190" s="56" t="s">
        <v>415</v>
      </c>
      <c r="AR190" s="68">
        <f t="shared" ref="AR190:AR192" si="100">H190*(1/$AR$6)</f>
        <v>1.3329334532973444E-4</v>
      </c>
      <c r="AS190" s="56"/>
      <c r="AT190" s="56"/>
      <c r="AU190" s="57"/>
      <c r="AV190" s="68">
        <f t="shared" ref="AV190:AV213" si="101">L190*(1/$AV$6)</f>
        <v>3.6416135149112227E-3</v>
      </c>
      <c r="AW190" s="56"/>
      <c r="AX190" s="56"/>
      <c r="AY190" s="56"/>
      <c r="AZ190" s="56"/>
      <c r="BA190" s="68">
        <f t="shared" ref="BA190:BA192" si="102">Q190*(1/$BA$6)</f>
        <v>2.8618349554423161E-2</v>
      </c>
      <c r="BB190" s="56"/>
      <c r="BC190" s="56"/>
      <c r="BD190" s="56"/>
      <c r="BE190" s="56"/>
      <c r="BF190" s="56"/>
      <c r="BG190" s="42">
        <f t="shared" ref="BG190:BG192" si="103">W190*(1/$BG$6)</f>
        <v>2.4463747562488919E-3</v>
      </c>
      <c r="BH190" s="68">
        <f t="shared" ref="BH190:BH192" si="104">X190*(1/$BH$6)</f>
        <v>1.8715134065143062E-2</v>
      </c>
      <c r="BI190" s="56"/>
      <c r="BJ190" s="56"/>
      <c r="BK190" s="56">
        <f t="shared" ref="BK190:BK192" si="105">AA190*(1/$BK$6)</f>
        <v>1.6480799868153598E-4</v>
      </c>
      <c r="BL190" s="56"/>
      <c r="BM190" s="56"/>
      <c r="BN190" s="56"/>
      <c r="BO190" s="68">
        <f t="shared" ref="BO190:BO192" si="106">AE190*(1/$BO$6)</f>
        <v>1.349628852065682E-3</v>
      </c>
      <c r="BP190" s="42">
        <f t="shared" ref="BP190:BP192" si="107">AF190*(1/$BP$6)</f>
        <v>3.2874260815437279E-3</v>
      </c>
    </row>
    <row r="191" spans="1:68" ht="15" thickBot="1" x14ac:dyDescent="0.45">
      <c r="A191" s="395"/>
      <c r="B191" s="397"/>
      <c r="C191" s="379"/>
      <c r="D191" s="247" t="s">
        <v>469</v>
      </c>
      <c r="E191" s="232" t="s">
        <v>317</v>
      </c>
      <c r="F191" s="2" t="s">
        <v>316</v>
      </c>
      <c r="G191" s="2" t="s">
        <v>415</v>
      </c>
      <c r="H191" s="2">
        <v>0.02</v>
      </c>
      <c r="I191" s="2"/>
      <c r="J191" s="2"/>
      <c r="K191" s="34"/>
      <c r="L191" s="2">
        <v>1.2</v>
      </c>
      <c r="M191" s="2"/>
      <c r="N191" s="2"/>
      <c r="O191" s="2"/>
      <c r="P191" s="2"/>
      <c r="Q191" s="2">
        <v>9.18</v>
      </c>
      <c r="R191" s="2"/>
      <c r="S191" s="2"/>
      <c r="T191" s="2"/>
      <c r="U191" s="2"/>
      <c r="V191" s="2"/>
      <c r="W191" s="2">
        <v>0.94</v>
      </c>
      <c r="X191" s="2">
        <v>6.57</v>
      </c>
      <c r="Y191" s="2"/>
      <c r="Z191" s="2"/>
      <c r="AA191" s="2">
        <v>0.04</v>
      </c>
      <c r="AB191" s="2"/>
      <c r="AC191" s="2"/>
      <c r="AD191" s="2"/>
      <c r="AE191" s="2">
        <v>0.42</v>
      </c>
      <c r="AF191" s="64">
        <v>1.1399999999999999</v>
      </c>
      <c r="AK191" s="395"/>
      <c r="AL191" s="397"/>
      <c r="AM191" s="379"/>
      <c r="AN191" s="247" t="s">
        <v>469</v>
      </c>
      <c r="AO191" s="232" t="s">
        <v>317</v>
      </c>
      <c r="AP191" s="2" t="s">
        <v>316</v>
      </c>
      <c r="AQ191" s="2" t="s">
        <v>415</v>
      </c>
      <c r="AR191" s="68">
        <f t="shared" si="100"/>
        <v>6.6646672664867219E-5</v>
      </c>
      <c r="AS191" s="2"/>
      <c r="AT191" s="2"/>
      <c r="AU191" s="34"/>
      <c r="AV191" s="68">
        <f t="shared" si="101"/>
        <v>2.5857610756766076E-3</v>
      </c>
      <c r="AW191" s="2"/>
      <c r="AX191" s="2"/>
      <c r="AY191" s="2"/>
      <c r="AZ191" s="2"/>
      <c r="BA191" s="68">
        <f t="shared" si="102"/>
        <v>2.217016446494554E-2</v>
      </c>
      <c r="BB191" s="2"/>
      <c r="BC191" s="2"/>
      <c r="BD191" s="2"/>
      <c r="BE191" s="2"/>
      <c r="BF191" s="2"/>
      <c r="BG191" s="42">
        <f t="shared" si="103"/>
        <v>1.6663712107782306E-3</v>
      </c>
      <c r="BH191" s="68">
        <f t="shared" si="104"/>
        <v>1.3136584488033112E-2</v>
      </c>
      <c r="BI191" s="2"/>
      <c r="BJ191" s="2"/>
      <c r="BK191" s="56">
        <f t="shared" si="105"/>
        <v>1.09871999121024E-4</v>
      </c>
      <c r="BL191" s="2"/>
      <c r="BM191" s="2"/>
      <c r="BN191" s="2"/>
      <c r="BO191" s="68">
        <f t="shared" si="106"/>
        <v>1.0497113293844191E-3</v>
      </c>
      <c r="BP191" s="42">
        <f t="shared" si="107"/>
        <v>2.2175536881419229E-3</v>
      </c>
    </row>
    <row r="192" spans="1:68" ht="15" thickBot="1" x14ac:dyDescent="0.45">
      <c r="A192" s="395"/>
      <c r="B192" s="398"/>
      <c r="C192" s="380"/>
      <c r="D192" s="257" t="s">
        <v>469</v>
      </c>
      <c r="E192" s="85" t="s">
        <v>196</v>
      </c>
      <c r="F192" s="61" t="s">
        <v>316</v>
      </c>
      <c r="G192" s="61" t="s">
        <v>415</v>
      </c>
      <c r="H192" s="61">
        <v>0.06</v>
      </c>
      <c r="I192" s="61"/>
      <c r="J192" s="61"/>
      <c r="K192" s="62"/>
      <c r="L192" s="61">
        <v>2.36</v>
      </c>
      <c r="M192" s="61"/>
      <c r="N192" s="61"/>
      <c r="O192" s="61"/>
      <c r="P192" s="61"/>
      <c r="Q192" s="61">
        <v>15.29</v>
      </c>
      <c r="R192" s="61"/>
      <c r="S192" s="61"/>
      <c r="T192" s="61"/>
      <c r="U192" s="61"/>
      <c r="V192" s="61"/>
      <c r="W192" s="61">
        <v>22.05</v>
      </c>
      <c r="X192" s="61">
        <v>13.69</v>
      </c>
      <c r="Y192" s="61"/>
      <c r="Z192" s="61"/>
      <c r="AA192" s="61">
        <v>0.1</v>
      </c>
      <c r="AB192" s="61"/>
      <c r="AC192" s="61"/>
      <c r="AD192" s="61"/>
      <c r="AE192" s="61">
        <v>0.69</v>
      </c>
      <c r="AF192" s="63">
        <v>2.52</v>
      </c>
      <c r="AK192" s="395"/>
      <c r="AL192" s="398"/>
      <c r="AM192" s="380"/>
      <c r="AN192" s="257" t="s">
        <v>469</v>
      </c>
      <c r="AO192" s="85" t="s">
        <v>196</v>
      </c>
      <c r="AP192" s="61" t="s">
        <v>316</v>
      </c>
      <c r="AQ192" s="61" t="s">
        <v>415</v>
      </c>
      <c r="AR192" s="68">
        <f t="shared" si="100"/>
        <v>1.9994001799460164E-4</v>
      </c>
      <c r="AS192" s="61"/>
      <c r="AT192" s="61"/>
      <c r="AU192" s="62"/>
      <c r="AV192" s="68">
        <f t="shared" si="101"/>
        <v>5.0853301154973286E-3</v>
      </c>
      <c r="AW192" s="61"/>
      <c r="AX192" s="61"/>
      <c r="AY192" s="61"/>
      <c r="AZ192" s="61"/>
      <c r="BA192" s="68">
        <f t="shared" si="102"/>
        <v>3.6926123602289466E-2</v>
      </c>
      <c r="BB192" s="61"/>
      <c r="BC192" s="61"/>
      <c r="BD192" s="61"/>
      <c r="BE192" s="61"/>
      <c r="BF192" s="61"/>
      <c r="BG192" s="42">
        <f t="shared" si="103"/>
        <v>3.908881404006382E-2</v>
      </c>
      <c r="BH192" s="68">
        <f t="shared" si="104"/>
        <v>2.7372883050406895E-2</v>
      </c>
      <c r="BI192" s="61"/>
      <c r="BJ192" s="61"/>
      <c r="BK192" s="56">
        <f t="shared" si="105"/>
        <v>2.7467999780256004E-4</v>
      </c>
      <c r="BL192" s="61"/>
      <c r="BM192" s="61"/>
      <c r="BN192" s="61"/>
      <c r="BO192" s="68">
        <f t="shared" si="106"/>
        <v>1.72452575541726E-3</v>
      </c>
      <c r="BP192" s="42">
        <f t="shared" si="107"/>
        <v>4.9019607843137246E-3</v>
      </c>
    </row>
    <row r="193" spans="1:68" ht="15" thickBot="1" x14ac:dyDescent="0.45">
      <c r="A193" s="18"/>
      <c r="B193" s="140"/>
      <c r="C193" s="80"/>
      <c r="D193" s="275"/>
      <c r="E193" s="80"/>
      <c r="F193" s="80"/>
      <c r="G193" s="80"/>
      <c r="H193" s="80"/>
      <c r="I193" s="80"/>
      <c r="J193" s="80"/>
      <c r="K193" s="82"/>
      <c r="L193" s="80"/>
      <c r="M193" s="80"/>
      <c r="N193" s="80"/>
      <c r="O193" s="80"/>
      <c r="P193" s="80"/>
      <c r="Q193" s="80"/>
      <c r="R193" s="80"/>
      <c r="S193" s="80"/>
      <c r="T193" s="80"/>
      <c r="U193" s="80"/>
      <c r="V193" s="80"/>
      <c r="W193" s="80"/>
      <c r="X193" s="80"/>
      <c r="Y193" s="80"/>
      <c r="Z193" s="80"/>
      <c r="AA193" s="80"/>
      <c r="AB193" s="80"/>
      <c r="AC193" s="80"/>
      <c r="AD193" s="80"/>
      <c r="AE193" s="80"/>
      <c r="AF193" s="80"/>
      <c r="AK193" s="18"/>
      <c r="AL193" s="140"/>
      <c r="AM193" s="330"/>
      <c r="AN193" s="275"/>
      <c r="AO193" s="80"/>
      <c r="AP193" s="80"/>
      <c r="AQ193" s="80"/>
      <c r="AR193" s="80"/>
      <c r="AS193" s="80"/>
      <c r="AT193" s="80"/>
      <c r="AU193" s="82"/>
      <c r="AV193" s="80"/>
      <c r="AW193" s="80"/>
      <c r="AX193" s="80"/>
      <c r="AY193" s="80"/>
      <c r="AZ193" s="80"/>
      <c r="BA193" s="80"/>
      <c r="BB193" s="80"/>
      <c r="BC193" s="80"/>
      <c r="BD193" s="80"/>
      <c r="BE193" s="80"/>
      <c r="BF193" s="80"/>
      <c r="BG193" s="80"/>
      <c r="BH193" s="80"/>
      <c r="BI193" s="80"/>
      <c r="BJ193" s="80"/>
      <c r="BK193" s="80"/>
      <c r="BL193" s="80"/>
      <c r="BM193" s="80"/>
      <c r="BN193" s="80"/>
      <c r="BO193" s="80"/>
      <c r="BP193" s="80"/>
    </row>
    <row r="194" spans="1:68" ht="14.6" customHeight="1" thickBot="1" x14ac:dyDescent="0.45">
      <c r="A194" s="395" t="s">
        <v>194</v>
      </c>
      <c r="B194" s="396" t="s">
        <v>110</v>
      </c>
      <c r="C194" s="378" t="s">
        <v>319</v>
      </c>
      <c r="D194" s="107" t="s">
        <v>466</v>
      </c>
      <c r="E194" s="56" t="s">
        <v>195</v>
      </c>
      <c r="F194" s="56" t="s">
        <v>195</v>
      </c>
      <c r="G194" s="56" t="s">
        <v>415</v>
      </c>
      <c r="H194" s="56">
        <v>4.8000000000000001E-2</v>
      </c>
      <c r="I194" s="56"/>
      <c r="J194" s="56"/>
      <c r="K194" s="57"/>
      <c r="L194" s="56">
        <v>0.216</v>
      </c>
      <c r="M194" s="56"/>
      <c r="N194" s="56"/>
      <c r="O194" s="56"/>
      <c r="P194" s="56"/>
      <c r="Q194" s="56">
        <v>1.0620000000000001</v>
      </c>
      <c r="R194" s="56"/>
      <c r="S194" s="56"/>
      <c r="T194" s="56"/>
      <c r="U194" s="56"/>
      <c r="V194" s="56"/>
      <c r="W194" s="56">
        <v>0.152</v>
      </c>
      <c r="X194" s="56">
        <v>0.156</v>
      </c>
      <c r="Y194" s="56"/>
      <c r="Z194" s="56"/>
      <c r="AA194" s="56">
        <v>0.04</v>
      </c>
      <c r="AB194" s="56"/>
      <c r="AC194" s="56"/>
      <c r="AD194" s="56"/>
      <c r="AE194" s="56">
        <v>3.7999999999999999E-2</v>
      </c>
      <c r="AF194" s="58">
        <v>0.126</v>
      </c>
      <c r="AK194" s="395" t="s">
        <v>194</v>
      </c>
      <c r="AL194" s="396" t="s">
        <v>110</v>
      </c>
      <c r="AM194" s="378" t="s">
        <v>319</v>
      </c>
      <c r="AN194" s="107" t="s">
        <v>466</v>
      </c>
      <c r="AO194" s="56" t="s">
        <v>195</v>
      </c>
      <c r="AP194" s="56" t="s">
        <v>195</v>
      </c>
      <c r="AQ194" s="56" t="s">
        <v>415</v>
      </c>
      <c r="AR194" s="68">
        <f t="shared" ref="AR194:AR198" si="108">H194*(1/$AR$6)</f>
        <v>1.5995201439568133E-4</v>
      </c>
      <c r="AS194" s="56"/>
      <c r="AT194" s="56"/>
      <c r="AU194" s="57"/>
      <c r="AV194" s="68">
        <f t="shared" si="101"/>
        <v>4.654369936217894E-4</v>
      </c>
      <c r="AW194" s="56"/>
      <c r="AX194" s="56"/>
      <c r="AY194" s="56"/>
      <c r="AZ194" s="56"/>
      <c r="BA194" s="68">
        <f t="shared" ref="BA194:BA198" si="109">Q194*(1/$BA$6)</f>
        <v>2.56478373221919E-3</v>
      </c>
      <c r="BB194" s="56"/>
      <c r="BC194" s="56"/>
      <c r="BD194" s="56"/>
      <c r="BE194" s="56"/>
      <c r="BF194" s="56"/>
      <c r="BG194" s="42">
        <f t="shared" ref="BG194:BG198" si="110">W194*(1/$BG$6)</f>
        <v>2.6945577025350116E-4</v>
      </c>
      <c r="BH194" s="68">
        <f t="shared" ref="BH194:BH198" si="111">X194*(1/$BH$6)</f>
        <v>3.1191890108571771E-4</v>
      </c>
      <c r="BI194" s="56"/>
      <c r="BJ194" s="56"/>
      <c r="BK194" s="56">
        <f t="shared" ref="BK194:BK198" si="112">AA194*(1/$BK$6)</f>
        <v>1.09871999121024E-4</v>
      </c>
      <c r="BL194" s="56"/>
      <c r="BM194" s="56"/>
      <c r="BN194" s="56"/>
      <c r="BO194" s="68">
        <f t="shared" ref="BO194:BO197" si="113">AE194*(1/$BO$6)</f>
        <v>9.4973882182399831E-5</v>
      </c>
      <c r="BP194" s="42">
        <f t="shared" ref="BP194:BP198" si="114">AF194*(1/$BP$6)</f>
        <v>2.4509803921568622E-4</v>
      </c>
    </row>
    <row r="195" spans="1:68" ht="15" thickBot="1" x14ac:dyDescent="0.45">
      <c r="A195" s="395"/>
      <c r="B195" s="397"/>
      <c r="C195" s="379"/>
      <c r="D195" s="247" t="s">
        <v>466</v>
      </c>
      <c r="E195" s="2" t="s">
        <v>190</v>
      </c>
      <c r="F195" s="2" t="s">
        <v>190</v>
      </c>
      <c r="G195" s="2" t="s">
        <v>415</v>
      </c>
      <c r="H195" s="2">
        <v>0.41099999999999998</v>
      </c>
      <c r="I195" s="2"/>
      <c r="J195" s="2"/>
      <c r="K195" s="34"/>
      <c r="L195" s="2">
        <v>0.42899999999999999</v>
      </c>
      <c r="M195" s="2"/>
      <c r="N195" s="2"/>
      <c r="O195" s="2"/>
      <c r="P195" s="2"/>
      <c r="Q195" s="2">
        <v>1.702</v>
      </c>
      <c r="R195" s="2"/>
      <c r="S195" s="2"/>
      <c r="T195" s="2"/>
      <c r="U195" s="2"/>
      <c r="V195" s="2"/>
      <c r="W195" s="2">
        <v>0.26700000000000002</v>
      </c>
      <c r="X195" s="2">
        <v>0.71599999999999997</v>
      </c>
      <c r="Y195" s="2"/>
      <c r="Z195" s="2"/>
      <c r="AA195" s="2">
        <v>0.503</v>
      </c>
      <c r="AB195" s="2"/>
      <c r="AC195" s="2"/>
      <c r="AD195" s="2"/>
      <c r="AE195" s="2">
        <v>7.3999999999999996E-2</v>
      </c>
      <c r="AF195" s="64">
        <v>0.28799999999999998</v>
      </c>
      <c r="AK195" s="395"/>
      <c r="AL195" s="397"/>
      <c r="AM195" s="379"/>
      <c r="AN195" s="247" t="s">
        <v>466</v>
      </c>
      <c r="AO195" s="2" t="s">
        <v>190</v>
      </c>
      <c r="AP195" s="2" t="s">
        <v>190</v>
      </c>
      <c r="AQ195" s="2" t="s">
        <v>415</v>
      </c>
      <c r="AR195" s="68">
        <f t="shared" si="108"/>
        <v>1.3695891232630212E-3</v>
      </c>
      <c r="AS195" s="2"/>
      <c r="AT195" s="2"/>
      <c r="AU195" s="34"/>
      <c r="AV195" s="68">
        <f t="shared" si="101"/>
        <v>9.2440958455438727E-4</v>
      </c>
      <c r="AW195" s="2"/>
      <c r="AX195" s="2"/>
      <c r="AY195" s="2"/>
      <c r="AZ195" s="2"/>
      <c r="BA195" s="68">
        <f t="shared" si="109"/>
        <v>4.110416113217572E-3</v>
      </c>
      <c r="BB195" s="2"/>
      <c r="BC195" s="2"/>
      <c r="BD195" s="2"/>
      <c r="BE195" s="2"/>
      <c r="BF195" s="2"/>
      <c r="BG195" s="42">
        <f t="shared" si="110"/>
        <v>4.7332033327424219E-4</v>
      </c>
      <c r="BH195" s="68">
        <f t="shared" si="111"/>
        <v>1.4316277767780377E-3</v>
      </c>
      <c r="BI195" s="2"/>
      <c r="BJ195" s="2"/>
      <c r="BK195" s="56">
        <f t="shared" si="112"/>
        <v>1.3816403889468768E-3</v>
      </c>
      <c r="BL195" s="2"/>
      <c r="BM195" s="2"/>
      <c r="BN195" s="2"/>
      <c r="BO195" s="68">
        <f t="shared" si="113"/>
        <v>1.8494913898677861E-4</v>
      </c>
      <c r="BP195" s="42">
        <f t="shared" si="114"/>
        <v>5.6022408963585419E-4</v>
      </c>
    </row>
    <row r="196" spans="1:68" ht="15" thickBot="1" x14ac:dyDescent="0.45">
      <c r="A196" s="395"/>
      <c r="B196" s="397"/>
      <c r="C196" s="379"/>
      <c r="D196" s="247" t="s">
        <v>466</v>
      </c>
      <c r="E196" s="2" t="s">
        <v>191</v>
      </c>
      <c r="F196" s="2" t="s">
        <v>191</v>
      </c>
      <c r="G196" s="2" t="s">
        <v>415</v>
      </c>
      <c r="H196" s="2">
        <v>1.8320000000000001</v>
      </c>
      <c r="I196" s="2"/>
      <c r="J196" s="2"/>
      <c r="K196" s="34"/>
      <c r="L196" s="2">
        <v>0.61799999999999999</v>
      </c>
      <c r="M196" s="2"/>
      <c r="N196" s="2"/>
      <c r="O196" s="2"/>
      <c r="P196" s="2"/>
      <c r="Q196" s="2">
        <v>2.3140000000000001</v>
      </c>
      <c r="R196" s="2"/>
      <c r="S196" s="2"/>
      <c r="T196" s="2"/>
      <c r="U196" s="2"/>
      <c r="V196" s="2"/>
      <c r="W196" s="2">
        <v>0.38900000000000001</v>
      </c>
      <c r="X196" s="2">
        <v>1.1319999999999999</v>
      </c>
      <c r="Y196" s="2"/>
      <c r="Z196" s="2"/>
      <c r="AA196" s="2">
        <v>1.292</v>
      </c>
      <c r="AB196" s="2"/>
      <c r="AC196" s="2"/>
      <c r="AD196" s="2"/>
      <c r="AE196" s="2">
        <v>0.108</v>
      </c>
      <c r="AF196" s="64">
        <v>0.432</v>
      </c>
      <c r="AK196" s="395"/>
      <c r="AL196" s="397"/>
      <c r="AM196" s="379"/>
      <c r="AN196" s="247" t="s">
        <v>466</v>
      </c>
      <c r="AO196" s="2" t="s">
        <v>191</v>
      </c>
      <c r="AP196" s="2" t="s">
        <v>191</v>
      </c>
      <c r="AQ196" s="2" t="s">
        <v>415</v>
      </c>
      <c r="AR196" s="68">
        <f t="shared" si="108"/>
        <v>6.1048352161018372E-3</v>
      </c>
      <c r="AS196" s="2"/>
      <c r="AT196" s="2"/>
      <c r="AU196" s="34"/>
      <c r="AV196" s="68">
        <f t="shared" si="101"/>
        <v>1.331666953973453E-3</v>
      </c>
      <c r="AW196" s="2"/>
      <c r="AX196" s="2"/>
      <c r="AY196" s="2"/>
      <c r="AZ196" s="2"/>
      <c r="BA196" s="68">
        <f t="shared" si="109"/>
        <v>5.5884270775472741E-3</v>
      </c>
      <c r="BB196" s="2"/>
      <c r="BC196" s="2"/>
      <c r="BD196" s="2"/>
      <c r="BE196" s="2"/>
      <c r="BF196" s="2"/>
      <c r="BG196" s="42">
        <f t="shared" si="110"/>
        <v>6.8959404360928911E-4</v>
      </c>
      <c r="BH196" s="68">
        <f t="shared" si="111"/>
        <v>2.2634115130066184E-3</v>
      </c>
      <c r="BI196" s="2"/>
      <c r="BJ196" s="2"/>
      <c r="BK196" s="56">
        <f t="shared" si="112"/>
        <v>3.5488655716090752E-3</v>
      </c>
      <c r="BL196" s="2"/>
      <c r="BM196" s="2"/>
      <c r="BN196" s="2"/>
      <c r="BO196" s="68">
        <f t="shared" si="113"/>
        <v>2.6992577041313635E-4</v>
      </c>
      <c r="BP196" s="42">
        <f t="shared" si="114"/>
        <v>8.4033613445378135E-4</v>
      </c>
    </row>
    <row r="197" spans="1:68" ht="15" thickBot="1" x14ac:dyDescent="0.45">
      <c r="A197" s="395"/>
      <c r="B197" s="397"/>
      <c r="C197" s="379"/>
      <c r="D197" s="247" t="s">
        <v>466</v>
      </c>
      <c r="E197" s="2" t="s">
        <v>196</v>
      </c>
      <c r="F197" s="2" t="s">
        <v>196</v>
      </c>
      <c r="G197" s="2" t="s">
        <v>415</v>
      </c>
      <c r="H197" s="2">
        <v>6.258</v>
      </c>
      <c r="I197" s="2"/>
      <c r="J197" s="2"/>
      <c r="K197" s="34"/>
      <c r="L197" s="2">
        <v>0.89700000000000002</v>
      </c>
      <c r="M197" s="2"/>
      <c r="N197" s="2"/>
      <c r="O197" s="2"/>
      <c r="P197" s="2"/>
      <c r="Q197" s="2">
        <v>3.2909999999999999</v>
      </c>
      <c r="R197" s="2"/>
      <c r="S197" s="2"/>
      <c r="T197" s="2"/>
      <c r="U197" s="2"/>
      <c r="V197" s="2"/>
      <c r="W197" s="2">
        <v>0.54300000000000004</v>
      </c>
      <c r="X197" s="2">
        <v>1.66</v>
      </c>
      <c r="Y197" s="2"/>
      <c r="Z197" s="2"/>
      <c r="AA197" s="2">
        <v>2.625</v>
      </c>
      <c r="AB197" s="2"/>
      <c r="AC197" s="2"/>
      <c r="AD197" s="2"/>
      <c r="AE197" s="2">
        <v>0.156</v>
      </c>
      <c r="AF197" s="64">
        <v>0.64900000000000002</v>
      </c>
      <c r="AK197" s="395"/>
      <c r="AL197" s="397"/>
      <c r="AM197" s="379"/>
      <c r="AN197" s="247" t="s">
        <v>466</v>
      </c>
      <c r="AO197" s="2" t="s">
        <v>196</v>
      </c>
      <c r="AP197" s="2" t="s">
        <v>196</v>
      </c>
      <c r="AQ197" s="2" t="s">
        <v>415</v>
      </c>
      <c r="AR197" s="68">
        <f t="shared" si="108"/>
        <v>2.0853743876836951E-2</v>
      </c>
      <c r="AS197" s="2"/>
      <c r="AT197" s="2"/>
      <c r="AU197" s="34"/>
      <c r="AV197" s="68">
        <f t="shared" si="101"/>
        <v>1.9328564040682645E-3</v>
      </c>
      <c r="AW197" s="2"/>
      <c r="AX197" s="2"/>
      <c r="AY197" s="2"/>
      <c r="AZ197" s="2"/>
      <c r="BA197" s="68">
        <f t="shared" si="109"/>
        <v>7.9479315091651164E-3</v>
      </c>
      <c r="BB197" s="2"/>
      <c r="BC197" s="2"/>
      <c r="BD197" s="2"/>
      <c r="BE197" s="2"/>
      <c r="BF197" s="2"/>
      <c r="BG197" s="42">
        <f t="shared" si="110"/>
        <v>9.6259528452402056E-4</v>
      </c>
      <c r="BH197" s="68">
        <f t="shared" si="111"/>
        <v>3.319137024373663E-3</v>
      </c>
      <c r="BI197" s="2"/>
      <c r="BJ197" s="2"/>
      <c r="BK197" s="56">
        <f t="shared" si="112"/>
        <v>7.2103499423172004E-3</v>
      </c>
      <c r="BL197" s="2"/>
      <c r="BM197" s="2"/>
      <c r="BN197" s="2"/>
      <c r="BO197" s="68">
        <f t="shared" si="113"/>
        <v>3.8989277948564143E-4</v>
      </c>
      <c r="BP197" s="42">
        <f t="shared" si="114"/>
        <v>1.2624494242141299E-3</v>
      </c>
    </row>
    <row r="198" spans="1:68" ht="15" thickBot="1" x14ac:dyDescent="0.45">
      <c r="A198" s="395"/>
      <c r="B198" s="398"/>
      <c r="C198" s="380"/>
      <c r="D198" s="257" t="s">
        <v>466</v>
      </c>
      <c r="E198" s="61" t="s">
        <v>197</v>
      </c>
      <c r="F198" s="61" t="s">
        <v>197</v>
      </c>
      <c r="G198" s="61" t="s">
        <v>415</v>
      </c>
      <c r="H198" s="61">
        <v>38.901000000000003</v>
      </c>
      <c r="I198" s="61"/>
      <c r="J198" s="61"/>
      <c r="K198" s="62"/>
      <c r="L198" s="61">
        <v>1.379</v>
      </c>
      <c r="M198" s="61"/>
      <c r="N198" s="61"/>
      <c r="O198" s="61"/>
      <c r="P198" s="61"/>
      <c r="Q198" s="61">
        <v>5.5830000000000002</v>
      </c>
      <c r="R198" s="61"/>
      <c r="S198" s="61"/>
      <c r="T198" s="61"/>
      <c r="U198" s="61"/>
      <c r="V198" s="61"/>
      <c r="W198" s="61">
        <v>0.92200000000000004</v>
      </c>
      <c r="X198" s="61">
        <v>3.2639999999999998</v>
      </c>
      <c r="Y198" s="61"/>
      <c r="Z198" s="61"/>
      <c r="AA198" s="61">
        <v>9.4339999999999993</v>
      </c>
      <c r="AB198" s="61"/>
      <c r="AC198" s="61"/>
      <c r="AD198" s="61"/>
      <c r="AE198" s="61">
        <v>0.27800000000000002</v>
      </c>
      <c r="AF198" s="63">
        <v>1.2989999999999999</v>
      </c>
      <c r="AK198" s="395"/>
      <c r="AL198" s="398"/>
      <c r="AM198" s="380"/>
      <c r="AN198" s="257" t="s">
        <v>466</v>
      </c>
      <c r="AO198" s="61" t="s">
        <v>197</v>
      </c>
      <c r="AP198" s="61" t="s">
        <v>197</v>
      </c>
      <c r="AQ198" s="61" t="s">
        <v>415</v>
      </c>
      <c r="AR198" s="68">
        <f t="shared" si="108"/>
        <v>0.1296311106668</v>
      </c>
      <c r="AS198" s="61"/>
      <c r="AT198" s="61"/>
      <c r="AU198" s="62"/>
      <c r="AV198" s="68">
        <f t="shared" si="101"/>
        <v>2.9714704361317019E-3</v>
      </c>
      <c r="AW198" s="61"/>
      <c r="AX198" s="61"/>
      <c r="AY198" s="61"/>
      <c r="AZ198" s="61"/>
      <c r="BA198" s="68">
        <f t="shared" si="109"/>
        <v>1.3483227473615573E-2</v>
      </c>
      <c r="BB198" s="61"/>
      <c r="BC198" s="61"/>
      <c r="BD198" s="61"/>
      <c r="BE198" s="61"/>
      <c r="BF198" s="61"/>
      <c r="BG198" s="42">
        <f t="shared" si="110"/>
        <v>1.6344619748271583E-3</v>
      </c>
      <c r="BH198" s="68">
        <f t="shared" si="111"/>
        <v>6.5263031611780941E-3</v>
      </c>
      <c r="BI198" s="61"/>
      <c r="BJ198" s="61"/>
      <c r="BK198" s="56">
        <f t="shared" si="112"/>
        <v>2.5913310992693509E-2</v>
      </c>
      <c r="BL198" s="61"/>
      <c r="BM198" s="61"/>
      <c r="BN198" s="61"/>
      <c r="BO198" s="68">
        <f>AE198*(1/$BO$6)</f>
        <v>6.9480892754492519E-4</v>
      </c>
      <c r="BP198" s="42">
        <f t="shared" si="114"/>
        <v>2.5268440709617177E-3</v>
      </c>
    </row>
    <row r="199" spans="1:68" ht="15" thickBot="1" x14ac:dyDescent="0.45">
      <c r="A199" s="18"/>
      <c r="B199" s="140"/>
      <c r="C199" s="80"/>
      <c r="D199" s="275"/>
      <c r="E199" s="80"/>
      <c r="F199" s="80"/>
      <c r="G199" s="80"/>
      <c r="H199" s="80"/>
      <c r="I199" s="80"/>
      <c r="J199" s="80"/>
      <c r="K199" s="82"/>
      <c r="L199" s="80"/>
      <c r="M199" s="80"/>
      <c r="N199" s="80"/>
      <c r="O199" s="80"/>
      <c r="P199" s="80"/>
      <c r="Q199" s="80"/>
      <c r="R199" s="80"/>
      <c r="S199" s="80"/>
      <c r="T199" s="80"/>
      <c r="U199" s="80"/>
      <c r="V199" s="80"/>
      <c r="W199" s="80"/>
      <c r="X199" s="80"/>
      <c r="Y199" s="80"/>
      <c r="Z199" s="80"/>
      <c r="AA199" s="80"/>
      <c r="AB199" s="80"/>
      <c r="AC199" s="80"/>
      <c r="AD199" s="80"/>
      <c r="AE199" s="80"/>
      <c r="AF199" s="80"/>
      <c r="AK199" s="18"/>
      <c r="AL199" s="140"/>
      <c r="AM199" s="330"/>
      <c r="AN199" s="275"/>
      <c r="AO199" s="80"/>
      <c r="AP199" s="80"/>
      <c r="AQ199" s="80"/>
      <c r="AR199" s="80"/>
      <c r="AS199" s="80"/>
      <c r="AT199" s="80"/>
      <c r="AU199" s="82"/>
      <c r="AV199" s="80"/>
      <c r="AW199" s="80"/>
      <c r="AX199" s="80"/>
      <c r="AY199" s="80"/>
      <c r="AZ199" s="80"/>
      <c r="BA199" s="80"/>
      <c r="BB199" s="80"/>
      <c r="BC199" s="80"/>
      <c r="BD199" s="80"/>
      <c r="BE199" s="80"/>
      <c r="BF199" s="80"/>
      <c r="BG199" s="80"/>
      <c r="BH199" s="80"/>
      <c r="BI199" s="80"/>
      <c r="BJ199" s="80"/>
      <c r="BK199" s="80"/>
      <c r="BL199" s="80"/>
      <c r="BM199" s="80"/>
      <c r="BN199" s="80"/>
      <c r="BO199" s="80"/>
      <c r="BP199" s="80"/>
    </row>
    <row r="200" spans="1:68" ht="14.6" customHeight="1" thickBot="1" x14ac:dyDescent="0.45">
      <c r="A200" s="410" t="s">
        <v>204</v>
      </c>
      <c r="B200" s="399" t="s">
        <v>160</v>
      </c>
      <c r="C200" s="378" t="s">
        <v>408</v>
      </c>
      <c r="D200" s="107" t="s">
        <v>466</v>
      </c>
      <c r="E200" s="83" t="s">
        <v>190</v>
      </c>
      <c r="F200" s="56" t="s">
        <v>190</v>
      </c>
      <c r="G200" s="56" t="s">
        <v>414</v>
      </c>
      <c r="H200" s="56"/>
      <c r="I200" s="56"/>
      <c r="J200" s="290"/>
      <c r="K200" s="57"/>
      <c r="L200" s="56">
        <v>0.84</v>
      </c>
      <c r="M200" s="56"/>
      <c r="N200" s="56">
        <v>0.124</v>
      </c>
      <c r="O200" s="56"/>
      <c r="P200" s="290"/>
      <c r="Q200" s="56">
        <v>1.2</v>
      </c>
      <c r="R200" s="56"/>
      <c r="S200" s="290"/>
      <c r="T200" s="290"/>
      <c r="U200" s="290"/>
      <c r="V200" s="56"/>
      <c r="W200" s="56">
        <v>0.309</v>
      </c>
      <c r="X200" s="56">
        <v>4.17</v>
      </c>
      <c r="Y200" s="56"/>
      <c r="Z200" s="290"/>
      <c r="AA200" s="290"/>
      <c r="AB200" s="56"/>
      <c r="AC200" s="290"/>
      <c r="AD200" s="56"/>
      <c r="AE200" s="56">
        <v>0.78700000000000003</v>
      </c>
      <c r="AF200" s="58">
        <v>0.39300000000000002</v>
      </c>
      <c r="AK200" s="410" t="s">
        <v>204</v>
      </c>
      <c r="AL200" s="399" t="s">
        <v>160</v>
      </c>
      <c r="AM200" s="378" t="s">
        <v>408</v>
      </c>
      <c r="AN200" s="107" t="s">
        <v>466</v>
      </c>
      <c r="AO200" s="83" t="s">
        <v>190</v>
      </c>
      <c r="AP200" s="56" t="s">
        <v>190</v>
      </c>
      <c r="AQ200" s="56" t="s">
        <v>414</v>
      </c>
      <c r="AR200" s="56"/>
      <c r="AS200" s="56"/>
      <c r="AT200" s="290"/>
      <c r="AU200" s="57"/>
      <c r="AV200" s="68">
        <f t="shared" si="101"/>
        <v>1.8100327529736253E-3</v>
      </c>
      <c r="AW200" s="56"/>
      <c r="AX200" s="42">
        <f t="shared" ref="AX200:AX204" si="115">N200*(1/$AX$6)</f>
        <v>3.9484158573475562E-4</v>
      </c>
      <c r="AY200" s="56"/>
      <c r="AZ200" s="290"/>
      <c r="BA200" s="68">
        <f t="shared" ref="BA200:BA204" si="116">Q200*(1/$BA$6)</f>
        <v>2.8980607143719657E-3</v>
      </c>
      <c r="BB200" s="56"/>
      <c r="BC200" s="290"/>
      <c r="BD200" s="290"/>
      <c r="BE200" s="290"/>
      <c r="BF200" s="56"/>
      <c r="BG200" s="42">
        <f t="shared" ref="BG200:BG204" si="117">W200*(1/$BG$6)</f>
        <v>5.4777521716007803E-4</v>
      </c>
      <c r="BH200" s="68">
        <f t="shared" ref="BH200:BH204" si="118">X200*(1/$BH$6)</f>
        <v>8.3378321636374542E-3</v>
      </c>
      <c r="BI200" s="56"/>
      <c r="BJ200" s="290"/>
      <c r="BK200" s="290"/>
      <c r="BL200" s="56"/>
      <c r="BM200" s="290"/>
      <c r="BN200" s="56"/>
      <c r="BO200" s="68">
        <f t="shared" ref="BO200:BO204" si="119">AE200*(1/$BO$6)</f>
        <v>1.9669590862512808E-3</v>
      </c>
      <c r="BP200" s="42">
        <f t="shared" ref="BP200:BP204" si="120">AF200*(1/$BP$6)</f>
        <v>7.6447245564892612E-4</v>
      </c>
    </row>
    <row r="201" spans="1:68" ht="15" thickBot="1" x14ac:dyDescent="0.45">
      <c r="A201" s="410"/>
      <c r="B201" s="400"/>
      <c r="C201" s="379"/>
      <c r="D201" s="247" t="s">
        <v>466</v>
      </c>
      <c r="E201" s="231" t="s">
        <v>205</v>
      </c>
      <c r="F201" s="2" t="s">
        <v>205</v>
      </c>
      <c r="G201" s="156" t="s">
        <v>414</v>
      </c>
      <c r="H201" s="2"/>
      <c r="I201" s="2"/>
      <c r="J201" s="291"/>
      <c r="K201" s="34"/>
      <c r="L201" s="2">
        <v>1.08</v>
      </c>
      <c r="M201" s="2"/>
      <c r="N201" s="2">
        <v>0.17399999999999999</v>
      </c>
      <c r="O201" s="2"/>
      <c r="P201" s="2">
        <v>5.8000000000000003E-2</v>
      </c>
      <c r="Q201" s="2">
        <v>1.61</v>
      </c>
      <c r="R201" s="2"/>
      <c r="S201" s="291"/>
      <c r="T201" s="291"/>
      <c r="U201" s="291"/>
      <c r="V201" s="2"/>
      <c r="W201" s="2">
        <v>0.443</v>
      </c>
      <c r="X201" s="2">
        <v>7</v>
      </c>
      <c r="Y201" s="2"/>
      <c r="Z201" s="291"/>
      <c r="AA201" s="291"/>
      <c r="AB201" s="2"/>
      <c r="AC201" s="291"/>
      <c r="AD201" s="2"/>
      <c r="AE201" s="2">
        <v>1.21</v>
      </c>
      <c r="AF201" s="64">
        <v>0.54100000000000004</v>
      </c>
      <c r="AK201" s="410"/>
      <c r="AL201" s="400"/>
      <c r="AM201" s="379"/>
      <c r="AN201" s="247" t="s">
        <v>466</v>
      </c>
      <c r="AO201" s="231" t="s">
        <v>205</v>
      </c>
      <c r="AP201" s="2" t="s">
        <v>205</v>
      </c>
      <c r="AQ201" s="156" t="s">
        <v>414</v>
      </c>
      <c r="AR201" s="2"/>
      <c r="AS201" s="2"/>
      <c r="AT201" s="291"/>
      <c r="AU201" s="34"/>
      <c r="AV201" s="68">
        <f t="shared" si="101"/>
        <v>2.3271849681089471E-3</v>
      </c>
      <c r="AW201" s="2"/>
      <c r="AX201" s="42">
        <f t="shared" si="115"/>
        <v>5.54051902563286E-4</v>
      </c>
      <c r="AY201" s="2"/>
      <c r="AZ201" s="68">
        <f t="shared" ref="AZ201:AZ204" si="121">P201*(1/$AZ$6)</f>
        <v>2.7097738740422349E-4</v>
      </c>
      <c r="BA201" s="68">
        <f t="shared" si="116"/>
        <v>3.8882314584490546E-3</v>
      </c>
      <c r="BB201" s="2"/>
      <c r="BC201" s="291"/>
      <c r="BD201" s="291"/>
      <c r="BE201" s="291"/>
      <c r="BF201" s="2"/>
      <c r="BG201" s="42">
        <f t="shared" si="117"/>
        <v>7.8532175146250665E-4</v>
      </c>
      <c r="BH201" s="68">
        <f t="shared" si="118"/>
        <v>1.3996360946154002E-2</v>
      </c>
      <c r="BI201" s="2"/>
      <c r="BJ201" s="291"/>
      <c r="BK201" s="291"/>
      <c r="BL201" s="2"/>
      <c r="BM201" s="291"/>
      <c r="BN201" s="2"/>
      <c r="BO201" s="68">
        <f t="shared" si="119"/>
        <v>3.0241683537027314E-3</v>
      </c>
      <c r="BP201" s="42">
        <f t="shared" si="120"/>
        <v>1.0523653906006846E-3</v>
      </c>
    </row>
    <row r="202" spans="1:68" ht="15" thickBot="1" x14ac:dyDescent="0.45">
      <c r="A202" s="410"/>
      <c r="B202" s="400"/>
      <c r="C202" s="379"/>
      <c r="D202" s="247" t="s">
        <v>466</v>
      </c>
      <c r="E202" s="231" t="s">
        <v>206</v>
      </c>
      <c r="F202" s="2" t="s">
        <v>206</v>
      </c>
      <c r="G202" s="156" t="s">
        <v>415</v>
      </c>
      <c r="H202" s="2"/>
      <c r="I202" s="2"/>
      <c r="J202" s="291"/>
      <c r="K202" s="34"/>
      <c r="L202" s="2">
        <v>1.49</v>
      </c>
      <c r="M202" s="2"/>
      <c r="N202" s="2">
        <v>0.26800000000000002</v>
      </c>
      <c r="O202" s="2"/>
      <c r="P202" s="2">
        <v>7.3599999999999999E-2</v>
      </c>
      <c r="Q202" s="2">
        <v>2.2999999999999998</v>
      </c>
      <c r="R202" s="2"/>
      <c r="S202" s="291"/>
      <c r="T202" s="291"/>
      <c r="U202" s="291"/>
      <c r="V202" s="2"/>
      <c r="W202" s="2">
        <v>0.74</v>
      </c>
      <c r="X202" s="2">
        <v>11.5</v>
      </c>
      <c r="Y202" s="2"/>
      <c r="Z202" s="291"/>
      <c r="AA202" s="291"/>
      <c r="AB202" s="2"/>
      <c r="AC202" s="291"/>
      <c r="AD202" s="2"/>
      <c r="AE202" s="2">
        <v>1.81</v>
      </c>
      <c r="AF202" s="64">
        <v>0.82299999999999995</v>
      </c>
      <c r="AK202" s="410"/>
      <c r="AL202" s="400"/>
      <c r="AM202" s="379"/>
      <c r="AN202" s="247" t="s">
        <v>466</v>
      </c>
      <c r="AO202" s="231" t="s">
        <v>206</v>
      </c>
      <c r="AP202" s="2" t="s">
        <v>206</v>
      </c>
      <c r="AQ202" s="156" t="s">
        <v>415</v>
      </c>
      <c r="AR202" s="2"/>
      <c r="AS202" s="2"/>
      <c r="AT202" s="291"/>
      <c r="AU202" s="34"/>
      <c r="AV202" s="68">
        <f t="shared" si="101"/>
        <v>3.2106533356317879E-3</v>
      </c>
      <c r="AW202" s="2"/>
      <c r="AX202" s="42">
        <f t="shared" si="115"/>
        <v>8.5336729820092343E-4</v>
      </c>
      <c r="AY202" s="2"/>
      <c r="AZ202" s="68">
        <f t="shared" si="121"/>
        <v>3.4386096056811808E-4</v>
      </c>
      <c r="BA202" s="68">
        <f t="shared" si="116"/>
        <v>5.5546163692129346E-3</v>
      </c>
      <c r="BB202" s="2"/>
      <c r="BC202" s="291"/>
      <c r="BD202" s="291"/>
      <c r="BE202" s="291"/>
      <c r="BF202" s="2"/>
      <c r="BG202" s="42">
        <f t="shared" si="117"/>
        <v>1.311824144655203E-3</v>
      </c>
      <c r="BH202" s="68">
        <f t="shared" si="118"/>
        <v>2.2994021554395859E-2</v>
      </c>
      <c r="BI202" s="2"/>
      <c r="BJ202" s="291"/>
      <c r="BK202" s="291"/>
      <c r="BL202" s="2"/>
      <c r="BM202" s="291"/>
      <c r="BN202" s="2"/>
      <c r="BO202" s="68">
        <f t="shared" si="119"/>
        <v>4.5237559671090447E-3</v>
      </c>
      <c r="BP202" s="42">
        <f t="shared" si="120"/>
        <v>1.6009181450357918E-3</v>
      </c>
    </row>
    <row r="203" spans="1:68" ht="15" thickBot="1" x14ac:dyDescent="0.45">
      <c r="A203" s="410"/>
      <c r="B203" s="400"/>
      <c r="C203" s="379"/>
      <c r="D203" s="247" t="s">
        <v>466</v>
      </c>
      <c r="E203" s="231" t="s">
        <v>207</v>
      </c>
      <c r="F203" s="2" t="s">
        <v>207</v>
      </c>
      <c r="G203" s="156" t="s">
        <v>414</v>
      </c>
      <c r="H203" s="2"/>
      <c r="I203" s="2"/>
      <c r="J203" s="291"/>
      <c r="K203" s="34"/>
      <c r="L203" s="2">
        <v>2.21</v>
      </c>
      <c r="M203" s="2"/>
      <c r="N203" s="2">
        <v>0.45300000000000001</v>
      </c>
      <c r="O203" s="2"/>
      <c r="P203" s="2">
        <v>9.9599999999999994E-2</v>
      </c>
      <c r="Q203" s="2">
        <v>3.06</v>
      </c>
      <c r="R203" s="2"/>
      <c r="S203" s="291"/>
      <c r="T203" s="291"/>
      <c r="U203" s="291"/>
      <c r="V203" s="2"/>
      <c r="W203" s="2">
        <v>1.1200000000000001</v>
      </c>
      <c r="X203" s="2">
        <v>22.9</v>
      </c>
      <c r="Y203" s="2"/>
      <c r="Z203" s="291"/>
      <c r="AA203" s="2">
        <v>6.9900000000000004E-2</v>
      </c>
      <c r="AB203" s="2"/>
      <c r="AC203" s="291"/>
      <c r="AD203" s="2"/>
      <c r="AE203" s="2">
        <v>3.05</v>
      </c>
      <c r="AF203" s="64">
        <v>1.28</v>
      </c>
      <c r="AK203" s="410"/>
      <c r="AL203" s="400"/>
      <c r="AM203" s="379"/>
      <c r="AN203" s="247" t="s">
        <v>466</v>
      </c>
      <c r="AO203" s="231" t="s">
        <v>207</v>
      </c>
      <c r="AP203" s="2" t="s">
        <v>207</v>
      </c>
      <c r="AQ203" s="156" t="s">
        <v>414</v>
      </c>
      <c r="AR203" s="2"/>
      <c r="AS203" s="2"/>
      <c r="AT203" s="291"/>
      <c r="AU203" s="34"/>
      <c r="AV203" s="68">
        <f t="shared" si="101"/>
        <v>4.7621099810377524E-3</v>
      </c>
      <c r="AW203" s="2"/>
      <c r="AX203" s="42">
        <f t="shared" si="115"/>
        <v>1.4424454704664862E-3</v>
      </c>
      <c r="AY203" s="2"/>
      <c r="AZ203" s="68">
        <f t="shared" si="121"/>
        <v>4.6533358250794239E-4</v>
      </c>
      <c r="BA203" s="68">
        <f t="shared" si="116"/>
        <v>7.3900548216485132E-3</v>
      </c>
      <c r="BB203" s="2"/>
      <c r="BC203" s="291"/>
      <c r="BD203" s="291"/>
      <c r="BE203" s="291"/>
      <c r="BF203" s="2"/>
      <c r="BG203" s="42">
        <f t="shared" si="117"/>
        <v>1.9854635702889561E-3</v>
      </c>
      <c r="BH203" s="68">
        <f t="shared" si="118"/>
        <v>4.5788095095275226E-2</v>
      </c>
      <c r="BI203" s="2"/>
      <c r="BJ203" s="291"/>
      <c r="BK203" s="56">
        <f t="shared" ref="BK203" si="122">AA203*(1/$BK$6)</f>
        <v>1.9200131846398944E-4</v>
      </c>
      <c r="BL203" s="2"/>
      <c r="BM203" s="291"/>
      <c r="BN203" s="2"/>
      <c r="BO203" s="68">
        <f t="shared" si="119"/>
        <v>7.6229037014820915E-3</v>
      </c>
      <c r="BP203" s="42">
        <f t="shared" si="120"/>
        <v>2.489884842826019E-3</v>
      </c>
    </row>
    <row r="204" spans="1:68" ht="15" thickBot="1" x14ac:dyDescent="0.45">
      <c r="A204" s="410"/>
      <c r="B204" s="401"/>
      <c r="C204" s="380"/>
      <c r="D204" s="257" t="s">
        <v>466</v>
      </c>
      <c r="E204" s="85" t="s">
        <v>406</v>
      </c>
      <c r="F204" s="118" t="s">
        <v>407</v>
      </c>
      <c r="G204" s="118" t="s">
        <v>414</v>
      </c>
      <c r="H204" s="61"/>
      <c r="I204" s="61"/>
      <c r="J204" s="61"/>
      <c r="K204" s="62"/>
      <c r="L204" s="61">
        <v>1.1000000000000001</v>
      </c>
      <c r="M204" s="61"/>
      <c r="N204" s="61">
        <v>0.189</v>
      </c>
      <c r="O204" s="61"/>
      <c r="P204" s="61">
        <v>5.8900000000000001E-2</v>
      </c>
      <c r="Q204" s="61">
        <v>1.69</v>
      </c>
      <c r="R204" s="61"/>
      <c r="S204" s="61"/>
      <c r="T204" s="61"/>
      <c r="U204" s="61"/>
      <c r="V204" s="61"/>
      <c r="W204" s="61">
        <v>0.45300000000000001</v>
      </c>
      <c r="X204" s="61">
        <v>7.47</v>
      </c>
      <c r="Y204" s="61"/>
      <c r="Z204" s="61"/>
      <c r="AA204" s="61"/>
      <c r="AB204" s="61"/>
      <c r="AC204" s="61"/>
      <c r="AD204" s="61"/>
      <c r="AE204" s="61">
        <v>1.29</v>
      </c>
      <c r="AF204" s="63">
        <v>0.55900000000000005</v>
      </c>
      <c r="AK204" s="410"/>
      <c r="AL204" s="401"/>
      <c r="AM204" s="380"/>
      <c r="AN204" s="257" t="s">
        <v>466</v>
      </c>
      <c r="AO204" s="85" t="s">
        <v>406</v>
      </c>
      <c r="AP204" s="118" t="s">
        <v>407</v>
      </c>
      <c r="AQ204" s="118" t="s">
        <v>414</v>
      </c>
      <c r="AR204" s="61"/>
      <c r="AS204" s="61"/>
      <c r="AT204" s="61"/>
      <c r="AU204" s="62"/>
      <c r="AV204" s="68">
        <f t="shared" si="101"/>
        <v>2.3702809860368908E-3</v>
      </c>
      <c r="AW204" s="61"/>
      <c r="AX204" s="42">
        <f t="shared" si="115"/>
        <v>6.0181499761184523E-4</v>
      </c>
      <c r="AY204" s="61"/>
      <c r="AZ204" s="68">
        <f t="shared" si="121"/>
        <v>2.7518220893290972E-4</v>
      </c>
      <c r="BA204" s="68">
        <f t="shared" si="116"/>
        <v>4.0814355060738517E-3</v>
      </c>
      <c r="BB204" s="61"/>
      <c r="BC204" s="61"/>
      <c r="BD204" s="61"/>
      <c r="BE204" s="61"/>
      <c r="BF204" s="61"/>
      <c r="BG204" s="42">
        <f t="shared" si="117"/>
        <v>8.0304910476865807E-4</v>
      </c>
      <c r="BH204" s="68">
        <f t="shared" si="118"/>
        <v>1.4936116609681483E-2</v>
      </c>
      <c r="BI204" s="61"/>
      <c r="BJ204" s="61"/>
      <c r="BK204" s="61"/>
      <c r="BL204" s="61"/>
      <c r="BM204" s="61"/>
      <c r="BN204" s="61"/>
      <c r="BO204" s="68">
        <f t="shared" si="119"/>
        <v>3.2241133688235735E-3</v>
      </c>
      <c r="BP204" s="42">
        <f t="shared" si="120"/>
        <v>1.0873793962029256E-3</v>
      </c>
    </row>
    <row r="205" spans="1:68" ht="15" thickBot="1" x14ac:dyDescent="0.45">
      <c r="A205" s="18"/>
      <c r="B205" s="140"/>
      <c r="C205" s="80"/>
      <c r="D205" s="275"/>
      <c r="E205" s="80"/>
      <c r="F205" s="80"/>
      <c r="G205" s="80"/>
      <c r="H205" s="80"/>
      <c r="I205" s="80"/>
      <c r="J205" s="80"/>
      <c r="K205" s="82"/>
      <c r="L205" s="80"/>
      <c r="M205" s="80"/>
      <c r="N205" s="80"/>
      <c r="O205" s="80"/>
      <c r="P205" s="80"/>
      <c r="Q205" s="80"/>
      <c r="R205" s="80"/>
      <c r="S205" s="80"/>
      <c r="T205" s="80"/>
      <c r="U205" s="80"/>
      <c r="V205" s="80"/>
      <c r="W205" s="80"/>
      <c r="X205" s="80"/>
      <c r="Y205" s="80"/>
      <c r="Z205" s="80"/>
      <c r="AA205" s="80"/>
      <c r="AB205" s="80"/>
      <c r="AC205" s="80"/>
      <c r="AD205" s="80"/>
      <c r="AE205" s="80"/>
      <c r="AF205" s="80"/>
      <c r="AK205" s="18"/>
      <c r="AL205" s="140"/>
      <c r="AM205" s="330"/>
      <c r="AN205" s="275"/>
      <c r="AO205" s="80"/>
      <c r="AP205" s="80"/>
      <c r="AQ205" s="80"/>
      <c r="AR205" s="80"/>
      <c r="AS205" s="80"/>
      <c r="AT205" s="80"/>
      <c r="AU205" s="82"/>
      <c r="AV205" s="80"/>
      <c r="AW205" s="80"/>
      <c r="AX205" s="80"/>
      <c r="AY205" s="80"/>
      <c r="AZ205" s="80"/>
      <c r="BA205" s="80"/>
      <c r="BB205" s="80"/>
      <c r="BC205" s="80"/>
      <c r="BD205" s="80"/>
      <c r="BE205" s="80"/>
      <c r="BF205" s="80"/>
      <c r="BG205" s="80"/>
      <c r="BH205" s="80"/>
      <c r="BI205" s="80"/>
      <c r="BJ205" s="80"/>
      <c r="BK205" s="80"/>
      <c r="BL205" s="80"/>
      <c r="BM205" s="80"/>
      <c r="BN205" s="80"/>
      <c r="BO205" s="80"/>
      <c r="BP205" s="80"/>
    </row>
    <row r="206" spans="1:68" ht="14.6" customHeight="1" thickBot="1" x14ac:dyDescent="0.45">
      <c r="A206" s="410" t="s">
        <v>218</v>
      </c>
      <c r="B206" s="396" t="s">
        <v>110</v>
      </c>
      <c r="C206" s="378" t="s">
        <v>322</v>
      </c>
      <c r="D206" s="107" t="s">
        <v>466</v>
      </c>
      <c r="E206" s="56" t="s">
        <v>321</v>
      </c>
      <c r="F206" s="56" t="s">
        <v>321</v>
      </c>
      <c r="G206" s="158" t="s">
        <v>414</v>
      </c>
      <c r="H206" s="56">
        <v>0.01</v>
      </c>
      <c r="I206" s="290"/>
      <c r="J206" s="56"/>
      <c r="K206" s="57"/>
      <c r="L206" s="56">
        <v>1.355</v>
      </c>
      <c r="M206" s="56"/>
      <c r="N206" s="56"/>
      <c r="O206" s="56"/>
      <c r="P206" s="56">
        <v>0.52700000000000002</v>
      </c>
      <c r="Q206" s="56">
        <v>165.8</v>
      </c>
      <c r="R206" s="56"/>
      <c r="S206" s="56"/>
      <c r="T206" s="56"/>
      <c r="U206" s="56"/>
      <c r="V206" s="56"/>
      <c r="W206" s="56">
        <v>0.498</v>
      </c>
      <c r="X206" s="56">
        <v>6.024</v>
      </c>
      <c r="Y206" s="56"/>
      <c r="Z206" s="56"/>
      <c r="AA206" s="56">
        <v>0.378</v>
      </c>
      <c r="AB206" s="56"/>
      <c r="AC206" s="56"/>
      <c r="AD206" s="56">
        <v>7.0000000000000001E-3</v>
      </c>
      <c r="AE206" s="56">
        <v>0.92</v>
      </c>
      <c r="AF206" s="58">
        <v>0.79600000000000004</v>
      </c>
      <c r="AK206" s="410" t="s">
        <v>218</v>
      </c>
      <c r="AL206" s="396" t="s">
        <v>110</v>
      </c>
      <c r="AM206" s="378" t="s">
        <v>322</v>
      </c>
      <c r="AN206" s="107" t="s">
        <v>466</v>
      </c>
      <c r="AO206" s="56" t="s">
        <v>321</v>
      </c>
      <c r="AP206" s="56" t="s">
        <v>321</v>
      </c>
      <c r="AQ206" s="158" t="s">
        <v>414</v>
      </c>
      <c r="AR206" s="68">
        <f>H206*(1/$AR$6)</f>
        <v>3.332333633243361E-5</v>
      </c>
      <c r="AS206" s="290"/>
      <c r="AT206" s="56"/>
      <c r="AU206" s="57"/>
      <c r="AV206" s="68">
        <f t="shared" si="101"/>
        <v>2.9197552146181696E-3</v>
      </c>
      <c r="AW206" s="56"/>
      <c r="AX206" s="56"/>
      <c r="AY206" s="56"/>
      <c r="AZ206" s="68">
        <f>P206*(1/$AZ$6)</f>
        <v>2.4621566062418237E-3</v>
      </c>
      <c r="BA206" s="68">
        <f t="shared" ref="BA206:BA265" si="123">Q206*(1/$BA$6)</f>
        <v>0.40041538870239335</v>
      </c>
      <c r="BB206" s="56"/>
      <c r="BC206" s="56"/>
      <c r="BD206" s="56"/>
      <c r="BE206" s="56"/>
      <c r="BF206" s="56"/>
      <c r="BG206" s="42">
        <f>W206*(1/$BG$6)</f>
        <v>8.8282219464633931E-4</v>
      </c>
      <c r="BH206" s="68">
        <f t="shared" ref="BH206:BH213" si="124">X206*(1/$BH$6)</f>
        <v>1.20448683342331E-2</v>
      </c>
      <c r="BI206" s="56"/>
      <c r="BJ206" s="56"/>
      <c r="BK206" s="56">
        <f t="shared" ref="BK206" si="125">AA206*(1/$BK$6)</f>
        <v>1.0382903916936767E-3</v>
      </c>
      <c r="BL206" s="56"/>
      <c r="BM206" s="56"/>
      <c r="BN206" s="56">
        <f>AD206*(1/$BN$6)</f>
        <v>3.0429490523387238E-5</v>
      </c>
      <c r="BO206" s="68">
        <f>AE206*(1/$BO$6)</f>
        <v>2.2993676738896802E-3</v>
      </c>
      <c r="BP206" s="42">
        <f t="shared" ref="BP206:BP213" si="126">AF206*(1/$BP$6)</f>
        <v>1.5483971366324306E-3</v>
      </c>
    </row>
    <row r="207" spans="1:68" ht="15" thickBot="1" x14ac:dyDescent="0.45">
      <c r="A207" s="410"/>
      <c r="B207" s="397"/>
      <c r="C207" s="379"/>
      <c r="D207" s="247" t="s">
        <v>466</v>
      </c>
      <c r="E207" s="2" t="s">
        <v>219</v>
      </c>
      <c r="F207" s="2" t="s">
        <v>219</v>
      </c>
      <c r="G207" s="156" t="s">
        <v>414</v>
      </c>
      <c r="H207" s="291"/>
      <c r="I207" s="291"/>
      <c r="J207" s="2"/>
      <c r="K207" s="34"/>
      <c r="L207" s="2">
        <v>0.106</v>
      </c>
      <c r="M207" s="2"/>
      <c r="N207" s="2"/>
      <c r="O207" s="2"/>
      <c r="P207" s="291"/>
      <c r="Q207" s="2">
        <v>5.94</v>
      </c>
      <c r="R207" s="2"/>
      <c r="S207" s="2"/>
      <c r="T207" s="2"/>
      <c r="U207" s="2"/>
      <c r="V207" s="2"/>
      <c r="W207" s="291"/>
      <c r="X207" s="2">
        <v>0.22</v>
      </c>
      <c r="Y207" s="2"/>
      <c r="Z207" s="2"/>
      <c r="AA207" s="291"/>
      <c r="AB207" s="2"/>
      <c r="AC207" s="2"/>
      <c r="AD207" s="291"/>
      <c r="AE207" s="2">
        <v>9.4E-2</v>
      </c>
      <c r="AF207" s="64">
        <v>6.8000000000000005E-2</v>
      </c>
      <c r="AK207" s="410"/>
      <c r="AL207" s="397"/>
      <c r="AM207" s="379"/>
      <c r="AN207" s="247" t="s">
        <v>466</v>
      </c>
      <c r="AO207" s="2" t="s">
        <v>219</v>
      </c>
      <c r="AP207" s="2" t="s">
        <v>219</v>
      </c>
      <c r="AQ207" s="156" t="s">
        <v>414</v>
      </c>
      <c r="AR207" s="291"/>
      <c r="AS207" s="291"/>
      <c r="AT207" s="2"/>
      <c r="AU207" s="34"/>
      <c r="AV207" s="68">
        <f t="shared" si="101"/>
        <v>2.2840889501810036E-4</v>
      </c>
      <c r="AW207" s="2"/>
      <c r="AX207" s="2"/>
      <c r="AY207" s="2"/>
      <c r="AZ207" s="291"/>
      <c r="BA207" s="68">
        <f t="shared" si="123"/>
        <v>1.4345400536141233E-2</v>
      </c>
      <c r="BB207" s="2"/>
      <c r="BC207" s="2"/>
      <c r="BD207" s="2"/>
      <c r="BE207" s="2"/>
      <c r="BF207" s="2"/>
      <c r="BG207" s="291"/>
      <c r="BH207" s="68">
        <f t="shared" si="124"/>
        <v>4.398856297362686E-4</v>
      </c>
      <c r="BI207" s="2"/>
      <c r="BJ207" s="2"/>
      <c r="BK207" s="291"/>
      <c r="BL207" s="2"/>
      <c r="BM207" s="2"/>
      <c r="BN207" s="291"/>
      <c r="BO207" s="68">
        <f t="shared" ref="BO207:BO213" si="127">AE207*(1/$BO$6)</f>
        <v>2.3493539276698904E-4</v>
      </c>
      <c r="BP207" s="42">
        <f t="shared" si="126"/>
        <v>1.3227513227513226E-4</v>
      </c>
    </row>
    <row r="208" spans="1:68" ht="15" thickBot="1" x14ac:dyDescent="0.45">
      <c r="A208" s="410"/>
      <c r="B208" s="397"/>
      <c r="C208" s="379"/>
      <c r="D208" s="247" t="s">
        <v>466</v>
      </c>
      <c r="E208" s="2" t="s">
        <v>220</v>
      </c>
      <c r="F208" s="2" t="s">
        <v>220</v>
      </c>
      <c r="G208" s="156" t="s">
        <v>414</v>
      </c>
      <c r="H208" s="291"/>
      <c r="I208" s="291"/>
      <c r="J208" s="2"/>
      <c r="K208" s="34"/>
      <c r="L208" s="2">
        <v>0.47899999999999998</v>
      </c>
      <c r="M208" s="2"/>
      <c r="N208" s="2"/>
      <c r="O208" s="2"/>
      <c r="P208" s="2">
        <v>0.104</v>
      </c>
      <c r="Q208" s="2">
        <v>33.89</v>
      </c>
      <c r="R208" s="2"/>
      <c r="S208" s="2"/>
      <c r="T208" s="2"/>
      <c r="U208" s="2"/>
      <c r="V208" s="2"/>
      <c r="W208" s="2">
        <v>0.13300000000000001</v>
      </c>
      <c r="X208" s="2">
        <v>1.6919999999999999</v>
      </c>
      <c r="Y208" s="2"/>
      <c r="Z208" s="2"/>
      <c r="AA208" s="2">
        <v>8.1000000000000003E-2</v>
      </c>
      <c r="AB208" s="2"/>
      <c r="AC208" s="2"/>
      <c r="AD208" s="291"/>
      <c r="AE208" s="2">
        <v>0.378</v>
      </c>
      <c r="AF208" s="64">
        <v>0.20399999999999999</v>
      </c>
      <c r="AK208" s="410"/>
      <c r="AL208" s="397"/>
      <c r="AM208" s="379"/>
      <c r="AN208" s="247" t="s">
        <v>466</v>
      </c>
      <c r="AO208" s="2" t="s">
        <v>220</v>
      </c>
      <c r="AP208" s="2" t="s">
        <v>220</v>
      </c>
      <c r="AQ208" s="156" t="s">
        <v>414</v>
      </c>
      <c r="AR208" s="291"/>
      <c r="AS208" s="291"/>
      <c r="AT208" s="2"/>
      <c r="AU208" s="34"/>
      <c r="AV208" s="68">
        <f t="shared" si="101"/>
        <v>1.0321496293742459E-3</v>
      </c>
      <c r="AW208" s="2"/>
      <c r="AX208" s="2"/>
      <c r="AY208" s="2"/>
      <c r="AZ208" s="68">
        <f t="shared" ref="AZ208:AZ213" si="128">P208*(1/$AZ$6)</f>
        <v>4.8589048775929731E-4</v>
      </c>
      <c r="BA208" s="68">
        <f t="shared" si="123"/>
        <v>8.1846064675054939E-2</v>
      </c>
      <c r="BB208" s="2"/>
      <c r="BC208" s="2"/>
      <c r="BD208" s="2"/>
      <c r="BE208" s="2"/>
      <c r="BF208" s="2"/>
      <c r="BG208" s="42">
        <f t="shared" ref="BG208:BG213" si="129">W208*(1/$BG$6)</f>
        <v>2.3577379897181351E-4</v>
      </c>
      <c r="BH208" s="68">
        <f t="shared" si="124"/>
        <v>3.3831203886989384E-3</v>
      </c>
      <c r="BI208" s="2"/>
      <c r="BJ208" s="2"/>
      <c r="BK208" s="56">
        <f t="shared" ref="BK208:BK213" si="130">AA208*(1/$BK$6)</f>
        <v>2.2249079822007361E-4</v>
      </c>
      <c r="BL208" s="2"/>
      <c r="BM208" s="2"/>
      <c r="BN208" s="291"/>
      <c r="BO208" s="68">
        <f t="shared" si="127"/>
        <v>9.4474019644597723E-4</v>
      </c>
      <c r="BP208" s="42">
        <f t="shared" si="126"/>
        <v>3.9682539682539677E-4</v>
      </c>
    </row>
    <row r="209" spans="1:68" ht="15" thickBot="1" x14ac:dyDescent="0.45">
      <c r="A209" s="410"/>
      <c r="B209" s="397"/>
      <c r="C209" s="379"/>
      <c r="D209" s="247" t="s">
        <v>466</v>
      </c>
      <c r="E209" s="2" t="s">
        <v>221</v>
      </c>
      <c r="F209" s="2" t="s">
        <v>221</v>
      </c>
      <c r="G209" s="156" t="s">
        <v>414</v>
      </c>
      <c r="H209" s="291"/>
      <c r="I209" s="291"/>
      <c r="J209" s="2"/>
      <c r="K209" s="34"/>
      <c r="L209" s="2">
        <v>0.83899999999999997</v>
      </c>
      <c r="M209" s="2"/>
      <c r="N209" s="2"/>
      <c r="O209" s="2"/>
      <c r="P209" s="2">
        <v>0.247</v>
      </c>
      <c r="Q209" s="2">
        <v>94.3</v>
      </c>
      <c r="R209" s="2"/>
      <c r="S209" s="2"/>
      <c r="T209" s="2"/>
      <c r="U209" s="2"/>
      <c r="V209" s="2"/>
      <c r="W209" s="2">
        <v>0.30599999999999999</v>
      </c>
      <c r="X209" s="2">
        <v>3.5710000000000002</v>
      </c>
      <c r="Y209" s="2"/>
      <c r="Z209" s="2"/>
      <c r="AA209" s="2">
        <v>0.192</v>
      </c>
      <c r="AB209" s="2"/>
      <c r="AC209" s="2"/>
      <c r="AD209" s="291"/>
      <c r="AE209" s="2">
        <v>0.623</v>
      </c>
      <c r="AF209" s="64">
        <v>0.433</v>
      </c>
      <c r="AK209" s="410"/>
      <c r="AL209" s="397"/>
      <c r="AM209" s="379"/>
      <c r="AN209" s="247" t="s">
        <v>466</v>
      </c>
      <c r="AO209" s="2" t="s">
        <v>221</v>
      </c>
      <c r="AP209" s="2" t="s">
        <v>221</v>
      </c>
      <c r="AQ209" s="156" t="s">
        <v>414</v>
      </c>
      <c r="AR209" s="291"/>
      <c r="AS209" s="291"/>
      <c r="AT209" s="2"/>
      <c r="AU209" s="34"/>
      <c r="AV209" s="68">
        <f t="shared" si="101"/>
        <v>1.8078779520772283E-3</v>
      </c>
      <c r="AW209" s="2"/>
      <c r="AX209" s="2"/>
      <c r="AY209" s="2"/>
      <c r="AZ209" s="68">
        <f t="shared" si="128"/>
        <v>1.1539899084283311E-3</v>
      </c>
      <c r="BA209" s="68">
        <f t="shared" si="123"/>
        <v>0.22773927113773032</v>
      </c>
      <c r="BB209" s="2"/>
      <c r="BC209" s="2"/>
      <c r="BD209" s="2"/>
      <c r="BE209" s="2"/>
      <c r="BF209" s="2"/>
      <c r="BG209" s="42">
        <f t="shared" si="129"/>
        <v>5.4245701116823256E-4</v>
      </c>
      <c r="BH209" s="68">
        <f t="shared" si="124"/>
        <v>7.1401435626737061E-3</v>
      </c>
      <c r="BI209" s="2"/>
      <c r="BJ209" s="2"/>
      <c r="BK209" s="56">
        <f t="shared" si="130"/>
        <v>5.2738559578091517E-4</v>
      </c>
      <c r="BL209" s="2"/>
      <c r="BM209" s="2"/>
      <c r="BN209" s="291"/>
      <c r="BO209" s="68">
        <f t="shared" si="127"/>
        <v>1.5570718052535552E-3</v>
      </c>
      <c r="BP209" s="42">
        <f t="shared" si="126"/>
        <v>8.422813569872392E-4</v>
      </c>
    </row>
    <row r="210" spans="1:68" ht="15" thickBot="1" x14ac:dyDescent="0.45">
      <c r="A210" s="410"/>
      <c r="B210" s="397"/>
      <c r="C210" s="379"/>
      <c r="D210" s="247" t="s">
        <v>466</v>
      </c>
      <c r="E210" s="2" t="s">
        <v>222</v>
      </c>
      <c r="F210" s="2" t="s">
        <v>222</v>
      </c>
      <c r="G210" s="156" t="s">
        <v>414</v>
      </c>
      <c r="H210" s="2">
        <v>1.0999999999999999E-2</v>
      </c>
      <c r="I210" s="291"/>
      <c r="J210" s="2"/>
      <c r="K210" s="34"/>
      <c r="L210" s="2">
        <v>1.3480000000000001</v>
      </c>
      <c r="M210" s="2"/>
      <c r="N210" s="2"/>
      <c r="O210" s="2"/>
      <c r="P210" s="2">
        <v>0.50600000000000001</v>
      </c>
      <c r="Q210" s="2">
        <v>171.8</v>
      </c>
      <c r="R210" s="2"/>
      <c r="S210" s="2"/>
      <c r="T210" s="2"/>
      <c r="U210" s="2"/>
      <c r="V210" s="2"/>
      <c r="W210" s="2">
        <v>0.52</v>
      </c>
      <c r="X210" s="2">
        <v>6.0750000000000002</v>
      </c>
      <c r="Y210" s="2"/>
      <c r="Z210" s="2"/>
      <c r="AA210" s="2">
        <v>0.377</v>
      </c>
      <c r="AB210" s="2"/>
      <c r="AC210" s="2"/>
      <c r="AD210" s="291"/>
      <c r="AE210" s="2">
        <v>0.91</v>
      </c>
      <c r="AF210" s="64">
        <v>0.77</v>
      </c>
      <c r="AK210" s="410"/>
      <c r="AL210" s="397"/>
      <c r="AM210" s="379"/>
      <c r="AN210" s="247" t="s">
        <v>466</v>
      </c>
      <c r="AO210" s="2" t="s">
        <v>222</v>
      </c>
      <c r="AP210" s="2" t="s">
        <v>222</v>
      </c>
      <c r="AQ210" s="156" t="s">
        <v>414</v>
      </c>
      <c r="AR210" s="68">
        <f t="shared" ref="AR210:AR213" si="131">H210*(1/$AR$6)</f>
        <v>3.6655669965676965E-5</v>
      </c>
      <c r="AS210" s="291"/>
      <c r="AT210" s="2"/>
      <c r="AU210" s="34"/>
      <c r="AV210" s="68">
        <f t="shared" si="101"/>
        <v>2.9046716083433897E-3</v>
      </c>
      <c r="AW210" s="2"/>
      <c r="AX210" s="2"/>
      <c r="AY210" s="2"/>
      <c r="AZ210" s="68">
        <f t="shared" si="128"/>
        <v>2.3640441039058119E-3</v>
      </c>
      <c r="BA210" s="68">
        <f t="shared" si="123"/>
        <v>0.41490569227425317</v>
      </c>
      <c r="BB210" s="2"/>
      <c r="BC210" s="2"/>
      <c r="BD210" s="2"/>
      <c r="BE210" s="2"/>
      <c r="BF210" s="2"/>
      <c r="BG210" s="42">
        <f t="shared" si="129"/>
        <v>9.2182237191987238E-4</v>
      </c>
      <c r="BH210" s="68">
        <f t="shared" si="124"/>
        <v>1.2146841821126509E-2</v>
      </c>
      <c r="BI210" s="2"/>
      <c r="BJ210" s="2"/>
      <c r="BK210" s="56">
        <f t="shared" si="130"/>
        <v>1.0355435917156512E-3</v>
      </c>
      <c r="BL210" s="2"/>
      <c r="BM210" s="2"/>
      <c r="BN210" s="291"/>
      <c r="BO210" s="68">
        <f t="shared" si="127"/>
        <v>2.274374546999575E-3</v>
      </c>
      <c r="BP210" s="42">
        <f t="shared" si="126"/>
        <v>1.497821350762527E-3</v>
      </c>
    </row>
    <row r="211" spans="1:68" ht="15" thickBot="1" x14ac:dyDescent="0.45">
      <c r="A211" s="410"/>
      <c r="B211" s="397"/>
      <c r="C211" s="379"/>
      <c r="D211" s="247" t="s">
        <v>466</v>
      </c>
      <c r="E211" s="2" t="s">
        <v>192</v>
      </c>
      <c r="F211" s="2" t="s">
        <v>192</v>
      </c>
      <c r="G211" s="156" t="s">
        <v>415</v>
      </c>
      <c r="H211" s="2">
        <v>1.6E-2</v>
      </c>
      <c r="I211" s="291"/>
      <c r="J211" s="2"/>
      <c r="K211" s="34"/>
      <c r="L211" s="2">
        <v>2.09</v>
      </c>
      <c r="M211" s="2"/>
      <c r="N211" s="2"/>
      <c r="O211" s="2"/>
      <c r="P211" s="2">
        <v>1.079</v>
      </c>
      <c r="Q211" s="2">
        <v>299.2</v>
      </c>
      <c r="R211" s="2"/>
      <c r="S211" s="2"/>
      <c r="T211" s="2"/>
      <c r="U211" s="2"/>
      <c r="V211" s="2"/>
      <c r="W211" s="2">
        <v>0.85</v>
      </c>
      <c r="X211" s="2">
        <v>10.029999999999999</v>
      </c>
      <c r="Y211" s="2"/>
      <c r="Z211" s="2"/>
      <c r="AA211" s="2">
        <v>0.73599999999999999</v>
      </c>
      <c r="AB211" s="2"/>
      <c r="AC211" s="2"/>
      <c r="AD211" s="291"/>
      <c r="AE211" s="2">
        <v>1.341</v>
      </c>
      <c r="AF211" s="64">
        <v>1.4219999999999999</v>
      </c>
      <c r="AK211" s="410"/>
      <c r="AL211" s="397"/>
      <c r="AM211" s="379"/>
      <c r="AN211" s="247" t="s">
        <v>466</v>
      </c>
      <c r="AO211" s="2" t="s">
        <v>192</v>
      </c>
      <c r="AP211" s="2" t="s">
        <v>192</v>
      </c>
      <c r="AQ211" s="156" t="s">
        <v>415</v>
      </c>
      <c r="AR211" s="68">
        <f t="shared" si="131"/>
        <v>5.3317338131893773E-5</v>
      </c>
      <c r="AS211" s="291"/>
      <c r="AT211" s="2"/>
      <c r="AU211" s="34"/>
      <c r="AV211" s="68">
        <f t="shared" si="101"/>
        <v>4.5035338734700919E-3</v>
      </c>
      <c r="AW211" s="2"/>
      <c r="AX211" s="2"/>
      <c r="AY211" s="2"/>
      <c r="AZ211" s="68">
        <f t="shared" si="128"/>
        <v>5.0411138105027091E-3</v>
      </c>
      <c r="BA211" s="68">
        <f t="shared" si="123"/>
        <v>0.72258313811674346</v>
      </c>
      <c r="BB211" s="2"/>
      <c r="BC211" s="2"/>
      <c r="BD211" s="2"/>
      <c r="BE211" s="2"/>
      <c r="BF211" s="2"/>
      <c r="BG211" s="42">
        <f t="shared" si="129"/>
        <v>1.5068250310228681E-3</v>
      </c>
      <c r="BH211" s="68">
        <f t="shared" si="124"/>
        <v>2.0054785755703516E-2</v>
      </c>
      <c r="BI211" s="2"/>
      <c r="BJ211" s="2"/>
      <c r="BK211" s="56">
        <f t="shared" si="130"/>
        <v>2.0216447838268415E-3</v>
      </c>
      <c r="BL211" s="2"/>
      <c r="BM211" s="2"/>
      <c r="BN211" s="291"/>
      <c r="BO211" s="68">
        <f t="shared" si="127"/>
        <v>3.3515783159631099E-3</v>
      </c>
      <c r="BP211" s="42">
        <f t="shared" si="126"/>
        <v>2.7661064425770301E-3</v>
      </c>
    </row>
    <row r="212" spans="1:68" ht="15" thickBot="1" x14ac:dyDescent="0.45">
      <c r="A212" s="410"/>
      <c r="B212" s="397"/>
      <c r="C212" s="379"/>
      <c r="D212" s="247" t="s">
        <v>466</v>
      </c>
      <c r="E212" s="2" t="s">
        <v>223</v>
      </c>
      <c r="F212" s="2" t="s">
        <v>223</v>
      </c>
      <c r="G212" s="156" t="s">
        <v>414</v>
      </c>
      <c r="H212" s="2">
        <v>3.1E-2</v>
      </c>
      <c r="I212" s="291"/>
      <c r="J212" s="2"/>
      <c r="K212" s="34"/>
      <c r="L212" s="2">
        <v>4.0380000000000003</v>
      </c>
      <c r="M212" s="2"/>
      <c r="N212" s="2"/>
      <c r="O212" s="2"/>
      <c r="P212" s="2">
        <v>3.2130000000000001</v>
      </c>
      <c r="Q212" s="2">
        <v>728.6</v>
      </c>
      <c r="R212" s="2"/>
      <c r="S212" s="2"/>
      <c r="T212" s="2"/>
      <c r="U212" s="2"/>
      <c r="V212" s="2"/>
      <c r="W212" s="2">
        <v>1.569</v>
      </c>
      <c r="X212" s="2">
        <v>19.850000000000001</v>
      </c>
      <c r="Y212" s="2"/>
      <c r="Z212" s="2"/>
      <c r="AA212" s="2">
        <v>1.7969999999999999</v>
      </c>
      <c r="AB212" s="2"/>
      <c r="AC212" s="2"/>
      <c r="AD212" s="2">
        <v>3.5999999999999997E-2</v>
      </c>
      <c r="AE212" s="2">
        <v>2.3119999999999998</v>
      </c>
      <c r="AF212" s="64">
        <v>3.5870000000000002</v>
      </c>
      <c r="AK212" s="410"/>
      <c r="AL212" s="397"/>
      <c r="AM212" s="379"/>
      <c r="AN212" s="247" t="s">
        <v>466</v>
      </c>
      <c r="AO212" s="2" t="s">
        <v>223</v>
      </c>
      <c r="AP212" s="2" t="s">
        <v>223</v>
      </c>
      <c r="AQ212" s="156" t="s">
        <v>414</v>
      </c>
      <c r="AR212" s="68">
        <f t="shared" si="131"/>
        <v>1.0330234263054418E-4</v>
      </c>
      <c r="AS212" s="291"/>
      <c r="AT212" s="2"/>
      <c r="AU212" s="34"/>
      <c r="AV212" s="68">
        <f t="shared" si="101"/>
        <v>8.7010860196517856E-3</v>
      </c>
      <c r="AW212" s="2"/>
      <c r="AX212" s="2"/>
      <c r="AY212" s="2"/>
      <c r="AZ212" s="68">
        <f t="shared" si="128"/>
        <v>1.501121285740983E-2</v>
      </c>
      <c r="BA212" s="68">
        <f t="shared" si="123"/>
        <v>1.7596058637428453</v>
      </c>
      <c r="BB212" s="2"/>
      <c r="BC212" s="2"/>
      <c r="BD212" s="2"/>
      <c r="BE212" s="2"/>
      <c r="BF212" s="2"/>
      <c r="BG212" s="42">
        <f t="shared" si="129"/>
        <v>2.781421733735153E-3</v>
      </c>
      <c r="BH212" s="68">
        <f t="shared" si="124"/>
        <v>3.9689680683022421E-2</v>
      </c>
      <c r="BI212" s="2"/>
      <c r="BJ212" s="2"/>
      <c r="BK212" s="56">
        <f t="shared" si="130"/>
        <v>4.9359995605120031E-3</v>
      </c>
      <c r="BL212" s="2"/>
      <c r="BM212" s="2"/>
      <c r="BN212" s="56">
        <f t="shared" ref="BN212:BN213" si="132">AD212*(1/$BN$6)</f>
        <v>1.5649452269170578E-4</v>
      </c>
      <c r="BO212" s="68">
        <f t="shared" si="127"/>
        <v>5.7784109369923261E-3</v>
      </c>
      <c r="BP212" s="42">
        <f t="shared" si="126"/>
        <v>6.9775132275132273E-3</v>
      </c>
    </row>
    <row r="213" spans="1:68" ht="15" thickBot="1" x14ac:dyDescent="0.45">
      <c r="A213" s="410"/>
      <c r="B213" s="398"/>
      <c r="C213" s="380"/>
      <c r="D213" s="257" t="s">
        <v>466</v>
      </c>
      <c r="E213" s="61" t="s">
        <v>216</v>
      </c>
      <c r="F213" s="61" t="s">
        <v>216</v>
      </c>
      <c r="G213" s="161" t="s">
        <v>414</v>
      </c>
      <c r="H213" s="61">
        <v>0.16400000000000001</v>
      </c>
      <c r="I213" s="292"/>
      <c r="J213" s="61"/>
      <c r="K213" s="62"/>
      <c r="L213" s="61">
        <v>12.12</v>
      </c>
      <c r="M213" s="61"/>
      <c r="N213" s="61"/>
      <c r="O213" s="61"/>
      <c r="P213" s="61">
        <v>14.86</v>
      </c>
      <c r="Q213" s="61">
        <v>5626</v>
      </c>
      <c r="R213" s="61"/>
      <c r="S213" s="61"/>
      <c r="T213" s="61"/>
      <c r="U213" s="61"/>
      <c r="V213" s="61"/>
      <c r="W213" s="61">
        <v>3.8050000000000002</v>
      </c>
      <c r="X213" s="61">
        <v>145.1</v>
      </c>
      <c r="Y213" s="61"/>
      <c r="Z213" s="61"/>
      <c r="AA213" s="61">
        <v>11.19</v>
      </c>
      <c r="AB213" s="61"/>
      <c r="AC213" s="61"/>
      <c r="AD213" s="61">
        <v>0.38300000000000001</v>
      </c>
      <c r="AE213" s="61">
        <v>14.61</v>
      </c>
      <c r="AF213" s="63">
        <v>14.45</v>
      </c>
      <c r="AK213" s="410"/>
      <c r="AL213" s="398"/>
      <c r="AM213" s="380"/>
      <c r="AN213" s="257" t="s">
        <v>466</v>
      </c>
      <c r="AO213" s="61" t="s">
        <v>216</v>
      </c>
      <c r="AP213" s="61" t="s">
        <v>216</v>
      </c>
      <c r="AQ213" s="161" t="s">
        <v>414</v>
      </c>
      <c r="AR213" s="68">
        <f t="shared" si="131"/>
        <v>5.465027158519112E-4</v>
      </c>
      <c r="AS213" s="292"/>
      <c r="AT213" s="61"/>
      <c r="AU213" s="62"/>
      <c r="AV213" s="68">
        <f t="shared" si="101"/>
        <v>2.6116186864333736E-2</v>
      </c>
      <c r="AW213" s="61"/>
      <c r="AX213" s="61"/>
      <c r="AY213" s="61"/>
      <c r="AZ213" s="68">
        <f t="shared" si="128"/>
        <v>6.9426275462530357E-2</v>
      </c>
      <c r="BA213" s="68">
        <f t="shared" si="123"/>
        <v>13.5870746492139</v>
      </c>
      <c r="BB213" s="61"/>
      <c r="BC213" s="61"/>
      <c r="BD213" s="61"/>
      <c r="BE213" s="61"/>
      <c r="BF213" s="61"/>
      <c r="BG213" s="42">
        <f t="shared" si="129"/>
        <v>6.7452579329906042E-3</v>
      </c>
      <c r="BH213" s="68">
        <f t="shared" si="124"/>
        <v>0.29012456761242078</v>
      </c>
      <c r="BI213" s="61"/>
      <c r="BJ213" s="61"/>
      <c r="BK213" s="56">
        <f t="shared" si="130"/>
        <v>3.0736691754106461E-2</v>
      </c>
      <c r="BL213" s="61"/>
      <c r="BM213" s="61"/>
      <c r="BN213" s="56">
        <f t="shared" si="132"/>
        <v>1.6649278386367589E-3</v>
      </c>
      <c r="BO213" s="68">
        <f t="shared" si="127"/>
        <v>3.6514958386443724E-2</v>
      </c>
      <c r="BP213" s="42">
        <f t="shared" si="126"/>
        <v>2.8108465608465603E-2</v>
      </c>
    </row>
    <row r="214" spans="1:68" ht="15" thickBot="1" x14ac:dyDescent="0.45">
      <c r="A214" s="18"/>
      <c r="B214" s="140"/>
      <c r="C214" s="80"/>
      <c r="D214" s="275"/>
      <c r="E214" s="80"/>
      <c r="F214" s="80"/>
      <c r="G214" s="80"/>
      <c r="H214" s="80"/>
      <c r="I214" s="80"/>
      <c r="J214" s="80"/>
      <c r="K214" s="82"/>
      <c r="L214" s="80"/>
      <c r="M214" s="80"/>
      <c r="N214" s="80"/>
      <c r="O214" s="80"/>
      <c r="P214" s="80"/>
      <c r="Q214" s="80"/>
      <c r="R214" s="80"/>
      <c r="S214" s="80"/>
      <c r="T214" s="80"/>
      <c r="U214" s="80"/>
      <c r="V214" s="80"/>
      <c r="W214" s="80"/>
      <c r="X214" s="80"/>
      <c r="Y214" s="80"/>
      <c r="Z214" s="80"/>
      <c r="AA214" s="80"/>
      <c r="AB214" s="80"/>
      <c r="AC214" s="80"/>
      <c r="AD214" s="80"/>
      <c r="AE214" s="80"/>
      <c r="AF214" s="80"/>
      <c r="AK214" s="18"/>
      <c r="AL214" s="140"/>
      <c r="AM214" s="330"/>
      <c r="AN214" s="275"/>
      <c r="AO214" s="80"/>
      <c r="AP214" s="80"/>
      <c r="AQ214" s="80"/>
      <c r="AR214" s="80"/>
      <c r="AS214" s="80"/>
      <c r="AT214" s="80"/>
      <c r="AU214" s="82"/>
      <c r="AV214" s="80"/>
      <c r="AW214" s="80"/>
      <c r="AX214" s="80"/>
      <c r="AY214" s="80"/>
      <c r="AZ214" s="80"/>
      <c r="BA214" s="80"/>
      <c r="BB214" s="80"/>
      <c r="BC214" s="80"/>
      <c r="BD214" s="80"/>
      <c r="BE214" s="80"/>
      <c r="BF214" s="80"/>
      <c r="BG214" s="80"/>
      <c r="BH214" s="80"/>
      <c r="BI214" s="80"/>
      <c r="BJ214" s="80"/>
      <c r="BK214" s="80"/>
      <c r="BL214" s="80"/>
      <c r="BM214" s="80"/>
      <c r="BN214" s="80"/>
      <c r="BO214" s="80"/>
      <c r="BP214" s="80"/>
    </row>
    <row r="215" spans="1:68" ht="15" thickBot="1" x14ac:dyDescent="0.45">
      <c r="A215" s="410" t="s">
        <v>224</v>
      </c>
      <c r="B215" s="396" t="s">
        <v>110</v>
      </c>
      <c r="C215" s="378" t="s">
        <v>323</v>
      </c>
      <c r="D215" s="107" t="s">
        <v>466</v>
      </c>
      <c r="E215" s="56" t="s">
        <v>209</v>
      </c>
      <c r="F215" s="56" t="s">
        <v>209</v>
      </c>
      <c r="G215" s="56" t="s">
        <v>415</v>
      </c>
      <c r="H215" s="56">
        <v>2.1000000000000001E-2</v>
      </c>
      <c r="I215" s="56"/>
      <c r="J215" s="56"/>
      <c r="K215" s="57"/>
      <c r="L215" s="290"/>
      <c r="M215" s="56"/>
      <c r="N215" s="290"/>
      <c r="O215" s="56"/>
      <c r="P215" s="290"/>
      <c r="Q215" s="56">
        <v>3.6999999999999998E-2</v>
      </c>
      <c r="R215" s="56"/>
      <c r="S215" s="56"/>
      <c r="T215" s="56"/>
      <c r="U215" s="56"/>
      <c r="V215" s="56"/>
      <c r="W215" s="290"/>
      <c r="X215" s="56">
        <v>0.22500000000000001</v>
      </c>
      <c r="Y215" s="56"/>
      <c r="Z215" s="56"/>
      <c r="AA215" s="290"/>
      <c r="AB215" s="56">
        <v>2E-3</v>
      </c>
      <c r="AC215" s="56">
        <v>0.126</v>
      </c>
      <c r="AD215" s="56"/>
      <c r="AE215" s="290"/>
      <c r="AF215" s="296"/>
      <c r="AK215" s="410" t="s">
        <v>224</v>
      </c>
      <c r="AL215" s="396" t="s">
        <v>110</v>
      </c>
      <c r="AM215" s="378" t="s">
        <v>323</v>
      </c>
      <c r="AN215" s="107" t="s">
        <v>466</v>
      </c>
      <c r="AO215" s="56" t="s">
        <v>209</v>
      </c>
      <c r="AP215" s="56" t="s">
        <v>209</v>
      </c>
      <c r="AQ215" s="56" t="s">
        <v>415</v>
      </c>
      <c r="AR215" s="68">
        <f t="shared" ref="AR215:AR219" si="133">H215*(1/$AR$6)</f>
        <v>6.9979006298110581E-5</v>
      </c>
      <c r="AS215" s="56"/>
      <c r="AT215" s="56"/>
      <c r="AU215" s="57"/>
      <c r="AV215" s="290"/>
      <c r="AW215" s="56"/>
      <c r="AX215" s="290"/>
      <c r="AY215" s="56"/>
      <c r="AZ215" s="290"/>
      <c r="BA215" s="68">
        <f t="shared" si="123"/>
        <v>8.9356872026468941E-5</v>
      </c>
      <c r="BB215" s="56"/>
      <c r="BC215" s="56"/>
      <c r="BD215" s="56"/>
      <c r="BE215" s="56"/>
      <c r="BF215" s="56"/>
      <c r="BG215" s="290"/>
      <c r="BH215" s="68">
        <f t="shared" ref="BH215:BH219" si="134">X215*(1/$BH$6)</f>
        <v>4.4988303041209292E-4</v>
      </c>
      <c r="BI215" s="56"/>
      <c r="BJ215" s="56"/>
      <c r="BK215" s="290"/>
      <c r="BL215" s="56">
        <f>AB215*(1/$BL$6)</f>
        <v>1.2192891544229714E-5</v>
      </c>
      <c r="BM215" s="68">
        <f t="shared" ref="BM215:BM219" si="135">AC215*(1/$BM$6)</f>
        <v>4.7718235182730539E-4</v>
      </c>
      <c r="BN215" s="56"/>
      <c r="BO215" s="290"/>
      <c r="BP215" s="296"/>
    </row>
    <row r="216" spans="1:68" ht="15" thickBot="1" x14ac:dyDescent="0.45">
      <c r="A216" s="410"/>
      <c r="B216" s="397"/>
      <c r="C216" s="379"/>
      <c r="D216" s="247" t="s">
        <v>466</v>
      </c>
      <c r="E216" s="2" t="s">
        <v>221</v>
      </c>
      <c r="F216" s="2" t="s">
        <v>221</v>
      </c>
      <c r="G216" s="2" t="s">
        <v>415</v>
      </c>
      <c r="H216" s="2">
        <v>2.1000000000000001E-2</v>
      </c>
      <c r="I216" s="2"/>
      <c r="J216" s="2"/>
      <c r="K216" s="34"/>
      <c r="L216" s="2">
        <v>8.0000000000000002E-3</v>
      </c>
      <c r="M216" s="2"/>
      <c r="N216" s="2">
        <v>8.9999999999999993E-3</v>
      </c>
      <c r="O216" s="2"/>
      <c r="P216" s="291"/>
      <c r="Q216" s="2">
        <v>9.5000000000000001E-2</v>
      </c>
      <c r="R216" s="2"/>
      <c r="S216" s="2"/>
      <c r="T216" s="2"/>
      <c r="U216" s="2"/>
      <c r="V216" s="2"/>
      <c r="W216" s="2">
        <v>2.1999999999999999E-2</v>
      </c>
      <c r="X216" s="2">
        <v>0.59699999999999998</v>
      </c>
      <c r="Y216" s="2"/>
      <c r="Z216" s="2"/>
      <c r="AA216" s="291"/>
      <c r="AB216" s="2">
        <v>0.13800000000000001</v>
      </c>
      <c r="AC216" s="2">
        <v>0.38</v>
      </c>
      <c r="AD216" s="2"/>
      <c r="AE216" s="2">
        <v>5.0000000000000001E-3</v>
      </c>
      <c r="AF216" s="297"/>
      <c r="AK216" s="410"/>
      <c r="AL216" s="397"/>
      <c r="AM216" s="379"/>
      <c r="AN216" s="247" t="s">
        <v>466</v>
      </c>
      <c r="AO216" s="2" t="s">
        <v>221</v>
      </c>
      <c r="AP216" s="2" t="s">
        <v>221</v>
      </c>
      <c r="AQ216" s="2" t="s">
        <v>415</v>
      </c>
      <c r="AR216" s="68">
        <f t="shared" si="133"/>
        <v>6.9979006298110581E-5</v>
      </c>
      <c r="AS216" s="2"/>
      <c r="AT216" s="2"/>
      <c r="AU216" s="34"/>
      <c r="AV216" s="68">
        <f t="shared" ref="AV216:AV219" si="136">L216*(1/$AV$6)</f>
        <v>1.7238407171177386E-5</v>
      </c>
      <c r="AW216" s="2"/>
      <c r="AX216" s="42">
        <f t="shared" ref="AX216:AX219" si="137">N216*(1/$AX$6)</f>
        <v>2.8657857029135485E-5</v>
      </c>
      <c r="AY216" s="2"/>
      <c r="AZ216" s="291"/>
      <c r="BA216" s="68">
        <f t="shared" si="123"/>
        <v>2.294298065544473E-4</v>
      </c>
      <c r="BB216" s="2"/>
      <c r="BC216" s="2"/>
      <c r="BD216" s="2"/>
      <c r="BE216" s="2"/>
      <c r="BF216" s="2"/>
      <c r="BG216" s="42">
        <f t="shared" ref="BG216:BG219" si="138">W216*(1/$BG$6)</f>
        <v>3.9000177273533058E-5</v>
      </c>
      <c r="BH216" s="68">
        <f t="shared" si="134"/>
        <v>1.1936896406934197E-3</v>
      </c>
      <c r="BI216" s="2"/>
      <c r="BJ216" s="2"/>
      <c r="BK216" s="291"/>
      <c r="BL216" s="56">
        <f>AB216*(1/$BL$6)</f>
        <v>8.4130951655185038E-4</v>
      </c>
      <c r="BM216" s="68">
        <f t="shared" si="135"/>
        <v>1.4391213785267941E-3</v>
      </c>
      <c r="BN216" s="2"/>
      <c r="BO216" s="68">
        <f t="shared" ref="BO216:BO219" si="139">AE216*(1/$BO$6)</f>
        <v>1.249656344505261E-5</v>
      </c>
      <c r="BP216" s="297"/>
    </row>
    <row r="217" spans="1:68" ht="15" thickBot="1" x14ac:dyDescent="0.45">
      <c r="A217" s="410"/>
      <c r="B217" s="397"/>
      <c r="C217" s="379"/>
      <c r="D217" s="247" t="s">
        <v>466</v>
      </c>
      <c r="E217" s="2" t="s">
        <v>222</v>
      </c>
      <c r="F217" s="2" t="s">
        <v>222</v>
      </c>
      <c r="G217" s="2" t="s">
        <v>415</v>
      </c>
      <c r="H217" s="2">
        <v>2.1000000000000001E-2</v>
      </c>
      <c r="I217" s="2"/>
      <c r="J217" s="2"/>
      <c r="K217" s="34"/>
      <c r="L217" s="2">
        <v>1.4999999999999999E-2</v>
      </c>
      <c r="M217" s="2"/>
      <c r="N217" s="2">
        <v>1.7999999999999999E-2</v>
      </c>
      <c r="O217" s="2"/>
      <c r="P217" s="291"/>
      <c r="Q217" s="2">
        <v>0.2</v>
      </c>
      <c r="R217" s="2"/>
      <c r="S217" s="2"/>
      <c r="T217" s="2"/>
      <c r="U217" s="2"/>
      <c r="V217" s="2"/>
      <c r="W217" s="2">
        <v>3.5999999999999997E-2</v>
      </c>
      <c r="X217" s="2">
        <v>1.0920000000000001</v>
      </c>
      <c r="Y217" s="2"/>
      <c r="Z217" s="2"/>
      <c r="AA217" s="291"/>
      <c r="AB217" s="2">
        <v>0.26600000000000001</v>
      </c>
      <c r="AC217" s="2">
        <v>0.63300000000000001</v>
      </c>
      <c r="AD217" s="2"/>
      <c r="AE217" s="2">
        <v>0.01</v>
      </c>
      <c r="AF217" s="64">
        <v>1.2E-2</v>
      </c>
      <c r="AK217" s="410"/>
      <c r="AL217" s="397"/>
      <c r="AM217" s="379"/>
      <c r="AN217" s="247" t="s">
        <v>466</v>
      </c>
      <c r="AO217" s="2" t="s">
        <v>222</v>
      </c>
      <c r="AP217" s="2" t="s">
        <v>222</v>
      </c>
      <c r="AQ217" s="2" t="s">
        <v>415</v>
      </c>
      <c r="AR217" s="68">
        <f t="shared" si="133"/>
        <v>6.9979006298110581E-5</v>
      </c>
      <c r="AS217" s="2"/>
      <c r="AT217" s="2"/>
      <c r="AU217" s="34"/>
      <c r="AV217" s="68">
        <f t="shared" si="136"/>
        <v>3.2322013445957597E-5</v>
      </c>
      <c r="AW217" s="2"/>
      <c r="AX217" s="42">
        <f t="shared" si="137"/>
        <v>5.731571405827097E-5</v>
      </c>
      <c r="AY217" s="2"/>
      <c r="AZ217" s="291"/>
      <c r="BA217" s="68">
        <f t="shared" si="123"/>
        <v>4.8301011906199434E-4</v>
      </c>
      <c r="BB217" s="2"/>
      <c r="BC217" s="2"/>
      <c r="BD217" s="2"/>
      <c r="BE217" s="2"/>
      <c r="BF217" s="2"/>
      <c r="BG217" s="42">
        <f t="shared" si="138"/>
        <v>6.3818471902144996E-5</v>
      </c>
      <c r="BH217" s="68">
        <f t="shared" si="134"/>
        <v>2.1834323076000244E-3</v>
      </c>
      <c r="BI217" s="2"/>
      <c r="BJ217" s="2"/>
      <c r="BK217" s="291"/>
      <c r="BL217" s="56">
        <f>AB217*(1/$BL$6)</f>
        <v>1.6216545753825521E-3</v>
      </c>
      <c r="BM217" s="68">
        <f t="shared" si="135"/>
        <v>2.3972732437038437E-3</v>
      </c>
      <c r="BN217" s="2"/>
      <c r="BO217" s="68">
        <f t="shared" si="139"/>
        <v>2.4993126890105221E-5</v>
      </c>
      <c r="BP217" s="42">
        <f t="shared" ref="BP217:BP219" si="140">AF217*(1/$BP$6)</f>
        <v>2.3342670401493929E-5</v>
      </c>
    </row>
    <row r="218" spans="1:68" ht="15" thickBot="1" x14ac:dyDescent="0.45">
      <c r="A218" s="410"/>
      <c r="B218" s="397"/>
      <c r="C218" s="379"/>
      <c r="D218" s="247" t="s">
        <v>466</v>
      </c>
      <c r="E218" s="2" t="s">
        <v>192</v>
      </c>
      <c r="F218" s="2" t="s">
        <v>192</v>
      </c>
      <c r="G218" s="2" t="s">
        <v>415</v>
      </c>
      <c r="H218" s="2">
        <v>2.1000000000000001E-2</v>
      </c>
      <c r="I218" s="2"/>
      <c r="J218" s="2"/>
      <c r="K218" s="34"/>
      <c r="L218" s="2">
        <v>2.3E-2</v>
      </c>
      <c r="M218" s="2"/>
      <c r="N218" s="2">
        <v>0.04</v>
      </c>
      <c r="O218" s="2"/>
      <c r="P218" s="2">
        <v>1.2999999999999999E-2</v>
      </c>
      <c r="Q218" s="2">
        <v>0.31900000000000001</v>
      </c>
      <c r="R218" s="2"/>
      <c r="S218" s="2"/>
      <c r="T218" s="2"/>
      <c r="U218" s="2"/>
      <c r="V218" s="2"/>
      <c r="W218" s="2">
        <v>7.0000000000000007E-2</v>
      </c>
      <c r="X218" s="2">
        <v>2.0619999999999998</v>
      </c>
      <c r="Y218" s="2"/>
      <c r="Z218" s="2"/>
      <c r="AA218" s="2">
        <v>2.1000000000000001E-2</v>
      </c>
      <c r="AB218" s="2">
        <v>0.69899999999999995</v>
      </c>
      <c r="AC218" s="2">
        <v>0.91500000000000004</v>
      </c>
      <c r="AD218" s="2"/>
      <c r="AE218" s="2">
        <v>1.9E-2</v>
      </c>
      <c r="AF218" s="64">
        <v>1.7999999999999999E-2</v>
      </c>
      <c r="AK218" s="410"/>
      <c r="AL218" s="397"/>
      <c r="AM218" s="379"/>
      <c r="AN218" s="247" t="s">
        <v>466</v>
      </c>
      <c r="AO218" s="2" t="s">
        <v>192</v>
      </c>
      <c r="AP218" s="2" t="s">
        <v>192</v>
      </c>
      <c r="AQ218" s="2" t="s">
        <v>415</v>
      </c>
      <c r="AR218" s="68">
        <f t="shared" si="133"/>
        <v>6.9979006298110581E-5</v>
      </c>
      <c r="AS218" s="2"/>
      <c r="AT218" s="2"/>
      <c r="AU218" s="34"/>
      <c r="AV218" s="68">
        <f t="shared" si="136"/>
        <v>4.956042061713498E-5</v>
      </c>
      <c r="AW218" s="2"/>
      <c r="AX218" s="42">
        <f t="shared" si="137"/>
        <v>1.273682534628244E-4</v>
      </c>
      <c r="AY218" s="2"/>
      <c r="AZ218" s="68">
        <f t="shared" ref="AZ218:AZ219" si="141">P218*(1/$AZ$6)</f>
        <v>6.0736310969912163E-5</v>
      </c>
      <c r="BA218" s="68">
        <f t="shared" si="123"/>
        <v>7.70401139903881E-4</v>
      </c>
      <c r="BB218" s="2"/>
      <c r="BC218" s="2"/>
      <c r="BD218" s="2"/>
      <c r="BE218" s="2"/>
      <c r="BF218" s="2"/>
      <c r="BG218" s="42">
        <f t="shared" si="138"/>
        <v>1.2409147314305975E-4</v>
      </c>
      <c r="BH218" s="68">
        <f t="shared" si="134"/>
        <v>4.1229280387099351E-3</v>
      </c>
      <c r="BI218" s="2"/>
      <c r="BJ218" s="2"/>
      <c r="BK218" s="56">
        <f t="shared" ref="BK218:BK219" si="142">AA218*(1/$BK$6)</f>
        <v>5.7682799538537605E-5</v>
      </c>
      <c r="BL218" s="56">
        <f>AB218*(1/$BL$6)</f>
        <v>4.2614155947082845E-3</v>
      </c>
      <c r="BM218" s="68">
        <f t="shared" si="135"/>
        <v>3.4652527930316228E-3</v>
      </c>
      <c r="BN218" s="2"/>
      <c r="BO218" s="68">
        <f t="shared" si="139"/>
        <v>4.7486941091199915E-5</v>
      </c>
      <c r="BP218" s="42">
        <f t="shared" si="140"/>
        <v>3.5014005602240887E-5</v>
      </c>
    </row>
    <row r="219" spans="1:68" ht="15" thickBot="1" x14ac:dyDescent="0.45">
      <c r="A219" s="410"/>
      <c r="B219" s="398"/>
      <c r="C219" s="380"/>
      <c r="D219" s="257" t="s">
        <v>466</v>
      </c>
      <c r="E219" s="61" t="s">
        <v>173</v>
      </c>
      <c r="F219" s="61" t="s">
        <v>173</v>
      </c>
      <c r="G219" s="61" t="s">
        <v>415</v>
      </c>
      <c r="H219" s="61">
        <v>2.1000000000000001E-2</v>
      </c>
      <c r="I219" s="61"/>
      <c r="J219" s="61"/>
      <c r="K219" s="62"/>
      <c r="L219" s="61">
        <v>4.7E-2</v>
      </c>
      <c r="M219" s="61"/>
      <c r="N219" s="61">
        <v>9.5000000000000001E-2</v>
      </c>
      <c r="O219" s="61"/>
      <c r="P219" s="61">
        <v>1.7000000000000001E-2</v>
      </c>
      <c r="Q219" s="61">
        <v>0.64500000000000002</v>
      </c>
      <c r="R219" s="61"/>
      <c r="S219" s="61"/>
      <c r="T219" s="61"/>
      <c r="U219" s="61"/>
      <c r="V219" s="61"/>
      <c r="W219" s="61">
        <v>0.13200000000000001</v>
      </c>
      <c r="X219" s="61">
        <v>3.629</v>
      </c>
      <c r="Y219" s="61"/>
      <c r="Z219" s="61"/>
      <c r="AA219" s="61">
        <v>2.7E-2</v>
      </c>
      <c r="AB219" s="61">
        <v>4.5330000000000004</v>
      </c>
      <c r="AC219" s="61">
        <v>2.1680000000000001</v>
      </c>
      <c r="AD219" s="61"/>
      <c r="AE219" s="61">
        <v>0.34799999999999998</v>
      </c>
      <c r="AF219" s="63">
        <v>2.5999999999999999E-2</v>
      </c>
      <c r="AK219" s="410"/>
      <c r="AL219" s="398"/>
      <c r="AM219" s="380"/>
      <c r="AN219" s="257" t="s">
        <v>466</v>
      </c>
      <c r="AO219" s="61" t="s">
        <v>173</v>
      </c>
      <c r="AP219" s="61" t="s">
        <v>173</v>
      </c>
      <c r="AQ219" s="61" t="s">
        <v>415</v>
      </c>
      <c r="AR219" s="68">
        <f t="shared" si="133"/>
        <v>6.9979006298110581E-5</v>
      </c>
      <c r="AS219" s="61"/>
      <c r="AT219" s="61"/>
      <c r="AU219" s="62"/>
      <c r="AV219" s="68">
        <f t="shared" si="136"/>
        <v>1.0127564213066714E-4</v>
      </c>
      <c r="AW219" s="61"/>
      <c r="AX219" s="42">
        <f t="shared" si="137"/>
        <v>3.0249960197420791E-4</v>
      </c>
      <c r="AY219" s="61"/>
      <c r="AZ219" s="68">
        <f t="shared" si="141"/>
        <v>7.9424406652962067E-5</v>
      </c>
      <c r="BA219" s="68">
        <f t="shared" si="123"/>
        <v>1.5577076339749318E-3</v>
      </c>
      <c r="BB219" s="61"/>
      <c r="BC219" s="61"/>
      <c r="BD219" s="61"/>
      <c r="BE219" s="61"/>
      <c r="BF219" s="61"/>
      <c r="BG219" s="42">
        <f t="shared" si="138"/>
        <v>2.3400106364119836E-4</v>
      </c>
      <c r="BH219" s="68">
        <f t="shared" si="134"/>
        <v>7.2561134105132673E-3</v>
      </c>
      <c r="BI219" s="61"/>
      <c r="BJ219" s="61"/>
      <c r="BK219" s="56">
        <f t="shared" si="142"/>
        <v>7.4163599406691194E-5</v>
      </c>
      <c r="BL219" s="56">
        <f>AB219*(1/$BL$6)</f>
        <v>2.7635188684996651E-2</v>
      </c>
      <c r="BM219" s="68">
        <f t="shared" si="135"/>
        <v>8.2105661806476053E-3</v>
      </c>
      <c r="BN219" s="61"/>
      <c r="BO219" s="68">
        <f t="shared" si="139"/>
        <v>8.6976081577566156E-4</v>
      </c>
      <c r="BP219" s="42">
        <f t="shared" si="140"/>
        <v>5.0575785869903511E-5</v>
      </c>
    </row>
    <row r="220" spans="1:68" ht="15" thickBot="1" x14ac:dyDescent="0.45">
      <c r="A220" s="18"/>
      <c r="B220" s="140"/>
      <c r="C220" s="80"/>
      <c r="D220" s="275"/>
      <c r="E220" s="80"/>
      <c r="F220" s="80"/>
      <c r="G220" s="80"/>
      <c r="H220" s="80"/>
      <c r="I220" s="80"/>
      <c r="J220" s="80"/>
      <c r="K220" s="82"/>
      <c r="L220" s="80"/>
      <c r="M220" s="80"/>
      <c r="N220" s="80"/>
      <c r="O220" s="80"/>
      <c r="P220" s="80"/>
      <c r="Q220" s="80"/>
      <c r="R220" s="80"/>
      <c r="S220" s="80"/>
      <c r="T220" s="80"/>
      <c r="U220" s="80"/>
      <c r="V220" s="80"/>
      <c r="W220" s="80"/>
      <c r="X220" s="80"/>
      <c r="Y220" s="80"/>
      <c r="Z220" s="80"/>
      <c r="AA220" s="80"/>
      <c r="AB220" s="80"/>
      <c r="AC220" s="80"/>
      <c r="AD220" s="80"/>
      <c r="AE220" s="80"/>
      <c r="AF220" s="80"/>
      <c r="AK220" s="18"/>
      <c r="AL220" s="140"/>
      <c r="AM220" s="330"/>
      <c r="AN220" s="275"/>
      <c r="AO220" s="80"/>
      <c r="AP220" s="80"/>
      <c r="AQ220" s="80"/>
      <c r="AR220" s="80"/>
      <c r="AS220" s="80"/>
      <c r="AT220" s="80"/>
      <c r="AU220" s="82"/>
      <c r="AV220" s="80"/>
      <c r="AW220" s="80"/>
      <c r="AX220" s="80"/>
      <c r="AY220" s="80"/>
      <c r="AZ220" s="80"/>
      <c r="BA220" s="80"/>
      <c r="BB220" s="80"/>
      <c r="BC220" s="80"/>
      <c r="BD220" s="80"/>
      <c r="BE220" s="80"/>
      <c r="BF220" s="80"/>
      <c r="BG220" s="80"/>
      <c r="BH220" s="80"/>
      <c r="BI220" s="80"/>
      <c r="BJ220" s="80"/>
      <c r="BK220" s="80"/>
      <c r="BL220" s="80"/>
      <c r="BM220" s="80"/>
      <c r="BN220" s="80"/>
      <c r="BO220" s="80"/>
      <c r="BP220" s="80"/>
    </row>
    <row r="221" spans="1:68" ht="15" customHeight="1" thickBot="1" x14ac:dyDescent="0.45">
      <c r="A221" s="49" t="s">
        <v>376</v>
      </c>
      <c r="B221" s="142" t="s">
        <v>110</v>
      </c>
      <c r="C221" s="119" t="s">
        <v>324</v>
      </c>
      <c r="D221" s="271" t="s">
        <v>466</v>
      </c>
      <c r="E221" s="120" t="s">
        <v>172</v>
      </c>
      <c r="F221" s="120" t="s">
        <v>334</v>
      </c>
      <c r="G221" s="149" t="s">
        <v>414</v>
      </c>
      <c r="H221" s="121"/>
      <c r="I221" s="121"/>
      <c r="J221" s="121"/>
      <c r="K221" s="122"/>
      <c r="L221" s="120">
        <v>0.6</v>
      </c>
      <c r="M221" s="121"/>
      <c r="N221" s="121"/>
      <c r="O221" s="121"/>
      <c r="P221" s="121"/>
      <c r="Q221" s="120">
        <v>3.8</v>
      </c>
      <c r="R221" s="121"/>
      <c r="S221" s="121"/>
      <c r="T221" s="121"/>
      <c r="U221" s="121"/>
      <c r="V221" s="121"/>
      <c r="W221" s="121"/>
      <c r="X221" s="120">
        <v>20.2</v>
      </c>
      <c r="Y221" s="121"/>
      <c r="Z221" s="121"/>
      <c r="AA221" s="121"/>
      <c r="AB221" s="121"/>
      <c r="AC221" s="121"/>
      <c r="AD221" s="121"/>
      <c r="AE221" s="120">
        <v>1.7</v>
      </c>
      <c r="AF221" s="123"/>
      <c r="AK221" s="49" t="s">
        <v>376</v>
      </c>
      <c r="AL221" s="142" t="s">
        <v>110</v>
      </c>
      <c r="AM221" s="335" t="s">
        <v>324</v>
      </c>
      <c r="AN221" s="271" t="s">
        <v>466</v>
      </c>
      <c r="AO221" s="120" t="s">
        <v>172</v>
      </c>
      <c r="AP221" s="120" t="s">
        <v>334</v>
      </c>
      <c r="AQ221" s="149" t="s">
        <v>414</v>
      </c>
      <c r="AR221" s="121"/>
      <c r="AS221" s="121"/>
      <c r="AT221" s="121"/>
      <c r="AU221" s="122"/>
      <c r="AV221" s="68">
        <f t="shared" ref="AV221" si="143">L221*(1/$AV$6)</f>
        <v>1.2928805378383038E-3</v>
      </c>
      <c r="AW221" s="121"/>
      <c r="AX221" s="121"/>
      <c r="AY221" s="121"/>
      <c r="AZ221" s="121"/>
      <c r="BA221" s="68">
        <f t="shared" si="123"/>
        <v>9.1771922621778912E-3</v>
      </c>
      <c r="BB221" s="121"/>
      <c r="BC221" s="121"/>
      <c r="BD221" s="121"/>
      <c r="BE221" s="121"/>
      <c r="BF221" s="121"/>
      <c r="BG221" s="121"/>
      <c r="BH221" s="68">
        <f>X221*(1/$BH$6)</f>
        <v>4.0389498730330119E-2</v>
      </c>
      <c r="BI221" s="121"/>
      <c r="BJ221" s="121"/>
      <c r="BK221" s="121"/>
      <c r="BL221" s="121"/>
      <c r="BM221" s="121"/>
      <c r="BN221" s="121"/>
      <c r="BO221" s="68">
        <f>AE221*(1/$BO$6)</f>
        <v>4.2488315713178869E-3</v>
      </c>
      <c r="BP221" s="123"/>
    </row>
    <row r="222" spans="1:68" ht="15" customHeight="1" thickBot="1" x14ac:dyDescent="0.45">
      <c r="A222" s="18"/>
      <c r="B222" s="143"/>
      <c r="C222" s="80"/>
      <c r="D222" s="275"/>
      <c r="E222" s="80"/>
      <c r="F222" s="80"/>
      <c r="G222" s="80"/>
      <c r="H222" s="80"/>
      <c r="I222" s="80"/>
      <c r="J222" s="80"/>
      <c r="K222" s="82"/>
      <c r="L222" s="80"/>
      <c r="M222" s="80"/>
      <c r="N222" s="80"/>
      <c r="O222" s="80"/>
      <c r="P222" s="80"/>
      <c r="Q222" s="80"/>
      <c r="R222" s="80"/>
      <c r="S222" s="80"/>
      <c r="T222" s="80"/>
      <c r="U222" s="80"/>
      <c r="V222" s="80"/>
      <c r="W222" s="80"/>
      <c r="X222" s="80"/>
      <c r="Y222" s="80"/>
      <c r="Z222" s="80"/>
      <c r="AA222" s="80"/>
      <c r="AB222" s="80"/>
      <c r="AC222" s="80"/>
      <c r="AD222" s="80"/>
      <c r="AE222" s="80"/>
      <c r="AF222" s="80"/>
      <c r="AK222" s="18"/>
      <c r="AL222" s="143"/>
      <c r="AM222" s="330"/>
      <c r="AN222" s="275"/>
      <c r="AO222" s="80"/>
      <c r="AP222" s="80"/>
      <c r="AQ222" s="80"/>
      <c r="AR222" s="80"/>
      <c r="AS222" s="80"/>
      <c r="AT222" s="80"/>
      <c r="AU222" s="82"/>
      <c r="AV222" s="80"/>
      <c r="AW222" s="80"/>
      <c r="AX222" s="80"/>
      <c r="AY222" s="80"/>
      <c r="AZ222" s="80"/>
      <c r="BA222" s="80"/>
      <c r="BB222" s="80"/>
      <c r="BC222" s="80"/>
      <c r="BD222" s="80"/>
      <c r="BE222" s="80"/>
      <c r="BF222" s="80"/>
      <c r="BG222" s="80"/>
      <c r="BH222" s="80"/>
      <c r="BI222" s="80"/>
      <c r="BJ222" s="80"/>
      <c r="BK222" s="80"/>
      <c r="BL222" s="80"/>
      <c r="BM222" s="80"/>
      <c r="BN222" s="80"/>
      <c r="BO222" s="80"/>
      <c r="BP222" s="80"/>
    </row>
    <row r="223" spans="1:68" ht="15" customHeight="1" thickBot="1" x14ac:dyDescent="0.45">
      <c r="A223" s="395" t="s">
        <v>378</v>
      </c>
      <c r="B223" s="421" t="s">
        <v>110</v>
      </c>
      <c r="C223" s="124" t="s">
        <v>328</v>
      </c>
      <c r="D223" s="270" t="s">
        <v>466</v>
      </c>
      <c r="E223" s="125" t="s">
        <v>254</v>
      </c>
      <c r="F223" s="125" t="s">
        <v>327</v>
      </c>
      <c r="G223" s="150" t="s">
        <v>414</v>
      </c>
      <c r="H223" s="115"/>
      <c r="I223" s="115"/>
      <c r="J223" s="115"/>
      <c r="K223" s="126"/>
      <c r="L223" s="115"/>
      <c r="M223" s="115"/>
      <c r="N223" s="115"/>
      <c r="O223" s="115"/>
      <c r="P223" s="115"/>
      <c r="Q223" s="125">
        <v>4.91</v>
      </c>
      <c r="R223" s="115"/>
      <c r="S223" s="115"/>
      <c r="T223" s="115"/>
      <c r="U223" s="115"/>
      <c r="V223" s="115"/>
      <c r="W223" s="115"/>
      <c r="X223" s="125">
        <v>25.1</v>
      </c>
      <c r="Y223" s="115"/>
      <c r="Z223" s="115"/>
      <c r="AA223" s="115"/>
      <c r="AB223" s="115"/>
      <c r="AC223" s="115"/>
      <c r="AD223" s="115"/>
      <c r="AE223" s="115"/>
      <c r="AF223" s="127"/>
      <c r="AK223" s="395" t="s">
        <v>378</v>
      </c>
      <c r="AL223" s="421" t="s">
        <v>110</v>
      </c>
      <c r="AM223" s="336" t="s">
        <v>328</v>
      </c>
      <c r="AN223" s="270" t="s">
        <v>466</v>
      </c>
      <c r="AO223" s="125" t="s">
        <v>254</v>
      </c>
      <c r="AP223" s="125" t="s">
        <v>327</v>
      </c>
      <c r="AQ223" s="150" t="s">
        <v>414</v>
      </c>
      <c r="AR223" s="115"/>
      <c r="AS223" s="115"/>
      <c r="AT223" s="115"/>
      <c r="AU223" s="126"/>
      <c r="AV223" s="115"/>
      <c r="AW223" s="115"/>
      <c r="AX223" s="115"/>
      <c r="AY223" s="115"/>
      <c r="AZ223" s="115"/>
      <c r="BA223" s="68">
        <f t="shared" si="123"/>
        <v>1.1857898422971962E-2</v>
      </c>
      <c r="BB223" s="115"/>
      <c r="BC223" s="115"/>
      <c r="BD223" s="115"/>
      <c r="BE223" s="115"/>
      <c r="BF223" s="115"/>
      <c r="BG223" s="115"/>
      <c r="BH223" s="68">
        <f t="shared" ref="BH223:BH224" si="144">X223*(1/$BH$6)</f>
        <v>5.0186951392637923E-2</v>
      </c>
      <c r="BI223" s="115"/>
      <c r="BJ223" s="115"/>
      <c r="BK223" s="115"/>
      <c r="BL223" s="115"/>
      <c r="BM223" s="115"/>
      <c r="BN223" s="115"/>
      <c r="BO223" s="115"/>
      <c r="BP223" s="127"/>
    </row>
    <row r="224" spans="1:68" ht="15" customHeight="1" thickBot="1" x14ac:dyDescent="0.45">
      <c r="A224" s="395"/>
      <c r="B224" s="422"/>
      <c r="C224" s="128" t="s">
        <v>329</v>
      </c>
      <c r="D224" s="273" t="s">
        <v>466</v>
      </c>
      <c r="E224" s="118" t="s">
        <v>254</v>
      </c>
      <c r="F224" s="118" t="s">
        <v>327</v>
      </c>
      <c r="G224" s="151" t="s">
        <v>414</v>
      </c>
      <c r="H224" s="129"/>
      <c r="I224" s="129"/>
      <c r="J224" s="129"/>
      <c r="K224" s="130"/>
      <c r="L224" s="129"/>
      <c r="M224" s="129"/>
      <c r="N224" s="129"/>
      <c r="O224" s="129"/>
      <c r="P224" s="129"/>
      <c r="Q224" s="118">
        <v>3.77</v>
      </c>
      <c r="R224" s="129"/>
      <c r="S224" s="129"/>
      <c r="T224" s="129"/>
      <c r="U224" s="129"/>
      <c r="V224" s="129"/>
      <c r="W224" s="129"/>
      <c r="X224" s="118">
        <v>19.100000000000001</v>
      </c>
      <c r="Y224" s="129"/>
      <c r="Z224" s="129"/>
      <c r="AA224" s="129"/>
      <c r="AB224" s="129"/>
      <c r="AC224" s="129"/>
      <c r="AD224" s="129"/>
      <c r="AE224" s="129"/>
      <c r="AF224" s="131"/>
      <c r="AK224" s="395"/>
      <c r="AL224" s="422"/>
      <c r="AM224" s="337" t="s">
        <v>329</v>
      </c>
      <c r="AN224" s="273" t="s">
        <v>466</v>
      </c>
      <c r="AO224" s="118" t="s">
        <v>254</v>
      </c>
      <c r="AP224" s="118" t="s">
        <v>327</v>
      </c>
      <c r="AQ224" s="151" t="s">
        <v>414</v>
      </c>
      <c r="AR224" s="129"/>
      <c r="AS224" s="129"/>
      <c r="AT224" s="129"/>
      <c r="AU224" s="130"/>
      <c r="AV224" s="129"/>
      <c r="AW224" s="129"/>
      <c r="AX224" s="129"/>
      <c r="AY224" s="129"/>
      <c r="AZ224" s="129"/>
      <c r="BA224" s="68">
        <f t="shared" si="123"/>
        <v>9.1047407443185929E-3</v>
      </c>
      <c r="BB224" s="129"/>
      <c r="BC224" s="129"/>
      <c r="BD224" s="129"/>
      <c r="BE224" s="129"/>
      <c r="BF224" s="129"/>
      <c r="BG224" s="129"/>
      <c r="BH224" s="68">
        <f t="shared" si="144"/>
        <v>3.8190070581648777E-2</v>
      </c>
      <c r="BI224" s="129"/>
      <c r="BJ224" s="129"/>
      <c r="BK224" s="129"/>
      <c r="BL224" s="129"/>
      <c r="BM224" s="129"/>
      <c r="BN224" s="129"/>
      <c r="BO224" s="129"/>
      <c r="BP224" s="131"/>
    </row>
    <row r="225" spans="1:68" ht="15" customHeight="1" thickBot="1" x14ac:dyDescent="0.45">
      <c r="A225" s="18"/>
      <c r="B225" s="143"/>
      <c r="C225" s="80"/>
      <c r="D225" s="275"/>
      <c r="E225" s="80"/>
      <c r="F225" s="80"/>
      <c r="G225" s="80"/>
      <c r="H225" s="80"/>
      <c r="I225" s="80"/>
      <c r="J225" s="80"/>
      <c r="K225" s="82"/>
      <c r="L225" s="80"/>
      <c r="M225" s="80"/>
      <c r="N225" s="80"/>
      <c r="O225" s="80"/>
      <c r="P225" s="80"/>
      <c r="Q225" s="80"/>
      <c r="R225" s="80"/>
      <c r="S225" s="80"/>
      <c r="T225" s="80"/>
      <c r="U225" s="80"/>
      <c r="V225" s="80"/>
      <c r="W225" s="80"/>
      <c r="X225" s="80"/>
      <c r="Y225" s="80"/>
      <c r="Z225" s="80"/>
      <c r="AA225" s="80"/>
      <c r="AB225" s="80"/>
      <c r="AC225" s="80"/>
      <c r="AD225" s="80"/>
      <c r="AE225" s="80"/>
      <c r="AF225" s="80"/>
      <c r="AK225" s="18"/>
      <c r="AL225" s="143"/>
      <c r="AM225" s="330"/>
      <c r="AN225" s="275"/>
      <c r="AO225" s="80"/>
      <c r="AP225" s="80"/>
      <c r="AQ225" s="80"/>
      <c r="AR225" s="80"/>
      <c r="AS225" s="80"/>
      <c r="AT225" s="80"/>
      <c r="AU225" s="82"/>
      <c r="AV225" s="80"/>
      <c r="AW225" s="80"/>
      <c r="AX225" s="80"/>
      <c r="AY225" s="80"/>
      <c r="AZ225" s="80"/>
      <c r="BA225" s="80"/>
      <c r="BB225" s="80"/>
      <c r="BC225" s="80"/>
      <c r="BD225" s="80"/>
      <c r="BE225" s="80"/>
      <c r="BF225" s="80"/>
      <c r="BG225" s="80"/>
      <c r="BH225" s="80"/>
      <c r="BI225" s="80"/>
      <c r="BJ225" s="80"/>
      <c r="BK225" s="80"/>
      <c r="BL225" s="80"/>
      <c r="BM225" s="80"/>
      <c r="BN225" s="80"/>
      <c r="BO225" s="80"/>
      <c r="BP225" s="80"/>
    </row>
    <row r="226" spans="1:68" ht="15" customHeight="1" thickBot="1" x14ac:dyDescent="0.45">
      <c r="A226" s="417" t="s">
        <v>379</v>
      </c>
      <c r="B226" s="419" t="s">
        <v>110</v>
      </c>
      <c r="C226" s="407" t="s">
        <v>330</v>
      </c>
      <c r="D226" s="90" t="s">
        <v>466</v>
      </c>
      <c r="E226" s="158" t="s">
        <v>172</v>
      </c>
      <c r="F226" s="158" t="s">
        <v>334</v>
      </c>
      <c r="G226" s="158" t="s">
        <v>415</v>
      </c>
      <c r="H226" s="56"/>
      <c r="I226" s="56"/>
      <c r="J226" s="56"/>
      <c r="K226" s="57"/>
      <c r="L226" s="56">
        <v>1.9</v>
      </c>
      <c r="M226" s="56"/>
      <c r="N226" s="56"/>
      <c r="O226" s="56"/>
      <c r="P226" s="56"/>
      <c r="Q226" s="158">
        <v>5.6</v>
      </c>
      <c r="R226" s="56"/>
      <c r="S226" s="56"/>
      <c r="T226" s="56"/>
      <c r="U226" s="56"/>
      <c r="V226" s="56"/>
      <c r="W226" s="56">
        <v>0.7</v>
      </c>
      <c r="X226" s="158">
        <v>41.1</v>
      </c>
      <c r="Y226" s="56"/>
      <c r="Z226" s="56"/>
      <c r="AA226" s="56"/>
      <c r="AB226" s="56"/>
      <c r="AC226" s="56"/>
      <c r="AD226" s="56"/>
      <c r="AE226" s="56">
        <v>2.6</v>
      </c>
      <c r="AF226" s="58"/>
      <c r="AK226" s="417" t="s">
        <v>379</v>
      </c>
      <c r="AL226" s="419" t="s">
        <v>110</v>
      </c>
      <c r="AM226" s="378" t="s">
        <v>330</v>
      </c>
      <c r="AN226" s="90" t="s">
        <v>466</v>
      </c>
      <c r="AO226" s="158" t="s">
        <v>172</v>
      </c>
      <c r="AP226" s="158" t="s">
        <v>334</v>
      </c>
      <c r="AQ226" s="158" t="s">
        <v>415</v>
      </c>
      <c r="AR226" s="56"/>
      <c r="AS226" s="56"/>
      <c r="AT226" s="56"/>
      <c r="AU226" s="57"/>
      <c r="AV226" s="68">
        <f t="shared" ref="AV226:AV229" si="145">L226*(1/$AV$6)</f>
        <v>4.0941217031546292E-3</v>
      </c>
      <c r="AW226" s="56"/>
      <c r="AX226" s="56"/>
      <c r="AY226" s="56"/>
      <c r="AZ226" s="56"/>
      <c r="BA226" s="68">
        <f t="shared" si="123"/>
        <v>1.3524283333735841E-2</v>
      </c>
      <c r="BB226" s="56"/>
      <c r="BC226" s="56"/>
      <c r="BD226" s="56"/>
      <c r="BE226" s="56"/>
      <c r="BF226" s="56"/>
      <c r="BG226" s="42">
        <f t="shared" ref="BG226:BG229" si="146">W226*(1/$BG$6)</f>
        <v>1.2409147314305974E-3</v>
      </c>
      <c r="BH226" s="68">
        <f t="shared" ref="BH226:BH229" si="147">X226*(1/$BH$6)</f>
        <v>8.2178633555275632E-2</v>
      </c>
      <c r="BI226" s="56"/>
      <c r="BJ226" s="56"/>
      <c r="BK226" s="56"/>
      <c r="BL226" s="56"/>
      <c r="BM226" s="56"/>
      <c r="BN226" s="56"/>
      <c r="BO226" s="68">
        <f t="shared" ref="BO226:BO229" si="148">AE226*(1/$BO$6)</f>
        <v>6.4982129914273575E-3</v>
      </c>
      <c r="BP226" s="58"/>
    </row>
    <row r="227" spans="1:68" ht="15" customHeight="1" thickBot="1" x14ac:dyDescent="0.45">
      <c r="A227" s="423"/>
      <c r="B227" s="433"/>
      <c r="C227" s="408"/>
      <c r="D227" s="241" t="s">
        <v>466</v>
      </c>
      <c r="E227" s="156" t="s">
        <v>221</v>
      </c>
      <c r="F227" s="156"/>
      <c r="G227" s="156" t="s">
        <v>415</v>
      </c>
      <c r="H227" s="2"/>
      <c r="I227" s="2"/>
      <c r="J227" s="2"/>
      <c r="K227" s="34"/>
      <c r="L227" s="2">
        <v>1.5</v>
      </c>
      <c r="M227" s="2"/>
      <c r="N227" s="2"/>
      <c r="O227" s="2"/>
      <c r="P227" s="2"/>
      <c r="Q227" s="156">
        <v>4.5</v>
      </c>
      <c r="R227" s="2"/>
      <c r="S227" s="2"/>
      <c r="T227" s="2"/>
      <c r="U227" s="2"/>
      <c r="V227" s="2"/>
      <c r="W227" s="2">
        <v>0.3</v>
      </c>
      <c r="X227" s="156">
        <v>28</v>
      </c>
      <c r="Y227" s="2"/>
      <c r="Z227" s="2"/>
      <c r="AA227" s="2"/>
      <c r="AB227" s="2"/>
      <c r="AC227" s="2"/>
      <c r="AD227" s="2"/>
      <c r="AE227" s="2">
        <v>1.5</v>
      </c>
      <c r="AF227" s="64"/>
      <c r="AK227" s="423"/>
      <c r="AL227" s="433"/>
      <c r="AM227" s="379"/>
      <c r="AN227" s="241" t="s">
        <v>466</v>
      </c>
      <c r="AO227" s="156" t="s">
        <v>221</v>
      </c>
      <c r="AP227" s="156"/>
      <c r="AQ227" s="156" t="s">
        <v>415</v>
      </c>
      <c r="AR227" s="2"/>
      <c r="AS227" s="2"/>
      <c r="AT227" s="2"/>
      <c r="AU227" s="34"/>
      <c r="AV227" s="68">
        <f t="shared" si="145"/>
        <v>3.2322013445957596E-3</v>
      </c>
      <c r="AW227" s="2"/>
      <c r="AX227" s="2"/>
      <c r="AY227" s="2"/>
      <c r="AZ227" s="2"/>
      <c r="BA227" s="68">
        <f t="shared" si="123"/>
        <v>1.0867727678894872E-2</v>
      </c>
      <c r="BB227" s="2"/>
      <c r="BC227" s="2"/>
      <c r="BD227" s="2"/>
      <c r="BE227" s="2"/>
      <c r="BF227" s="2"/>
      <c r="BG227" s="42">
        <f t="shared" si="146"/>
        <v>5.3182059918454173E-4</v>
      </c>
      <c r="BH227" s="68">
        <f t="shared" si="147"/>
        <v>5.5985443784616007E-2</v>
      </c>
      <c r="BI227" s="2"/>
      <c r="BJ227" s="2"/>
      <c r="BK227" s="2"/>
      <c r="BL227" s="2"/>
      <c r="BM227" s="2"/>
      <c r="BN227" s="2"/>
      <c r="BO227" s="68">
        <f t="shared" si="148"/>
        <v>3.7489690335157826E-3</v>
      </c>
      <c r="BP227" s="64"/>
    </row>
    <row r="228" spans="1:68" ht="15" customHeight="1" thickBot="1" x14ac:dyDescent="0.45">
      <c r="A228" s="423"/>
      <c r="B228" s="433"/>
      <c r="C228" s="408"/>
      <c r="D228" s="241" t="s">
        <v>466</v>
      </c>
      <c r="E228" s="156" t="s">
        <v>192</v>
      </c>
      <c r="F228" s="156"/>
      <c r="G228" s="156" t="s">
        <v>415</v>
      </c>
      <c r="H228" s="2"/>
      <c r="I228" s="2"/>
      <c r="J228" s="2"/>
      <c r="K228" s="34"/>
      <c r="L228" s="2">
        <v>1.9</v>
      </c>
      <c r="M228" s="2"/>
      <c r="N228" s="2"/>
      <c r="O228" s="2"/>
      <c r="P228" s="2"/>
      <c r="Q228" s="156">
        <v>5.6</v>
      </c>
      <c r="R228" s="2"/>
      <c r="S228" s="2"/>
      <c r="T228" s="2"/>
      <c r="U228" s="2"/>
      <c r="V228" s="2"/>
      <c r="W228" s="2">
        <v>7.0000000000000007E-2</v>
      </c>
      <c r="X228" s="156">
        <v>41.1</v>
      </c>
      <c r="Y228" s="2"/>
      <c r="Z228" s="2"/>
      <c r="AA228" s="2"/>
      <c r="AB228" s="2"/>
      <c r="AC228" s="2"/>
      <c r="AD228" s="2"/>
      <c r="AE228" s="2">
        <v>2.6</v>
      </c>
      <c r="AF228" s="64"/>
      <c r="AK228" s="423"/>
      <c r="AL228" s="433"/>
      <c r="AM228" s="379"/>
      <c r="AN228" s="241" t="s">
        <v>466</v>
      </c>
      <c r="AO228" s="156" t="s">
        <v>192</v>
      </c>
      <c r="AP228" s="156"/>
      <c r="AQ228" s="156" t="s">
        <v>415</v>
      </c>
      <c r="AR228" s="2"/>
      <c r="AS228" s="2"/>
      <c r="AT228" s="2"/>
      <c r="AU228" s="34"/>
      <c r="AV228" s="68">
        <f t="shared" si="145"/>
        <v>4.0941217031546292E-3</v>
      </c>
      <c r="AW228" s="2"/>
      <c r="AX228" s="2"/>
      <c r="AY228" s="2"/>
      <c r="AZ228" s="2"/>
      <c r="BA228" s="68">
        <f t="shared" si="123"/>
        <v>1.3524283333735841E-2</v>
      </c>
      <c r="BB228" s="2"/>
      <c r="BC228" s="2"/>
      <c r="BD228" s="2"/>
      <c r="BE228" s="2"/>
      <c r="BF228" s="2"/>
      <c r="BG228" s="42">
        <f t="shared" si="146"/>
        <v>1.2409147314305975E-4</v>
      </c>
      <c r="BH228" s="68">
        <f t="shared" si="147"/>
        <v>8.2178633555275632E-2</v>
      </c>
      <c r="BI228" s="2"/>
      <c r="BJ228" s="2"/>
      <c r="BK228" s="2"/>
      <c r="BL228" s="2"/>
      <c r="BM228" s="2"/>
      <c r="BN228" s="2"/>
      <c r="BO228" s="68">
        <f t="shared" si="148"/>
        <v>6.4982129914273575E-3</v>
      </c>
      <c r="BP228" s="64"/>
    </row>
    <row r="229" spans="1:68" ht="15" customHeight="1" thickBot="1" x14ac:dyDescent="0.45">
      <c r="A229" s="418"/>
      <c r="B229" s="420"/>
      <c r="C229" s="409"/>
      <c r="D229" s="91" t="s">
        <v>466</v>
      </c>
      <c r="E229" s="161" t="s">
        <v>171</v>
      </c>
      <c r="F229" s="161"/>
      <c r="G229" s="161" t="s">
        <v>415</v>
      </c>
      <c r="H229" s="61"/>
      <c r="I229" s="61"/>
      <c r="J229" s="61"/>
      <c r="K229" s="62"/>
      <c r="L229" s="161">
        <v>2.2999999999999998</v>
      </c>
      <c r="M229" s="61"/>
      <c r="N229" s="61"/>
      <c r="O229" s="61"/>
      <c r="P229" s="61"/>
      <c r="Q229" s="161">
        <v>6</v>
      </c>
      <c r="R229" s="61"/>
      <c r="S229" s="61"/>
      <c r="T229" s="61"/>
      <c r="U229" s="61"/>
      <c r="V229" s="61"/>
      <c r="W229" s="161">
        <v>1.1000000000000001</v>
      </c>
      <c r="X229" s="161">
        <v>53.3</v>
      </c>
      <c r="Y229" s="61"/>
      <c r="Z229" s="61"/>
      <c r="AA229" s="61"/>
      <c r="AB229" s="61"/>
      <c r="AC229" s="61"/>
      <c r="AD229" s="61"/>
      <c r="AE229" s="161">
        <v>5.8</v>
      </c>
      <c r="AF229" s="63"/>
      <c r="AK229" s="418"/>
      <c r="AL229" s="420"/>
      <c r="AM229" s="380"/>
      <c r="AN229" s="91" t="s">
        <v>466</v>
      </c>
      <c r="AO229" s="161" t="s">
        <v>171</v>
      </c>
      <c r="AP229" s="161"/>
      <c r="AQ229" s="161" t="s">
        <v>415</v>
      </c>
      <c r="AR229" s="61"/>
      <c r="AS229" s="61"/>
      <c r="AT229" s="61"/>
      <c r="AU229" s="62"/>
      <c r="AV229" s="68">
        <f t="shared" si="145"/>
        <v>4.9560420617134979E-3</v>
      </c>
      <c r="AW229" s="61"/>
      <c r="AX229" s="61"/>
      <c r="AY229" s="61"/>
      <c r="AZ229" s="61"/>
      <c r="BA229" s="68">
        <f t="shared" si="123"/>
        <v>1.449030357185983E-2</v>
      </c>
      <c r="BB229" s="61"/>
      <c r="BC229" s="61"/>
      <c r="BD229" s="61"/>
      <c r="BE229" s="61"/>
      <c r="BF229" s="61"/>
      <c r="BG229" s="42">
        <f t="shared" si="146"/>
        <v>1.9500088636766532E-3</v>
      </c>
      <c r="BH229" s="68">
        <f t="shared" si="147"/>
        <v>0.10657229120428689</v>
      </c>
      <c r="BI229" s="61"/>
      <c r="BJ229" s="61"/>
      <c r="BK229" s="61"/>
      <c r="BL229" s="61"/>
      <c r="BM229" s="61"/>
      <c r="BN229" s="61"/>
      <c r="BO229" s="68">
        <f t="shared" si="148"/>
        <v>1.4496013596261027E-2</v>
      </c>
      <c r="BP229" s="63"/>
    </row>
    <row r="230" spans="1:68" ht="15" customHeight="1" thickBot="1" x14ac:dyDescent="0.45">
      <c r="A230" s="18"/>
      <c r="B230" s="143"/>
      <c r="C230" s="80"/>
      <c r="D230" s="275"/>
      <c r="E230" s="80"/>
      <c r="F230" s="80"/>
      <c r="G230" s="80"/>
      <c r="H230" s="80"/>
      <c r="I230" s="80"/>
      <c r="J230" s="80"/>
      <c r="K230" s="82"/>
      <c r="L230" s="80"/>
      <c r="M230" s="80"/>
      <c r="N230" s="80"/>
      <c r="O230" s="80"/>
      <c r="P230" s="80"/>
      <c r="Q230" s="80"/>
      <c r="R230" s="80"/>
      <c r="S230" s="80"/>
      <c r="T230" s="80"/>
      <c r="U230" s="80"/>
      <c r="V230" s="80"/>
      <c r="W230" s="80"/>
      <c r="X230" s="80"/>
      <c r="Y230" s="80"/>
      <c r="Z230" s="80"/>
      <c r="AA230" s="80"/>
      <c r="AB230" s="80"/>
      <c r="AC230" s="80"/>
      <c r="AD230" s="80"/>
      <c r="AE230" s="80"/>
      <c r="AF230" s="80"/>
      <c r="AK230" s="18"/>
      <c r="AL230" s="143"/>
      <c r="AM230" s="330"/>
      <c r="AN230" s="275"/>
      <c r="AO230" s="80"/>
      <c r="AP230" s="80"/>
      <c r="AQ230" s="80"/>
      <c r="AR230" s="80"/>
      <c r="AS230" s="80"/>
      <c r="AT230" s="80"/>
      <c r="AU230" s="82"/>
      <c r="AV230" s="80"/>
      <c r="AW230" s="80"/>
      <c r="AX230" s="80"/>
      <c r="AY230" s="80"/>
      <c r="AZ230" s="80"/>
      <c r="BA230" s="80"/>
      <c r="BB230" s="80"/>
      <c r="BC230" s="80"/>
      <c r="BD230" s="80"/>
      <c r="BE230" s="80"/>
      <c r="BF230" s="80"/>
      <c r="BG230" s="80"/>
      <c r="BH230" s="80"/>
      <c r="BI230" s="80"/>
      <c r="BJ230" s="80"/>
      <c r="BK230" s="80"/>
      <c r="BL230" s="80"/>
      <c r="BM230" s="80"/>
      <c r="BN230" s="80"/>
      <c r="BO230" s="80"/>
      <c r="BP230" s="80"/>
    </row>
    <row r="231" spans="1:68" ht="15" customHeight="1" thickBot="1" x14ac:dyDescent="0.45">
      <c r="A231" s="417" t="s">
        <v>380</v>
      </c>
      <c r="B231" s="419" t="s">
        <v>110</v>
      </c>
      <c r="C231" s="407" t="s">
        <v>331</v>
      </c>
      <c r="D231" s="90" t="s">
        <v>466</v>
      </c>
      <c r="E231" s="158" t="s">
        <v>172</v>
      </c>
      <c r="F231" s="158" t="s">
        <v>334</v>
      </c>
      <c r="G231" s="158" t="s">
        <v>414</v>
      </c>
      <c r="H231" s="56"/>
      <c r="I231" s="56"/>
      <c r="J231" s="56"/>
      <c r="K231" s="57"/>
      <c r="L231" s="56"/>
      <c r="M231" s="56"/>
      <c r="N231" s="56"/>
      <c r="O231" s="56"/>
      <c r="P231" s="56"/>
      <c r="Q231" s="158">
        <v>26.6</v>
      </c>
      <c r="R231" s="56"/>
      <c r="S231" s="56"/>
      <c r="T231" s="56"/>
      <c r="U231" s="56"/>
      <c r="V231" s="56"/>
      <c r="W231" s="56"/>
      <c r="X231" s="158">
        <v>19.600000000000001</v>
      </c>
      <c r="Y231" s="56"/>
      <c r="Z231" s="56"/>
      <c r="AA231" s="56"/>
      <c r="AB231" s="56"/>
      <c r="AC231" s="56"/>
      <c r="AD231" s="56"/>
      <c r="AE231" s="56"/>
      <c r="AF231" s="58"/>
      <c r="AK231" s="417" t="s">
        <v>380</v>
      </c>
      <c r="AL231" s="419" t="s">
        <v>110</v>
      </c>
      <c r="AM231" s="378" t="s">
        <v>331</v>
      </c>
      <c r="AN231" s="90" t="s">
        <v>466</v>
      </c>
      <c r="AO231" s="158" t="s">
        <v>172</v>
      </c>
      <c r="AP231" s="158" t="s">
        <v>334</v>
      </c>
      <c r="AQ231" s="158" t="s">
        <v>414</v>
      </c>
      <c r="AR231" s="56"/>
      <c r="AS231" s="56"/>
      <c r="AT231" s="56"/>
      <c r="AU231" s="57"/>
      <c r="AV231" s="56"/>
      <c r="AW231" s="56"/>
      <c r="AX231" s="56"/>
      <c r="AY231" s="56"/>
      <c r="AZ231" s="56"/>
      <c r="BA231" s="68">
        <f t="shared" si="123"/>
        <v>6.4240345835245252E-2</v>
      </c>
      <c r="BB231" s="56"/>
      <c r="BC231" s="56"/>
      <c r="BD231" s="56"/>
      <c r="BE231" s="56"/>
      <c r="BF231" s="56"/>
      <c r="BG231" s="56"/>
      <c r="BH231" s="68">
        <f t="shared" ref="BH231:BH232" si="149">X231*(1/$BH$6)</f>
        <v>3.9189810649231202E-2</v>
      </c>
      <c r="BI231" s="56"/>
      <c r="BJ231" s="56"/>
      <c r="BK231" s="56"/>
      <c r="BL231" s="56"/>
      <c r="BM231" s="56"/>
      <c r="BN231" s="56"/>
      <c r="BO231" s="56"/>
      <c r="BP231" s="58"/>
    </row>
    <row r="232" spans="1:68" ht="15" customHeight="1" thickBot="1" x14ac:dyDescent="0.45">
      <c r="A232" s="418"/>
      <c r="B232" s="420"/>
      <c r="C232" s="409"/>
      <c r="D232" s="91" t="s">
        <v>466</v>
      </c>
      <c r="E232" s="161" t="s">
        <v>171</v>
      </c>
      <c r="F232" s="161" t="s">
        <v>297</v>
      </c>
      <c r="G232" s="161" t="s">
        <v>414</v>
      </c>
      <c r="H232" s="61"/>
      <c r="I232" s="61"/>
      <c r="J232" s="61"/>
      <c r="K232" s="62"/>
      <c r="L232" s="61"/>
      <c r="M232" s="61"/>
      <c r="N232" s="61"/>
      <c r="O232" s="61"/>
      <c r="P232" s="61"/>
      <c r="Q232" s="161">
        <v>80.3</v>
      </c>
      <c r="R232" s="61"/>
      <c r="S232" s="61"/>
      <c r="T232" s="61"/>
      <c r="U232" s="61"/>
      <c r="V232" s="61"/>
      <c r="W232" s="61"/>
      <c r="X232" s="161">
        <v>22.4</v>
      </c>
      <c r="Y232" s="61"/>
      <c r="Z232" s="61"/>
      <c r="AA232" s="61"/>
      <c r="AB232" s="61"/>
      <c r="AC232" s="61"/>
      <c r="AD232" s="61"/>
      <c r="AE232" s="61"/>
      <c r="AF232" s="63"/>
      <c r="AK232" s="418"/>
      <c r="AL232" s="420"/>
      <c r="AM232" s="380"/>
      <c r="AN232" s="91" t="s">
        <v>466</v>
      </c>
      <c r="AO232" s="161" t="s">
        <v>171</v>
      </c>
      <c r="AP232" s="161" t="s">
        <v>297</v>
      </c>
      <c r="AQ232" s="161" t="s">
        <v>414</v>
      </c>
      <c r="AR232" s="61"/>
      <c r="AS232" s="61"/>
      <c r="AT232" s="61"/>
      <c r="AU232" s="62"/>
      <c r="AV232" s="61"/>
      <c r="AW232" s="61"/>
      <c r="AX232" s="61"/>
      <c r="AY232" s="61"/>
      <c r="AZ232" s="61"/>
      <c r="BA232" s="68">
        <f t="shared" si="123"/>
        <v>0.19392856280339071</v>
      </c>
      <c r="BB232" s="61"/>
      <c r="BC232" s="61"/>
      <c r="BD232" s="61"/>
      <c r="BE232" s="61"/>
      <c r="BF232" s="61"/>
      <c r="BG232" s="61"/>
      <c r="BH232" s="68">
        <f t="shared" si="149"/>
        <v>4.4788355027692801E-2</v>
      </c>
      <c r="BI232" s="61"/>
      <c r="BJ232" s="61"/>
      <c r="BK232" s="61"/>
      <c r="BL232" s="61"/>
      <c r="BM232" s="61"/>
      <c r="BN232" s="61"/>
      <c r="BO232" s="61"/>
      <c r="BP232" s="63"/>
    </row>
    <row r="233" spans="1:68" ht="15" customHeight="1" thickBot="1" x14ac:dyDescent="0.45">
      <c r="A233" s="18"/>
      <c r="B233" s="143"/>
      <c r="C233" s="80"/>
      <c r="D233" s="275"/>
      <c r="E233" s="80"/>
      <c r="F233" s="80"/>
      <c r="G233" s="80"/>
      <c r="H233" s="80"/>
      <c r="I233" s="80"/>
      <c r="J233" s="80"/>
      <c r="K233" s="82"/>
      <c r="L233" s="80"/>
      <c r="M233" s="80"/>
      <c r="N233" s="80"/>
      <c r="O233" s="80"/>
      <c r="P233" s="80"/>
      <c r="Q233" s="80"/>
      <c r="R233" s="80"/>
      <c r="S233" s="80"/>
      <c r="T233" s="80"/>
      <c r="U233" s="80"/>
      <c r="V233" s="80"/>
      <c r="W233" s="80"/>
      <c r="X233" s="80"/>
      <c r="Y233" s="80"/>
      <c r="Z233" s="80"/>
      <c r="AA233" s="80"/>
      <c r="AB233" s="80"/>
      <c r="AC233" s="80"/>
      <c r="AD233" s="80"/>
      <c r="AE233" s="80"/>
      <c r="AF233" s="80"/>
      <c r="AK233" s="18"/>
      <c r="AL233" s="143"/>
      <c r="AM233" s="330"/>
      <c r="AN233" s="275"/>
      <c r="AO233" s="80"/>
      <c r="AP233" s="80"/>
      <c r="AQ233" s="80"/>
      <c r="AR233" s="80"/>
      <c r="AS233" s="80"/>
      <c r="AT233" s="80"/>
      <c r="AU233" s="82"/>
      <c r="AV233" s="80"/>
      <c r="AW233" s="80"/>
      <c r="AX233" s="80"/>
      <c r="AY233" s="80"/>
      <c r="AZ233" s="80"/>
      <c r="BA233" s="80"/>
      <c r="BB233" s="80"/>
      <c r="BC233" s="80"/>
      <c r="BD233" s="80"/>
      <c r="BE233" s="80"/>
      <c r="BF233" s="80"/>
      <c r="BG233" s="80"/>
      <c r="BH233" s="80"/>
      <c r="BI233" s="80"/>
      <c r="BJ233" s="80"/>
      <c r="BK233" s="80"/>
      <c r="BL233" s="80"/>
      <c r="BM233" s="80"/>
      <c r="BN233" s="80"/>
      <c r="BO233" s="80"/>
      <c r="BP233" s="80"/>
    </row>
    <row r="234" spans="1:68" ht="15" customHeight="1" thickBot="1" x14ac:dyDescent="0.45">
      <c r="A234" s="395" t="s">
        <v>381</v>
      </c>
      <c r="B234" s="421" t="s">
        <v>110</v>
      </c>
      <c r="C234" s="119" t="s">
        <v>332</v>
      </c>
      <c r="D234" s="274" t="s">
        <v>466</v>
      </c>
      <c r="E234" s="120" t="s">
        <v>172</v>
      </c>
      <c r="F234" s="120" t="s">
        <v>334</v>
      </c>
      <c r="G234" s="149" t="s">
        <v>414</v>
      </c>
      <c r="H234" s="121"/>
      <c r="I234" s="121"/>
      <c r="J234" s="121"/>
      <c r="K234" s="122"/>
      <c r="L234" s="121"/>
      <c r="M234" s="121"/>
      <c r="N234" s="121"/>
      <c r="O234" s="121"/>
      <c r="P234" s="121"/>
      <c r="Q234" s="120">
        <v>26</v>
      </c>
      <c r="R234" s="121"/>
      <c r="S234" s="121"/>
      <c r="T234" s="121"/>
      <c r="U234" s="121"/>
      <c r="V234" s="121"/>
      <c r="W234" s="121"/>
      <c r="X234" s="120">
        <v>20</v>
      </c>
      <c r="Y234" s="121"/>
      <c r="Z234" s="121"/>
      <c r="AA234" s="121"/>
      <c r="AB234" s="121"/>
      <c r="AC234" s="121"/>
      <c r="AD234" s="121"/>
      <c r="AE234" s="121"/>
      <c r="AF234" s="123"/>
      <c r="AK234" s="395" t="s">
        <v>381</v>
      </c>
      <c r="AL234" s="421" t="s">
        <v>110</v>
      </c>
      <c r="AM234" s="335" t="s">
        <v>332</v>
      </c>
      <c r="AN234" s="274" t="s">
        <v>466</v>
      </c>
      <c r="AO234" s="120" t="s">
        <v>172</v>
      </c>
      <c r="AP234" s="120" t="s">
        <v>334</v>
      </c>
      <c r="AQ234" s="149" t="s">
        <v>414</v>
      </c>
      <c r="AR234" s="121"/>
      <c r="AS234" s="121"/>
      <c r="AT234" s="121"/>
      <c r="AU234" s="122"/>
      <c r="AV234" s="121"/>
      <c r="AW234" s="121"/>
      <c r="AX234" s="121"/>
      <c r="AY234" s="121"/>
      <c r="AZ234" s="121"/>
      <c r="BA234" s="68">
        <f t="shared" si="123"/>
        <v>6.2791315478059259E-2</v>
      </c>
      <c r="BB234" s="121"/>
      <c r="BC234" s="121"/>
      <c r="BD234" s="121"/>
      <c r="BE234" s="121"/>
      <c r="BF234" s="121"/>
      <c r="BG234" s="121"/>
      <c r="BH234" s="68">
        <f t="shared" ref="BH234:BH235" si="150">X234*(1/$BH$6)</f>
        <v>3.9989602703297142E-2</v>
      </c>
      <c r="BI234" s="121"/>
      <c r="BJ234" s="121"/>
      <c r="BK234" s="121"/>
      <c r="BL234" s="121"/>
      <c r="BM234" s="121"/>
      <c r="BN234" s="121"/>
      <c r="BO234" s="121"/>
      <c r="BP234" s="123"/>
    </row>
    <row r="235" spans="1:68" ht="15" customHeight="1" thickBot="1" x14ac:dyDescent="0.45">
      <c r="A235" s="395"/>
      <c r="B235" s="422"/>
      <c r="C235" s="119" t="s">
        <v>333</v>
      </c>
      <c r="D235" s="274" t="s">
        <v>466</v>
      </c>
      <c r="E235" s="120" t="s">
        <v>172</v>
      </c>
      <c r="F235" s="120" t="s">
        <v>334</v>
      </c>
      <c r="G235" s="149" t="s">
        <v>414</v>
      </c>
      <c r="H235" s="121"/>
      <c r="I235" s="121"/>
      <c r="J235" s="121"/>
      <c r="K235" s="122"/>
      <c r="L235" s="121"/>
      <c r="M235" s="121"/>
      <c r="N235" s="121"/>
      <c r="O235" s="121"/>
      <c r="P235" s="121"/>
      <c r="Q235" s="120">
        <v>20</v>
      </c>
      <c r="R235" s="121"/>
      <c r="S235" s="121"/>
      <c r="T235" s="121"/>
      <c r="U235" s="121"/>
      <c r="V235" s="121"/>
      <c r="W235" s="121"/>
      <c r="X235" s="120">
        <v>18</v>
      </c>
      <c r="Y235" s="121"/>
      <c r="Z235" s="121"/>
      <c r="AA235" s="121"/>
      <c r="AB235" s="121"/>
      <c r="AC235" s="121"/>
      <c r="AD235" s="121"/>
      <c r="AE235" s="121"/>
      <c r="AF235" s="123"/>
      <c r="AK235" s="395"/>
      <c r="AL235" s="422"/>
      <c r="AM235" s="335" t="s">
        <v>333</v>
      </c>
      <c r="AN235" s="274" t="s">
        <v>466</v>
      </c>
      <c r="AO235" s="120" t="s">
        <v>172</v>
      </c>
      <c r="AP235" s="120" t="s">
        <v>334</v>
      </c>
      <c r="AQ235" s="149" t="s">
        <v>414</v>
      </c>
      <c r="AR235" s="121"/>
      <c r="AS235" s="121"/>
      <c r="AT235" s="121"/>
      <c r="AU235" s="122"/>
      <c r="AV235" s="121"/>
      <c r="AW235" s="121"/>
      <c r="AX235" s="121"/>
      <c r="AY235" s="121"/>
      <c r="AZ235" s="121"/>
      <c r="BA235" s="68">
        <f t="shared" si="123"/>
        <v>4.8301011906199433E-2</v>
      </c>
      <c r="BB235" s="121"/>
      <c r="BC235" s="121"/>
      <c r="BD235" s="121"/>
      <c r="BE235" s="121"/>
      <c r="BF235" s="121"/>
      <c r="BG235" s="121"/>
      <c r="BH235" s="68">
        <f t="shared" si="150"/>
        <v>3.5990642432967429E-2</v>
      </c>
      <c r="BI235" s="121"/>
      <c r="BJ235" s="121"/>
      <c r="BK235" s="121"/>
      <c r="BL235" s="121"/>
      <c r="BM235" s="121"/>
      <c r="BN235" s="121"/>
      <c r="BO235" s="121"/>
      <c r="BP235" s="123"/>
    </row>
    <row r="236" spans="1:68" ht="15" customHeight="1" thickBot="1" x14ac:dyDescent="0.45">
      <c r="A236" s="18"/>
      <c r="B236" s="143"/>
      <c r="C236" s="80"/>
      <c r="D236" s="275"/>
      <c r="E236" s="80"/>
      <c r="F236" s="80"/>
      <c r="G236" s="80"/>
      <c r="H236" s="80"/>
      <c r="I236" s="80"/>
      <c r="J236" s="80"/>
      <c r="K236" s="82"/>
      <c r="L236" s="80"/>
      <c r="M236" s="80"/>
      <c r="N236" s="80"/>
      <c r="O236" s="80"/>
      <c r="P236" s="80"/>
      <c r="Q236" s="80"/>
      <c r="R236" s="80"/>
      <c r="S236" s="80"/>
      <c r="T236" s="80"/>
      <c r="U236" s="80"/>
      <c r="V236" s="80"/>
      <c r="W236" s="80"/>
      <c r="X236" s="80"/>
      <c r="Y236" s="80"/>
      <c r="Z236" s="80"/>
      <c r="AA236" s="80"/>
      <c r="AB236" s="80"/>
      <c r="AC236" s="80"/>
      <c r="AD236" s="80"/>
      <c r="AE236" s="80"/>
      <c r="AF236" s="80"/>
      <c r="AK236" s="18"/>
      <c r="AL236" s="143"/>
      <c r="AM236" s="330"/>
      <c r="AN236" s="275"/>
      <c r="AO236" s="80"/>
      <c r="AP236" s="80"/>
      <c r="AQ236" s="80"/>
      <c r="AR236" s="80"/>
      <c r="AS236" s="80"/>
      <c r="AT236" s="80"/>
      <c r="AU236" s="82"/>
      <c r="AV236" s="80"/>
      <c r="AW236" s="80"/>
      <c r="AX236" s="80"/>
      <c r="AY236" s="80"/>
      <c r="AZ236" s="80"/>
      <c r="BA236" s="80"/>
      <c r="BB236" s="80"/>
      <c r="BC236" s="80"/>
      <c r="BD236" s="80"/>
      <c r="BE236" s="80"/>
      <c r="BF236" s="80"/>
      <c r="BG236" s="80"/>
      <c r="BH236" s="80"/>
      <c r="BI236" s="80"/>
      <c r="BJ236" s="80"/>
      <c r="BK236" s="80"/>
      <c r="BL236" s="80"/>
      <c r="BM236" s="80"/>
      <c r="BN236" s="80"/>
      <c r="BO236" s="80"/>
      <c r="BP236" s="80"/>
    </row>
    <row r="237" spans="1:68" ht="15" customHeight="1" thickBot="1" x14ac:dyDescent="0.45">
      <c r="A237" s="49" t="s">
        <v>382</v>
      </c>
      <c r="B237" s="142" t="s">
        <v>110</v>
      </c>
      <c r="C237" s="119" t="s">
        <v>335</v>
      </c>
      <c r="D237" s="274" t="s">
        <v>466</v>
      </c>
      <c r="E237" s="120" t="s">
        <v>254</v>
      </c>
      <c r="F237" s="120" t="s">
        <v>327</v>
      </c>
      <c r="G237" s="149" t="s">
        <v>414</v>
      </c>
      <c r="H237" s="121"/>
      <c r="I237" s="121"/>
      <c r="J237" s="121"/>
      <c r="K237" s="122"/>
      <c r="L237" s="121"/>
      <c r="M237" s="121"/>
      <c r="N237" s="121"/>
      <c r="O237" s="121"/>
      <c r="P237" s="121"/>
      <c r="Q237" s="120">
        <v>3.96</v>
      </c>
      <c r="R237" s="121"/>
      <c r="S237" s="121"/>
      <c r="T237" s="121"/>
      <c r="U237" s="121"/>
      <c r="V237" s="121"/>
      <c r="W237" s="121"/>
      <c r="X237" s="120">
        <v>15.3</v>
      </c>
      <c r="Y237" s="121"/>
      <c r="Z237" s="121"/>
      <c r="AA237" s="121"/>
      <c r="AB237" s="121"/>
      <c r="AC237" s="121"/>
      <c r="AD237" s="121"/>
      <c r="AE237" s="121"/>
      <c r="AF237" s="123"/>
      <c r="AK237" s="49" t="s">
        <v>382</v>
      </c>
      <c r="AL237" s="142" t="s">
        <v>110</v>
      </c>
      <c r="AM237" s="335" t="s">
        <v>335</v>
      </c>
      <c r="AN237" s="274" t="s">
        <v>466</v>
      </c>
      <c r="AO237" s="120" t="s">
        <v>254</v>
      </c>
      <c r="AP237" s="120" t="s">
        <v>327</v>
      </c>
      <c r="AQ237" s="149" t="s">
        <v>414</v>
      </c>
      <c r="AR237" s="121"/>
      <c r="AS237" s="121"/>
      <c r="AT237" s="121"/>
      <c r="AU237" s="122"/>
      <c r="AV237" s="121"/>
      <c r="AW237" s="121"/>
      <c r="AX237" s="121"/>
      <c r="AY237" s="121"/>
      <c r="AZ237" s="121"/>
      <c r="BA237" s="68">
        <f t="shared" si="123"/>
        <v>9.5636003574274871E-3</v>
      </c>
      <c r="BB237" s="121"/>
      <c r="BC237" s="121"/>
      <c r="BD237" s="121"/>
      <c r="BE237" s="121"/>
      <c r="BF237" s="121"/>
      <c r="BG237" s="121"/>
      <c r="BH237" s="68">
        <f>X237*(1/$BH$6)</f>
        <v>3.0592046068022318E-2</v>
      </c>
      <c r="BI237" s="121"/>
      <c r="BJ237" s="121"/>
      <c r="BK237" s="121"/>
      <c r="BL237" s="121"/>
      <c r="BM237" s="121"/>
      <c r="BN237" s="121"/>
      <c r="BO237" s="121"/>
      <c r="BP237" s="123"/>
    </row>
    <row r="238" spans="1:68" ht="15" customHeight="1" thickBot="1" x14ac:dyDescent="0.45">
      <c r="A238" s="18"/>
      <c r="B238" s="143"/>
      <c r="C238" s="80"/>
      <c r="D238" s="275"/>
      <c r="E238" s="80"/>
      <c r="F238" s="80"/>
      <c r="G238" s="80"/>
      <c r="H238" s="80"/>
      <c r="I238" s="80"/>
      <c r="J238" s="80"/>
      <c r="K238" s="82"/>
      <c r="L238" s="80"/>
      <c r="M238" s="80"/>
      <c r="N238" s="80"/>
      <c r="O238" s="80"/>
      <c r="P238" s="80"/>
      <c r="Q238" s="80"/>
      <c r="R238" s="80"/>
      <c r="S238" s="80"/>
      <c r="T238" s="80"/>
      <c r="U238" s="80"/>
      <c r="V238" s="80"/>
      <c r="W238" s="80"/>
      <c r="X238" s="80"/>
      <c r="Y238" s="80"/>
      <c r="Z238" s="80"/>
      <c r="AA238" s="80"/>
      <c r="AB238" s="80"/>
      <c r="AC238" s="80"/>
      <c r="AD238" s="80"/>
      <c r="AE238" s="80"/>
      <c r="AF238" s="80"/>
      <c r="AK238" s="18"/>
      <c r="AL238" s="143"/>
      <c r="AM238" s="330"/>
      <c r="AN238" s="275"/>
      <c r="AO238" s="80"/>
      <c r="AP238" s="80"/>
      <c r="AQ238" s="80"/>
      <c r="AR238" s="80"/>
      <c r="AS238" s="80"/>
      <c r="AT238" s="80"/>
      <c r="AU238" s="82"/>
      <c r="AV238" s="80"/>
      <c r="AW238" s="80"/>
      <c r="AX238" s="80"/>
      <c r="AY238" s="80"/>
      <c r="AZ238" s="80"/>
      <c r="BA238" s="80"/>
      <c r="BB238" s="80"/>
      <c r="BC238" s="80"/>
      <c r="BD238" s="80"/>
      <c r="BE238" s="80"/>
      <c r="BF238" s="80"/>
      <c r="BG238" s="80"/>
      <c r="BH238" s="80"/>
      <c r="BI238" s="80"/>
      <c r="BJ238" s="80"/>
      <c r="BK238" s="80"/>
      <c r="BL238" s="80"/>
      <c r="BM238" s="80"/>
      <c r="BN238" s="80"/>
      <c r="BO238" s="80"/>
      <c r="BP238" s="80"/>
    </row>
    <row r="239" spans="1:68" ht="15" customHeight="1" thickBot="1" x14ac:dyDescent="0.45">
      <c r="A239" s="49" t="s">
        <v>383</v>
      </c>
      <c r="B239" s="142" t="s">
        <v>110</v>
      </c>
      <c r="C239" s="119" t="s">
        <v>336</v>
      </c>
      <c r="D239" s="274" t="s">
        <v>466</v>
      </c>
      <c r="E239" s="120" t="s">
        <v>254</v>
      </c>
      <c r="F239" s="120" t="s">
        <v>419</v>
      </c>
      <c r="G239" s="149" t="s">
        <v>418</v>
      </c>
      <c r="H239" s="121"/>
      <c r="I239" s="121"/>
      <c r="J239" s="121"/>
      <c r="K239" s="122"/>
      <c r="L239" s="121">
        <v>1.54</v>
      </c>
      <c r="M239" s="121"/>
      <c r="N239" s="121"/>
      <c r="O239" s="121"/>
      <c r="P239" s="121"/>
      <c r="Q239" s="120">
        <v>4.1500000000000004</v>
      </c>
      <c r="R239" s="121"/>
      <c r="S239" s="121"/>
      <c r="T239" s="121"/>
      <c r="U239" s="121"/>
      <c r="V239" s="121"/>
      <c r="W239" s="121"/>
      <c r="X239" s="120">
        <v>14.2</v>
      </c>
      <c r="Y239" s="121"/>
      <c r="Z239" s="121"/>
      <c r="AA239" s="121"/>
      <c r="AB239" s="121"/>
      <c r="AC239" s="121"/>
      <c r="AD239" s="121"/>
      <c r="AE239" s="121">
        <v>2</v>
      </c>
      <c r="AF239" s="123"/>
      <c r="AK239" s="49" t="s">
        <v>383</v>
      </c>
      <c r="AL239" s="142" t="s">
        <v>110</v>
      </c>
      <c r="AM239" s="335" t="s">
        <v>336</v>
      </c>
      <c r="AN239" s="274" t="s">
        <v>466</v>
      </c>
      <c r="AO239" s="120" t="s">
        <v>254</v>
      </c>
      <c r="AP239" s="120" t="s">
        <v>419</v>
      </c>
      <c r="AQ239" s="149" t="s">
        <v>418</v>
      </c>
      <c r="AR239" s="121"/>
      <c r="AS239" s="121"/>
      <c r="AT239" s="121"/>
      <c r="AU239" s="122"/>
      <c r="AV239" s="68">
        <f t="shared" ref="AV239" si="151">L239*(1/$AV$6)</f>
        <v>3.318393380451647E-3</v>
      </c>
      <c r="AW239" s="121"/>
      <c r="AX239" s="121"/>
      <c r="AY239" s="121"/>
      <c r="AZ239" s="121"/>
      <c r="BA239" s="68">
        <f t="shared" si="123"/>
        <v>1.0022459970536383E-2</v>
      </c>
      <c r="BB239" s="121"/>
      <c r="BC239" s="121"/>
      <c r="BD239" s="121"/>
      <c r="BE239" s="121"/>
      <c r="BF239" s="121"/>
      <c r="BG239" s="121"/>
      <c r="BH239" s="68">
        <f>X239*(1/$BH$6)</f>
        <v>2.8392617919340973E-2</v>
      </c>
      <c r="BI239" s="121"/>
      <c r="BJ239" s="121"/>
      <c r="BK239" s="121"/>
      <c r="BL239" s="121"/>
      <c r="BM239" s="121"/>
      <c r="BN239" s="121"/>
      <c r="BO239" s="68">
        <f>AE239*(1/$BO$6)</f>
        <v>4.9986253780210438E-3</v>
      </c>
      <c r="BP239" s="123"/>
    </row>
    <row r="240" spans="1:68" ht="15" customHeight="1" thickBot="1" x14ac:dyDescent="0.45">
      <c r="A240" s="18"/>
      <c r="B240" s="143"/>
      <c r="C240" s="80"/>
      <c r="D240" s="275"/>
      <c r="E240" s="80"/>
      <c r="F240" s="80"/>
      <c r="G240" s="80"/>
      <c r="H240" s="80"/>
      <c r="I240" s="80"/>
      <c r="J240" s="80"/>
      <c r="K240" s="82"/>
      <c r="L240" s="80"/>
      <c r="M240" s="80"/>
      <c r="N240" s="80"/>
      <c r="O240" s="80"/>
      <c r="P240" s="80"/>
      <c r="Q240" s="80"/>
      <c r="R240" s="80"/>
      <c r="S240" s="80"/>
      <c r="T240" s="80"/>
      <c r="U240" s="80"/>
      <c r="V240" s="80"/>
      <c r="W240" s="80"/>
      <c r="X240" s="80"/>
      <c r="Y240" s="80"/>
      <c r="Z240" s="80"/>
      <c r="AA240" s="80"/>
      <c r="AB240" s="80"/>
      <c r="AC240" s="80"/>
      <c r="AD240" s="80"/>
      <c r="AE240" s="80"/>
      <c r="AF240" s="80"/>
      <c r="AK240" s="18"/>
      <c r="AL240" s="143"/>
      <c r="AM240" s="330"/>
      <c r="AN240" s="275"/>
      <c r="AO240" s="80"/>
      <c r="AP240" s="80"/>
      <c r="AQ240" s="80"/>
      <c r="AR240" s="80"/>
      <c r="AS240" s="80"/>
      <c r="AT240" s="80"/>
      <c r="AU240" s="82"/>
      <c r="AV240" s="80"/>
      <c r="AW240" s="80"/>
      <c r="AX240" s="80"/>
      <c r="AY240" s="80"/>
      <c r="AZ240" s="80"/>
      <c r="BA240" s="80"/>
      <c r="BB240" s="80"/>
      <c r="BC240" s="80"/>
      <c r="BD240" s="80"/>
      <c r="BE240" s="80"/>
      <c r="BF240" s="80"/>
      <c r="BG240" s="80"/>
      <c r="BH240" s="80"/>
      <c r="BI240" s="80"/>
      <c r="BJ240" s="80"/>
      <c r="BK240" s="80"/>
      <c r="BL240" s="80"/>
      <c r="BM240" s="80"/>
      <c r="BN240" s="80"/>
      <c r="BO240" s="80"/>
      <c r="BP240" s="80"/>
    </row>
    <row r="241" spans="1:68" ht="15" customHeight="1" thickBot="1" x14ac:dyDescent="0.45">
      <c r="A241" s="417" t="s">
        <v>384</v>
      </c>
      <c r="B241" s="424" t="s">
        <v>160</v>
      </c>
      <c r="C241" s="162" t="s">
        <v>420</v>
      </c>
      <c r="D241" s="276" t="s">
        <v>466</v>
      </c>
      <c r="E241" s="158" t="s">
        <v>254</v>
      </c>
      <c r="F241" s="158" t="s">
        <v>327</v>
      </c>
      <c r="G241" s="158" t="s">
        <v>414</v>
      </c>
      <c r="H241" s="56"/>
      <c r="I241" s="56"/>
      <c r="J241" s="56"/>
      <c r="K241" s="57"/>
      <c r="L241" s="56"/>
      <c r="M241" s="56"/>
      <c r="N241" s="56"/>
      <c r="O241" s="56"/>
      <c r="P241" s="56"/>
      <c r="Q241" s="158">
        <v>4.91</v>
      </c>
      <c r="R241" s="56"/>
      <c r="S241" s="56"/>
      <c r="T241" s="56"/>
      <c r="U241" s="56"/>
      <c r="V241" s="56"/>
      <c r="W241" s="56"/>
      <c r="X241" s="158">
        <v>11.57</v>
      </c>
      <c r="Y241" s="56"/>
      <c r="Z241" s="56"/>
      <c r="AA241" s="56"/>
      <c r="AB241" s="56"/>
      <c r="AC241" s="56"/>
      <c r="AD241" s="56"/>
      <c r="AE241" s="56"/>
      <c r="AF241" s="58"/>
      <c r="AK241" s="417" t="s">
        <v>384</v>
      </c>
      <c r="AL241" s="424" t="s">
        <v>160</v>
      </c>
      <c r="AM241" s="338" t="s">
        <v>420</v>
      </c>
      <c r="AN241" s="276" t="s">
        <v>466</v>
      </c>
      <c r="AO241" s="158" t="s">
        <v>254</v>
      </c>
      <c r="AP241" s="158" t="s">
        <v>327</v>
      </c>
      <c r="AQ241" s="158" t="s">
        <v>414</v>
      </c>
      <c r="AR241" s="56"/>
      <c r="AS241" s="56"/>
      <c r="AT241" s="56"/>
      <c r="AU241" s="57"/>
      <c r="AV241" s="56"/>
      <c r="AW241" s="56"/>
      <c r="AX241" s="56"/>
      <c r="AY241" s="56"/>
      <c r="AZ241" s="56"/>
      <c r="BA241" s="68">
        <f t="shared" si="123"/>
        <v>1.1857898422971962E-2</v>
      </c>
      <c r="BB241" s="56"/>
      <c r="BC241" s="56"/>
      <c r="BD241" s="56"/>
      <c r="BE241" s="56"/>
      <c r="BF241" s="56"/>
      <c r="BG241" s="56"/>
      <c r="BH241" s="68">
        <f t="shared" ref="BH241:BH244" si="152">X241*(1/$BH$6)</f>
        <v>2.3133985163857399E-2</v>
      </c>
      <c r="BI241" s="56"/>
      <c r="BJ241" s="56"/>
      <c r="BK241" s="56"/>
      <c r="BL241" s="56"/>
      <c r="BM241" s="56"/>
      <c r="BN241" s="56"/>
      <c r="BO241" s="56"/>
      <c r="BP241" s="58"/>
    </row>
    <row r="242" spans="1:68" ht="15" customHeight="1" thickBot="1" x14ac:dyDescent="0.45">
      <c r="A242" s="423"/>
      <c r="B242" s="425"/>
      <c r="C242" s="163" t="s">
        <v>420</v>
      </c>
      <c r="D242" s="277" t="s">
        <v>466</v>
      </c>
      <c r="E242" s="156" t="s">
        <v>172</v>
      </c>
      <c r="F242" s="156" t="s">
        <v>421</v>
      </c>
      <c r="G242" s="156" t="s">
        <v>414</v>
      </c>
      <c r="H242" s="2"/>
      <c r="I242" s="2"/>
      <c r="J242" s="2"/>
      <c r="K242" s="34"/>
      <c r="L242" s="2">
        <v>0.82</v>
      </c>
      <c r="M242" s="2"/>
      <c r="N242" s="2"/>
      <c r="O242" s="2"/>
      <c r="P242" s="2"/>
      <c r="Q242" s="156">
        <v>4.8</v>
      </c>
      <c r="R242" s="2"/>
      <c r="S242" s="2"/>
      <c r="T242" s="2"/>
      <c r="U242" s="2"/>
      <c r="V242" s="2"/>
      <c r="W242" s="2"/>
      <c r="X242" s="156">
        <v>12.7</v>
      </c>
      <c r="Y242" s="2"/>
      <c r="Z242" s="2"/>
      <c r="AA242" s="2"/>
      <c r="AB242" s="2"/>
      <c r="AC242" s="2"/>
      <c r="AD242" s="2"/>
      <c r="AE242" s="2">
        <v>1.2</v>
      </c>
      <c r="AF242" s="64">
        <v>0.2</v>
      </c>
      <c r="AK242" s="423"/>
      <c r="AL242" s="425"/>
      <c r="AM242" s="339" t="s">
        <v>420</v>
      </c>
      <c r="AN242" s="277" t="s">
        <v>466</v>
      </c>
      <c r="AO242" s="156" t="s">
        <v>172</v>
      </c>
      <c r="AP242" s="156" t="s">
        <v>421</v>
      </c>
      <c r="AQ242" s="156" t="s">
        <v>414</v>
      </c>
      <c r="AR242" s="2"/>
      <c r="AS242" s="2"/>
      <c r="AT242" s="2"/>
      <c r="AU242" s="34"/>
      <c r="AV242" s="68">
        <f t="shared" ref="AV242:AV244" si="153">L242*(1/$AV$6)</f>
        <v>1.7669367350456819E-3</v>
      </c>
      <c r="AW242" s="2"/>
      <c r="AX242" s="2"/>
      <c r="AY242" s="2"/>
      <c r="AZ242" s="2"/>
      <c r="BA242" s="68">
        <f t="shared" si="123"/>
        <v>1.1592242857487863E-2</v>
      </c>
      <c r="BB242" s="2"/>
      <c r="BC242" s="2"/>
      <c r="BD242" s="2"/>
      <c r="BE242" s="2"/>
      <c r="BF242" s="2"/>
      <c r="BG242" s="2"/>
      <c r="BH242" s="68">
        <f t="shared" si="152"/>
        <v>2.5393397716593685E-2</v>
      </c>
      <c r="BI242" s="2"/>
      <c r="BJ242" s="2"/>
      <c r="BK242" s="2"/>
      <c r="BL242" s="2"/>
      <c r="BM242" s="2"/>
      <c r="BN242" s="2"/>
      <c r="BO242" s="68">
        <f t="shared" ref="BO242:BO244" si="154">AE242*(1/$BO$6)</f>
        <v>2.9991752268126262E-3</v>
      </c>
      <c r="BP242" s="42">
        <f t="shared" ref="BP242:BP243" si="155">AF242*(1/$BP$6)</f>
        <v>3.8904450669156551E-4</v>
      </c>
    </row>
    <row r="243" spans="1:68" ht="15" customHeight="1" thickBot="1" x14ac:dyDescent="0.45">
      <c r="A243" s="423"/>
      <c r="B243" s="425"/>
      <c r="C243" s="163" t="s">
        <v>422</v>
      </c>
      <c r="D243" s="277" t="s">
        <v>466</v>
      </c>
      <c r="E243" s="156" t="s">
        <v>172</v>
      </c>
      <c r="F243" s="156" t="s">
        <v>421</v>
      </c>
      <c r="G243" s="156" t="s">
        <v>414</v>
      </c>
      <c r="H243" s="2"/>
      <c r="I243" s="2"/>
      <c r="J243" s="2"/>
      <c r="K243" s="34"/>
      <c r="L243" s="2">
        <v>0.66</v>
      </c>
      <c r="M243" s="2"/>
      <c r="N243" s="2"/>
      <c r="O243" s="2"/>
      <c r="P243" s="2"/>
      <c r="Q243" s="156">
        <v>3.3</v>
      </c>
      <c r="R243" s="2"/>
      <c r="S243" s="2"/>
      <c r="T243" s="2"/>
      <c r="U243" s="2"/>
      <c r="V243" s="2"/>
      <c r="W243" s="2"/>
      <c r="X243" s="156">
        <v>8.5</v>
      </c>
      <c r="Y243" s="2"/>
      <c r="Z243" s="2"/>
      <c r="AA243" s="2"/>
      <c r="AB243" s="2"/>
      <c r="AC243" s="2"/>
      <c r="AD243" s="2"/>
      <c r="AE243" s="2">
        <v>1.2</v>
      </c>
      <c r="AF243" s="64">
        <v>0.2</v>
      </c>
      <c r="AK243" s="423"/>
      <c r="AL243" s="425"/>
      <c r="AM243" s="339" t="s">
        <v>422</v>
      </c>
      <c r="AN243" s="277" t="s">
        <v>466</v>
      </c>
      <c r="AO243" s="156" t="s">
        <v>172</v>
      </c>
      <c r="AP243" s="156" t="s">
        <v>421</v>
      </c>
      <c r="AQ243" s="156" t="s">
        <v>414</v>
      </c>
      <c r="AR243" s="2"/>
      <c r="AS243" s="2"/>
      <c r="AT243" s="2"/>
      <c r="AU243" s="34"/>
      <c r="AV243" s="68">
        <f t="shared" si="153"/>
        <v>1.4221685916221344E-3</v>
      </c>
      <c r="AW243" s="2"/>
      <c r="AX243" s="2"/>
      <c r="AY243" s="2"/>
      <c r="AZ243" s="2"/>
      <c r="BA243" s="68">
        <f t="shared" si="123"/>
        <v>7.9696669645229062E-3</v>
      </c>
      <c r="BB243" s="2"/>
      <c r="BC243" s="2"/>
      <c r="BD243" s="2"/>
      <c r="BE243" s="2"/>
      <c r="BF243" s="2"/>
      <c r="BG243" s="2"/>
      <c r="BH243" s="68">
        <f t="shared" si="152"/>
        <v>1.6995581148901286E-2</v>
      </c>
      <c r="BI243" s="2"/>
      <c r="BJ243" s="2"/>
      <c r="BK243" s="2"/>
      <c r="BL243" s="2"/>
      <c r="BM243" s="2"/>
      <c r="BN243" s="2"/>
      <c r="BO243" s="68">
        <f t="shared" si="154"/>
        <v>2.9991752268126262E-3</v>
      </c>
      <c r="BP243" s="42">
        <f t="shared" si="155"/>
        <v>3.8904450669156551E-4</v>
      </c>
    </row>
    <row r="244" spans="1:68" ht="15" customHeight="1" thickBot="1" x14ac:dyDescent="0.45">
      <c r="A244" s="418"/>
      <c r="B244" s="426"/>
      <c r="C244" s="160" t="s">
        <v>423</v>
      </c>
      <c r="D244" s="278" t="s">
        <v>466</v>
      </c>
      <c r="E244" s="161" t="s">
        <v>172</v>
      </c>
      <c r="F244" s="161" t="s">
        <v>421</v>
      </c>
      <c r="G244" s="161" t="s">
        <v>414</v>
      </c>
      <c r="H244" s="61"/>
      <c r="I244" s="61"/>
      <c r="J244" s="61"/>
      <c r="K244" s="62"/>
      <c r="L244" s="161">
        <v>0.41</v>
      </c>
      <c r="M244" s="61"/>
      <c r="N244" s="61"/>
      <c r="O244" s="61"/>
      <c r="P244" s="61"/>
      <c r="Q244" s="161">
        <v>3.1</v>
      </c>
      <c r="R244" s="61"/>
      <c r="S244" s="61"/>
      <c r="T244" s="61"/>
      <c r="U244" s="61"/>
      <c r="V244" s="61"/>
      <c r="W244" s="61"/>
      <c r="X244" s="161">
        <v>3.5</v>
      </c>
      <c r="Y244" s="61"/>
      <c r="Z244" s="61"/>
      <c r="AA244" s="61"/>
      <c r="AB244" s="61"/>
      <c r="AC244" s="61"/>
      <c r="AD244" s="61"/>
      <c r="AE244" s="61">
        <v>0.6</v>
      </c>
      <c r="AF244" s="309" t="s">
        <v>233</v>
      </c>
      <c r="AK244" s="418"/>
      <c r="AL244" s="426"/>
      <c r="AM244" s="340" t="s">
        <v>423</v>
      </c>
      <c r="AN244" s="278" t="s">
        <v>466</v>
      </c>
      <c r="AO244" s="161" t="s">
        <v>172</v>
      </c>
      <c r="AP244" s="161" t="s">
        <v>421</v>
      </c>
      <c r="AQ244" s="161" t="s">
        <v>414</v>
      </c>
      <c r="AR244" s="61"/>
      <c r="AS244" s="61"/>
      <c r="AT244" s="61"/>
      <c r="AU244" s="62"/>
      <c r="AV244" s="68">
        <f t="shared" si="153"/>
        <v>8.8346836752284093E-4</v>
      </c>
      <c r="AW244" s="61"/>
      <c r="AX244" s="61"/>
      <c r="AY244" s="61"/>
      <c r="AZ244" s="61"/>
      <c r="BA244" s="68">
        <f t="shared" si="123"/>
        <v>7.4866568454609126E-3</v>
      </c>
      <c r="BB244" s="61"/>
      <c r="BC244" s="61"/>
      <c r="BD244" s="61"/>
      <c r="BE244" s="61"/>
      <c r="BF244" s="61"/>
      <c r="BG244" s="61"/>
      <c r="BH244" s="68">
        <f t="shared" si="152"/>
        <v>6.9981804730770009E-3</v>
      </c>
      <c r="BI244" s="61"/>
      <c r="BJ244" s="61"/>
      <c r="BK244" s="61"/>
      <c r="BL244" s="61"/>
      <c r="BM244" s="61"/>
      <c r="BN244" s="61"/>
      <c r="BO244" s="68">
        <f t="shared" si="154"/>
        <v>1.4995876134063131E-3</v>
      </c>
      <c r="BP244" s="309"/>
    </row>
    <row r="245" spans="1:68" ht="15" customHeight="1" thickBot="1" x14ac:dyDescent="0.45">
      <c r="A245" s="18"/>
      <c r="B245" s="143"/>
      <c r="C245" s="80"/>
      <c r="D245" s="275"/>
      <c r="E245" s="80"/>
      <c r="F245" s="80"/>
      <c r="G245" s="80"/>
      <c r="H245" s="80"/>
      <c r="I245" s="80"/>
      <c r="J245" s="80"/>
      <c r="K245" s="82"/>
      <c r="L245" s="80"/>
      <c r="M245" s="80"/>
      <c r="N245" s="80"/>
      <c r="O245" s="80"/>
      <c r="P245" s="80"/>
      <c r="Q245" s="80"/>
      <c r="R245" s="80"/>
      <c r="S245" s="80"/>
      <c r="T245" s="80"/>
      <c r="U245" s="80"/>
      <c r="V245" s="80"/>
      <c r="W245" s="80"/>
      <c r="X245" s="80"/>
      <c r="Y245" s="80"/>
      <c r="Z245" s="80"/>
      <c r="AA245" s="80"/>
      <c r="AB245" s="80"/>
      <c r="AC245" s="80"/>
      <c r="AD245" s="80"/>
      <c r="AE245" s="80"/>
      <c r="AF245" s="80"/>
      <c r="AK245" s="18"/>
      <c r="AL245" s="143"/>
      <c r="AM245" s="330"/>
      <c r="AN245" s="275"/>
      <c r="AO245" s="80"/>
      <c r="AP245" s="80"/>
      <c r="AQ245" s="80"/>
      <c r="AR245" s="80"/>
      <c r="AS245" s="80"/>
      <c r="AT245" s="80"/>
      <c r="AU245" s="82"/>
      <c r="AV245" s="80"/>
      <c r="AW245" s="80"/>
      <c r="AX245" s="80"/>
      <c r="AY245" s="80"/>
      <c r="AZ245" s="80"/>
      <c r="BA245" s="80"/>
      <c r="BB245" s="80"/>
      <c r="BC245" s="80"/>
      <c r="BD245" s="80"/>
      <c r="BE245" s="80"/>
      <c r="BF245" s="80"/>
      <c r="BG245" s="80"/>
      <c r="BH245" s="80"/>
      <c r="BI245" s="80"/>
      <c r="BJ245" s="80"/>
      <c r="BK245" s="80"/>
      <c r="BL245" s="80"/>
      <c r="BM245" s="80"/>
      <c r="BN245" s="80"/>
      <c r="BO245" s="80"/>
      <c r="BP245" s="80"/>
    </row>
    <row r="246" spans="1:68" ht="15" customHeight="1" thickBot="1" x14ac:dyDescent="0.45">
      <c r="A246" s="49" t="s">
        <v>385</v>
      </c>
      <c r="B246" s="142" t="s">
        <v>110</v>
      </c>
      <c r="C246" s="119" t="s">
        <v>337</v>
      </c>
      <c r="D246" s="274" t="s">
        <v>466</v>
      </c>
      <c r="E246" s="120" t="s">
        <v>171</v>
      </c>
      <c r="F246" s="120" t="s">
        <v>326</v>
      </c>
      <c r="G246" s="149" t="s">
        <v>414</v>
      </c>
      <c r="H246" s="121"/>
      <c r="I246" s="121"/>
      <c r="J246" s="121"/>
      <c r="K246" s="122"/>
      <c r="L246" s="121">
        <v>1.9</v>
      </c>
      <c r="M246" s="121"/>
      <c r="N246" s="121"/>
      <c r="O246" s="121"/>
      <c r="P246" s="121"/>
      <c r="Q246" s="120">
        <v>3.7</v>
      </c>
      <c r="R246" s="121"/>
      <c r="S246" s="121"/>
      <c r="T246" s="121"/>
      <c r="U246" s="121"/>
      <c r="V246" s="121"/>
      <c r="W246" s="121"/>
      <c r="X246" s="120">
        <v>12.7</v>
      </c>
      <c r="Y246" s="121"/>
      <c r="Z246" s="121"/>
      <c r="AA246" s="121"/>
      <c r="AB246" s="121"/>
      <c r="AC246" s="121"/>
      <c r="AD246" s="121"/>
      <c r="AE246" s="121">
        <v>2.5</v>
      </c>
      <c r="AF246" s="123"/>
      <c r="AK246" s="49" t="s">
        <v>385</v>
      </c>
      <c r="AL246" s="142" t="s">
        <v>110</v>
      </c>
      <c r="AM246" s="335" t="s">
        <v>337</v>
      </c>
      <c r="AN246" s="274" t="s">
        <v>466</v>
      </c>
      <c r="AO246" s="120" t="s">
        <v>171</v>
      </c>
      <c r="AP246" s="120" t="s">
        <v>326</v>
      </c>
      <c r="AQ246" s="149" t="s">
        <v>414</v>
      </c>
      <c r="AR246" s="121"/>
      <c r="AS246" s="121"/>
      <c r="AT246" s="121"/>
      <c r="AU246" s="122"/>
      <c r="AV246" s="68">
        <f t="shared" ref="AV246" si="156">L246*(1/$AV$6)</f>
        <v>4.0941217031546292E-3</v>
      </c>
      <c r="AW246" s="121"/>
      <c r="AX246" s="121"/>
      <c r="AY246" s="121"/>
      <c r="AZ246" s="121"/>
      <c r="BA246" s="68">
        <f t="shared" si="123"/>
        <v>8.9356872026468952E-3</v>
      </c>
      <c r="BB246" s="121"/>
      <c r="BC246" s="121"/>
      <c r="BD246" s="121"/>
      <c r="BE246" s="121"/>
      <c r="BF246" s="121"/>
      <c r="BG246" s="121"/>
      <c r="BH246" s="68">
        <f>X246*(1/$BH$6)</f>
        <v>2.5393397716593685E-2</v>
      </c>
      <c r="BI246" s="121"/>
      <c r="BJ246" s="121"/>
      <c r="BK246" s="121"/>
      <c r="BL246" s="121"/>
      <c r="BM246" s="121"/>
      <c r="BN246" s="121"/>
      <c r="BO246" s="68">
        <f>AE246*(1/$BO$6)</f>
        <v>6.2482817225263049E-3</v>
      </c>
      <c r="BP246" s="123"/>
    </row>
    <row r="247" spans="1:68" ht="15" customHeight="1" thickBot="1" x14ac:dyDescent="0.45">
      <c r="A247" s="18"/>
      <c r="B247" s="143"/>
      <c r="C247" s="80"/>
      <c r="D247" s="275"/>
      <c r="E247" s="80"/>
      <c r="F247" s="80"/>
      <c r="G247" s="80"/>
      <c r="H247" s="80"/>
      <c r="I247" s="80"/>
      <c r="J247" s="80"/>
      <c r="K247" s="82"/>
      <c r="L247" s="80"/>
      <c r="M247" s="80"/>
      <c r="N247" s="80"/>
      <c r="O247" s="80"/>
      <c r="P247" s="80"/>
      <c r="Q247" s="80"/>
      <c r="R247" s="80"/>
      <c r="S247" s="80"/>
      <c r="T247" s="80"/>
      <c r="U247" s="80"/>
      <c r="V247" s="80"/>
      <c r="W247" s="80"/>
      <c r="X247" s="80"/>
      <c r="Y247" s="80"/>
      <c r="Z247" s="80"/>
      <c r="AA247" s="80"/>
      <c r="AB247" s="80"/>
      <c r="AC247" s="80"/>
      <c r="AD247" s="80"/>
      <c r="AE247" s="80"/>
      <c r="AF247" s="80"/>
      <c r="AK247" s="18"/>
      <c r="AL247" s="143"/>
      <c r="AM247" s="330"/>
      <c r="AN247" s="275"/>
      <c r="AO247" s="80"/>
      <c r="AP247" s="80"/>
      <c r="AQ247" s="80"/>
      <c r="AR247" s="80"/>
      <c r="AS247" s="80"/>
      <c r="AT247" s="80"/>
      <c r="AU247" s="82"/>
      <c r="AV247" s="80"/>
      <c r="AW247" s="80"/>
      <c r="AX247" s="80"/>
      <c r="AY247" s="80"/>
      <c r="AZ247" s="80"/>
      <c r="BA247" s="80"/>
      <c r="BB247" s="80"/>
      <c r="BC247" s="80"/>
      <c r="BD247" s="80"/>
      <c r="BE247" s="80"/>
      <c r="BF247" s="80"/>
      <c r="BG247" s="80"/>
      <c r="BH247" s="80"/>
      <c r="BI247" s="80"/>
      <c r="BJ247" s="80"/>
      <c r="BK247" s="80"/>
      <c r="BL247" s="80"/>
      <c r="BM247" s="80"/>
      <c r="BN247" s="80"/>
      <c r="BO247" s="80"/>
      <c r="BP247" s="80"/>
    </row>
    <row r="248" spans="1:68" ht="15" customHeight="1" thickBot="1" x14ac:dyDescent="0.45">
      <c r="A248" s="427" t="s">
        <v>386</v>
      </c>
      <c r="B248" s="430" t="s">
        <v>110</v>
      </c>
      <c r="C248" s="437" t="s">
        <v>338</v>
      </c>
      <c r="D248" s="261" t="s">
        <v>466</v>
      </c>
      <c r="E248" s="158" t="s">
        <v>172</v>
      </c>
      <c r="F248" s="158" t="s">
        <v>334</v>
      </c>
      <c r="G248" s="158" t="s">
        <v>414</v>
      </c>
      <c r="H248" s="290"/>
      <c r="I248" s="158"/>
      <c r="J248" s="158"/>
      <c r="K248" s="165"/>
      <c r="L248" s="158">
        <v>0.77</v>
      </c>
      <c r="M248" s="158"/>
      <c r="N248" s="158"/>
      <c r="O248" s="158"/>
      <c r="P248" s="290"/>
      <c r="Q248" s="158">
        <v>5</v>
      </c>
      <c r="R248" s="158"/>
      <c r="S248" s="158"/>
      <c r="T248" s="158"/>
      <c r="U248" s="158"/>
      <c r="V248" s="158"/>
      <c r="W248" s="158">
        <v>0.68</v>
      </c>
      <c r="X248" s="158">
        <v>32.6</v>
      </c>
      <c r="Y248" s="158"/>
      <c r="Z248" s="158"/>
      <c r="AA248" s="158"/>
      <c r="AB248" s="158"/>
      <c r="AC248" s="290"/>
      <c r="AD248" s="158"/>
      <c r="AE248" s="158">
        <v>1.1000000000000001</v>
      </c>
      <c r="AF248" s="166">
        <v>0.28999999999999998</v>
      </c>
      <c r="AK248" s="427" t="s">
        <v>386</v>
      </c>
      <c r="AL248" s="430" t="s">
        <v>110</v>
      </c>
      <c r="AM248" s="458" t="s">
        <v>338</v>
      </c>
      <c r="AN248" s="261" t="s">
        <v>466</v>
      </c>
      <c r="AO248" s="158" t="s">
        <v>172</v>
      </c>
      <c r="AP248" s="158" t="s">
        <v>334</v>
      </c>
      <c r="AQ248" s="158" t="s">
        <v>414</v>
      </c>
      <c r="AR248" s="290"/>
      <c r="AS248" s="158"/>
      <c r="AT248" s="158"/>
      <c r="AU248" s="165"/>
      <c r="AV248" s="68">
        <f t="shared" ref="AV248:AV265" si="157">L248*(1/$AV$6)</f>
        <v>1.6591966902258235E-3</v>
      </c>
      <c r="AW248" s="158"/>
      <c r="AX248" s="158"/>
      <c r="AY248" s="158"/>
      <c r="AZ248" s="290"/>
      <c r="BA248" s="68">
        <f t="shared" si="123"/>
        <v>1.2075252976549858E-2</v>
      </c>
      <c r="BB248" s="158"/>
      <c r="BC248" s="158"/>
      <c r="BD248" s="158"/>
      <c r="BE248" s="158"/>
      <c r="BF248" s="158"/>
      <c r="BG248" s="42">
        <f t="shared" ref="BG248:BG265" si="158">W248*(1/$BG$6)</f>
        <v>1.2054600248182948E-3</v>
      </c>
      <c r="BH248" s="68">
        <f t="shared" ref="BH248:BH265" si="159">X248*(1/$BH$6)</f>
        <v>6.5183052406374356E-2</v>
      </c>
      <c r="BI248" s="158"/>
      <c r="BJ248" s="158"/>
      <c r="BK248" s="158"/>
      <c r="BL248" s="158"/>
      <c r="BM248" s="290"/>
      <c r="BN248" s="158"/>
      <c r="BO248" s="68">
        <f t="shared" ref="BO248:BO265" si="160">AE248*(1/$BO$6)</f>
        <v>2.7492439579115745E-3</v>
      </c>
      <c r="BP248" s="42">
        <f t="shared" ref="BP248:BP265" si="161">AF248*(1/$BP$6)</f>
        <v>5.6411453470276991E-4</v>
      </c>
    </row>
    <row r="249" spans="1:68" ht="15" customHeight="1" thickBot="1" x14ac:dyDescent="0.45">
      <c r="A249" s="428"/>
      <c r="B249" s="431"/>
      <c r="C249" s="438"/>
      <c r="D249" s="262" t="s">
        <v>466</v>
      </c>
      <c r="E249" s="156" t="s">
        <v>190</v>
      </c>
      <c r="F249" s="156" t="s">
        <v>317</v>
      </c>
      <c r="G249" s="156" t="s">
        <v>414</v>
      </c>
      <c r="H249" s="291"/>
      <c r="I249" s="156"/>
      <c r="J249" s="156"/>
      <c r="K249" s="164"/>
      <c r="L249" s="156">
        <v>0.65</v>
      </c>
      <c r="M249" s="156"/>
      <c r="N249" s="156"/>
      <c r="O249" s="156"/>
      <c r="P249" s="291"/>
      <c r="Q249" s="156">
        <v>3.8</v>
      </c>
      <c r="R249" s="156"/>
      <c r="S249" s="156"/>
      <c r="T249" s="156"/>
      <c r="U249" s="156"/>
      <c r="V249" s="156"/>
      <c r="W249" s="156">
        <v>0.41</v>
      </c>
      <c r="X249" s="156">
        <v>26.1</v>
      </c>
      <c r="Y249" s="156"/>
      <c r="Z249" s="156"/>
      <c r="AA249" s="156"/>
      <c r="AB249" s="156"/>
      <c r="AC249" s="291"/>
      <c r="AD249" s="156"/>
      <c r="AE249" s="156">
        <v>0.86</v>
      </c>
      <c r="AF249" s="167">
        <v>0.2</v>
      </c>
      <c r="AK249" s="428"/>
      <c r="AL249" s="431"/>
      <c r="AM249" s="459"/>
      <c r="AN249" s="262" t="s">
        <v>466</v>
      </c>
      <c r="AO249" s="156" t="s">
        <v>190</v>
      </c>
      <c r="AP249" s="156" t="s">
        <v>317</v>
      </c>
      <c r="AQ249" s="156" t="s">
        <v>414</v>
      </c>
      <c r="AR249" s="291"/>
      <c r="AS249" s="156"/>
      <c r="AT249" s="156"/>
      <c r="AU249" s="164"/>
      <c r="AV249" s="68">
        <f t="shared" si="157"/>
        <v>1.4006205826581626E-3</v>
      </c>
      <c r="AW249" s="156"/>
      <c r="AX249" s="156"/>
      <c r="AY249" s="156"/>
      <c r="AZ249" s="291"/>
      <c r="BA249" s="68">
        <f t="shared" si="123"/>
        <v>9.1771922621778912E-3</v>
      </c>
      <c r="BB249" s="156"/>
      <c r="BC249" s="156"/>
      <c r="BD249" s="156"/>
      <c r="BE249" s="156"/>
      <c r="BF249" s="156"/>
      <c r="BG249" s="42">
        <f t="shared" si="158"/>
        <v>7.2682148555220695E-4</v>
      </c>
      <c r="BH249" s="68">
        <f t="shared" si="159"/>
        <v>5.2186431527802779E-2</v>
      </c>
      <c r="BI249" s="156"/>
      <c r="BJ249" s="156"/>
      <c r="BK249" s="156"/>
      <c r="BL249" s="156"/>
      <c r="BM249" s="291"/>
      <c r="BN249" s="156"/>
      <c r="BO249" s="68">
        <f t="shared" si="160"/>
        <v>2.1494089125490487E-3</v>
      </c>
      <c r="BP249" s="42">
        <f t="shared" si="161"/>
        <v>3.8904450669156551E-4</v>
      </c>
    </row>
    <row r="250" spans="1:68" ht="15" customHeight="1" thickBot="1" x14ac:dyDescent="0.45">
      <c r="A250" s="428"/>
      <c r="B250" s="431"/>
      <c r="C250" s="439"/>
      <c r="D250" s="267" t="s">
        <v>466</v>
      </c>
      <c r="E250" s="156" t="s">
        <v>196</v>
      </c>
      <c r="F250" s="156" t="s">
        <v>196</v>
      </c>
      <c r="G250" s="156" t="s">
        <v>414</v>
      </c>
      <c r="H250" s="291"/>
      <c r="I250" s="156"/>
      <c r="J250" s="156"/>
      <c r="K250" s="164"/>
      <c r="L250" s="156">
        <v>1</v>
      </c>
      <c r="M250" s="156"/>
      <c r="N250" s="156"/>
      <c r="O250" s="156"/>
      <c r="P250" s="291"/>
      <c r="Q250" s="156">
        <v>6.2</v>
      </c>
      <c r="R250" s="156"/>
      <c r="S250" s="156"/>
      <c r="T250" s="156"/>
      <c r="U250" s="156"/>
      <c r="V250" s="156"/>
      <c r="W250" s="156">
        <v>0.98</v>
      </c>
      <c r="X250" s="156">
        <v>36.6</v>
      </c>
      <c r="Y250" s="156"/>
      <c r="Z250" s="156"/>
      <c r="AA250" s="156"/>
      <c r="AB250" s="156"/>
      <c r="AC250" s="291"/>
      <c r="AD250" s="156"/>
      <c r="AE250" s="156">
        <v>1.4</v>
      </c>
      <c r="AF250" s="167">
        <v>0.38</v>
      </c>
      <c r="AK250" s="428"/>
      <c r="AL250" s="431"/>
      <c r="AM250" s="460"/>
      <c r="AN250" s="267" t="s">
        <v>466</v>
      </c>
      <c r="AO250" s="156" t="s">
        <v>196</v>
      </c>
      <c r="AP250" s="156" t="s">
        <v>196</v>
      </c>
      <c r="AQ250" s="156" t="s">
        <v>414</v>
      </c>
      <c r="AR250" s="291"/>
      <c r="AS250" s="156"/>
      <c r="AT250" s="156"/>
      <c r="AU250" s="164"/>
      <c r="AV250" s="68">
        <f t="shared" si="157"/>
        <v>2.1548008963971732E-3</v>
      </c>
      <c r="AW250" s="156"/>
      <c r="AX250" s="156"/>
      <c r="AY250" s="156"/>
      <c r="AZ250" s="291"/>
      <c r="BA250" s="68">
        <f t="shared" si="123"/>
        <v>1.4973313690921825E-2</v>
      </c>
      <c r="BB250" s="156"/>
      <c r="BC250" s="156"/>
      <c r="BD250" s="156"/>
      <c r="BE250" s="156"/>
      <c r="BF250" s="156"/>
      <c r="BG250" s="42">
        <f t="shared" si="158"/>
        <v>1.7372806240028363E-3</v>
      </c>
      <c r="BH250" s="68">
        <f t="shared" si="159"/>
        <v>7.3180972947033782E-2</v>
      </c>
      <c r="BI250" s="156"/>
      <c r="BJ250" s="156"/>
      <c r="BK250" s="156"/>
      <c r="BL250" s="156"/>
      <c r="BM250" s="291"/>
      <c r="BN250" s="156"/>
      <c r="BO250" s="68">
        <f t="shared" si="160"/>
        <v>3.4990377646147305E-3</v>
      </c>
      <c r="BP250" s="42">
        <f t="shared" si="161"/>
        <v>7.3918456271397442E-4</v>
      </c>
    </row>
    <row r="251" spans="1:68" ht="15" customHeight="1" thickBot="1" x14ac:dyDescent="0.45">
      <c r="A251" s="428"/>
      <c r="B251" s="431"/>
      <c r="C251" s="440" t="s">
        <v>339</v>
      </c>
      <c r="D251" s="268" t="s">
        <v>466</v>
      </c>
      <c r="E251" s="156" t="s">
        <v>172</v>
      </c>
      <c r="F251" s="156" t="s">
        <v>334</v>
      </c>
      <c r="G251" s="156" t="s">
        <v>414</v>
      </c>
      <c r="H251" s="291"/>
      <c r="I251" s="156"/>
      <c r="J251" s="156"/>
      <c r="K251" s="164"/>
      <c r="L251" s="156">
        <v>0.72</v>
      </c>
      <c r="M251" s="156"/>
      <c r="N251" s="156"/>
      <c r="O251" s="156"/>
      <c r="P251" s="291"/>
      <c r="Q251" s="156">
        <v>7.1</v>
      </c>
      <c r="R251" s="156"/>
      <c r="S251" s="156"/>
      <c r="T251" s="156"/>
      <c r="U251" s="156"/>
      <c r="V251" s="156"/>
      <c r="W251" s="156">
        <v>0.45</v>
      </c>
      <c r="X251" s="156">
        <v>36.1</v>
      </c>
      <c r="Y251" s="156"/>
      <c r="Z251" s="156"/>
      <c r="AA251" s="156"/>
      <c r="AB251" s="156"/>
      <c r="AC251" s="291"/>
      <c r="AD251" s="156"/>
      <c r="AE251" s="156">
        <v>0.95</v>
      </c>
      <c r="AF251" s="167">
        <v>0.26</v>
      </c>
      <c r="AK251" s="428"/>
      <c r="AL251" s="431"/>
      <c r="AM251" s="461" t="s">
        <v>339</v>
      </c>
      <c r="AN251" s="268" t="s">
        <v>466</v>
      </c>
      <c r="AO251" s="156" t="s">
        <v>172</v>
      </c>
      <c r="AP251" s="156" t="s">
        <v>334</v>
      </c>
      <c r="AQ251" s="156" t="s">
        <v>414</v>
      </c>
      <c r="AR251" s="291"/>
      <c r="AS251" s="156"/>
      <c r="AT251" s="156"/>
      <c r="AU251" s="164"/>
      <c r="AV251" s="68">
        <f t="shared" si="157"/>
        <v>1.5514566454059647E-3</v>
      </c>
      <c r="AW251" s="156"/>
      <c r="AX251" s="156"/>
      <c r="AY251" s="156"/>
      <c r="AZ251" s="291"/>
      <c r="BA251" s="68">
        <f t="shared" si="123"/>
        <v>1.7146859226700797E-2</v>
      </c>
      <c r="BB251" s="156"/>
      <c r="BC251" s="156"/>
      <c r="BD251" s="156"/>
      <c r="BE251" s="156"/>
      <c r="BF251" s="156"/>
      <c r="BG251" s="42">
        <f t="shared" si="158"/>
        <v>7.977308987768126E-4</v>
      </c>
      <c r="BH251" s="68">
        <f t="shared" si="159"/>
        <v>7.2181232879451357E-2</v>
      </c>
      <c r="BI251" s="156"/>
      <c r="BJ251" s="156"/>
      <c r="BK251" s="156"/>
      <c r="BL251" s="156"/>
      <c r="BM251" s="291"/>
      <c r="BN251" s="156"/>
      <c r="BO251" s="68">
        <f t="shared" si="160"/>
        <v>2.3743470545599956E-3</v>
      </c>
      <c r="BP251" s="42">
        <f t="shared" si="161"/>
        <v>5.0575785869903507E-4</v>
      </c>
    </row>
    <row r="252" spans="1:68" ht="15" customHeight="1" thickBot="1" x14ac:dyDescent="0.45">
      <c r="A252" s="428"/>
      <c r="B252" s="431"/>
      <c r="C252" s="438"/>
      <c r="D252" s="262" t="s">
        <v>466</v>
      </c>
      <c r="E252" s="156" t="s">
        <v>317</v>
      </c>
      <c r="F252" s="156" t="s">
        <v>317</v>
      </c>
      <c r="G252" s="156" t="s">
        <v>414</v>
      </c>
      <c r="H252" s="291"/>
      <c r="I252" s="156"/>
      <c r="J252" s="156"/>
      <c r="K252" s="164"/>
      <c r="L252" s="156">
        <v>0.59</v>
      </c>
      <c r="M252" s="156"/>
      <c r="N252" s="156"/>
      <c r="O252" s="156"/>
      <c r="P252" s="291"/>
      <c r="Q252" s="156">
        <v>6</v>
      </c>
      <c r="R252" s="156"/>
      <c r="S252" s="156"/>
      <c r="T252" s="156"/>
      <c r="U252" s="156"/>
      <c r="V252" s="156"/>
      <c r="W252" s="156">
        <v>0.32</v>
      </c>
      <c r="X252" s="156">
        <v>30.4</v>
      </c>
      <c r="Y252" s="156"/>
      <c r="Z252" s="156"/>
      <c r="AA252" s="156"/>
      <c r="AB252" s="156"/>
      <c r="AC252" s="291"/>
      <c r="AD252" s="156"/>
      <c r="AE252" s="156">
        <v>0.84</v>
      </c>
      <c r="AF252" s="167">
        <v>0.23</v>
      </c>
      <c r="AK252" s="428"/>
      <c r="AL252" s="431"/>
      <c r="AM252" s="459"/>
      <c r="AN252" s="262" t="s">
        <v>466</v>
      </c>
      <c r="AO252" s="156" t="s">
        <v>317</v>
      </c>
      <c r="AP252" s="156" t="s">
        <v>317</v>
      </c>
      <c r="AQ252" s="156" t="s">
        <v>414</v>
      </c>
      <c r="AR252" s="291"/>
      <c r="AS252" s="156"/>
      <c r="AT252" s="156"/>
      <c r="AU252" s="164"/>
      <c r="AV252" s="68">
        <f t="shared" si="157"/>
        <v>1.2713325288743321E-3</v>
      </c>
      <c r="AW252" s="156"/>
      <c r="AX252" s="156"/>
      <c r="AY252" s="156"/>
      <c r="AZ252" s="291"/>
      <c r="BA252" s="68">
        <f t="shared" si="123"/>
        <v>1.449030357185983E-2</v>
      </c>
      <c r="BB252" s="156"/>
      <c r="BC252" s="156"/>
      <c r="BD252" s="156"/>
      <c r="BE252" s="156"/>
      <c r="BF252" s="156"/>
      <c r="BG252" s="42">
        <f t="shared" si="158"/>
        <v>5.6727530579684456E-4</v>
      </c>
      <c r="BH252" s="68">
        <f t="shared" si="159"/>
        <v>6.0784196109011659E-2</v>
      </c>
      <c r="BI252" s="156"/>
      <c r="BJ252" s="156"/>
      <c r="BK252" s="156"/>
      <c r="BL252" s="156"/>
      <c r="BM252" s="291"/>
      <c r="BN252" s="156"/>
      <c r="BO252" s="68">
        <f t="shared" si="160"/>
        <v>2.0994226587688382E-3</v>
      </c>
      <c r="BP252" s="42">
        <f t="shared" si="161"/>
        <v>4.4740118269530029E-4</v>
      </c>
    </row>
    <row r="253" spans="1:68" ht="15" customHeight="1" thickBot="1" x14ac:dyDescent="0.45">
      <c r="A253" s="428"/>
      <c r="B253" s="431"/>
      <c r="C253" s="439"/>
      <c r="D253" s="267" t="s">
        <v>466</v>
      </c>
      <c r="E253" s="156" t="s">
        <v>196</v>
      </c>
      <c r="F253" s="156" t="s">
        <v>196</v>
      </c>
      <c r="G253" s="156" t="s">
        <v>414</v>
      </c>
      <c r="H253" s="291"/>
      <c r="I253" s="156"/>
      <c r="J253" s="156"/>
      <c r="K253" s="164"/>
      <c r="L253" s="156">
        <v>1.1000000000000001</v>
      </c>
      <c r="M253" s="156"/>
      <c r="N253" s="156"/>
      <c r="O253" s="156"/>
      <c r="P253" s="291"/>
      <c r="Q253" s="156">
        <v>8.5</v>
      </c>
      <c r="R253" s="156"/>
      <c r="S253" s="156"/>
      <c r="T253" s="156"/>
      <c r="U253" s="156"/>
      <c r="V253" s="156"/>
      <c r="W253" s="156">
        <v>0.71</v>
      </c>
      <c r="X253" s="156">
        <v>42.1</v>
      </c>
      <c r="Y253" s="156"/>
      <c r="Z253" s="156"/>
      <c r="AA253" s="156"/>
      <c r="AB253" s="156"/>
      <c r="AC253" s="291"/>
      <c r="AD253" s="156"/>
      <c r="AE253" s="156">
        <v>1.34</v>
      </c>
      <c r="AF253" s="167">
        <v>0.44</v>
      </c>
      <c r="AK253" s="428"/>
      <c r="AL253" s="431"/>
      <c r="AM253" s="460"/>
      <c r="AN253" s="267" t="s">
        <v>466</v>
      </c>
      <c r="AO253" s="156" t="s">
        <v>196</v>
      </c>
      <c r="AP253" s="156" t="s">
        <v>196</v>
      </c>
      <c r="AQ253" s="156" t="s">
        <v>414</v>
      </c>
      <c r="AR253" s="291"/>
      <c r="AS253" s="156"/>
      <c r="AT253" s="156"/>
      <c r="AU253" s="164"/>
      <c r="AV253" s="68">
        <f t="shared" si="157"/>
        <v>2.3702809860368908E-3</v>
      </c>
      <c r="AW253" s="156"/>
      <c r="AX253" s="156"/>
      <c r="AY253" s="156"/>
      <c r="AZ253" s="291"/>
      <c r="BA253" s="68">
        <f t="shared" si="123"/>
        <v>2.0527930060134758E-2</v>
      </c>
      <c r="BB253" s="156"/>
      <c r="BC253" s="156"/>
      <c r="BD253" s="156"/>
      <c r="BE253" s="156"/>
      <c r="BF253" s="156"/>
      <c r="BG253" s="42">
        <f t="shared" si="158"/>
        <v>1.2586420847367488E-3</v>
      </c>
      <c r="BH253" s="68">
        <f t="shared" si="159"/>
        <v>8.4178113690440495E-2</v>
      </c>
      <c r="BI253" s="156"/>
      <c r="BJ253" s="156"/>
      <c r="BK253" s="156"/>
      <c r="BL253" s="156"/>
      <c r="BM253" s="291"/>
      <c r="BN253" s="156"/>
      <c r="BO253" s="68">
        <f t="shared" si="160"/>
        <v>3.3490790032740993E-3</v>
      </c>
      <c r="BP253" s="42">
        <f t="shared" si="161"/>
        <v>8.5589791472144398E-4</v>
      </c>
    </row>
    <row r="254" spans="1:68" ht="15" customHeight="1" thickBot="1" x14ac:dyDescent="0.45">
      <c r="A254" s="428"/>
      <c r="B254" s="431"/>
      <c r="C254" s="440" t="s">
        <v>340</v>
      </c>
      <c r="D254" s="268" t="s">
        <v>466</v>
      </c>
      <c r="E254" s="156" t="s">
        <v>172</v>
      </c>
      <c r="F254" s="156" t="s">
        <v>334</v>
      </c>
      <c r="G254" s="156" t="s">
        <v>414</v>
      </c>
      <c r="H254" s="291"/>
      <c r="I254" s="156"/>
      <c r="J254" s="156"/>
      <c r="K254" s="164"/>
      <c r="L254" s="156">
        <v>1</v>
      </c>
      <c r="M254" s="156"/>
      <c r="N254" s="156"/>
      <c r="O254" s="156"/>
      <c r="P254" s="291"/>
      <c r="Q254" s="156">
        <v>7.53</v>
      </c>
      <c r="R254" s="156"/>
      <c r="S254" s="156"/>
      <c r="T254" s="156"/>
      <c r="U254" s="156"/>
      <c r="V254" s="156"/>
      <c r="W254" s="156">
        <v>0.36</v>
      </c>
      <c r="X254" s="156">
        <v>21.2</v>
      </c>
      <c r="Y254" s="156"/>
      <c r="Z254" s="156"/>
      <c r="AA254" s="156"/>
      <c r="AB254" s="156"/>
      <c r="AC254" s="291"/>
      <c r="AD254" s="156"/>
      <c r="AE254" s="156">
        <v>0.82</v>
      </c>
      <c r="AF254" s="167">
        <v>0.32</v>
      </c>
      <c r="AK254" s="428"/>
      <c r="AL254" s="431"/>
      <c r="AM254" s="461" t="s">
        <v>340</v>
      </c>
      <c r="AN254" s="268" t="s">
        <v>466</v>
      </c>
      <c r="AO254" s="156" t="s">
        <v>172</v>
      </c>
      <c r="AP254" s="156" t="s">
        <v>334</v>
      </c>
      <c r="AQ254" s="156" t="s">
        <v>414</v>
      </c>
      <c r="AR254" s="291"/>
      <c r="AS254" s="156"/>
      <c r="AT254" s="156"/>
      <c r="AU254" s="164"/>
      <c r="AV254" s="68">
        <f t="shared" si="157"/>
        <v>2.1548008963971732E-3</v>
      </c>
      <c r="AW254" s="156"/>
      <c r="AX254" s="156"/>
      <c r="AY254" s="156"/>
      <c r="AZ254" s="291"/>
      <c r="BA254" s="68">
        <f t="shared" si="123"/>
        <v>1.8185330982684086E-2</v>
      </c>
      <c r="BB254" s="156"/>
      <c r="BC254" s="156"/>
      <c r="BD254" s="156"/>
      <c r="BE254" s="156"/>
      <c r="BF254" s="156"/>
      <c r="BG254" s="42">
        <f t="shared" si="158"/>
        <v>6.381847190214501E-4</v>
      </c>
      <c r="BH254" s="68">
        <f t="shared" si="159"/>
        <v>4.2388978865494975E-2</v>
      </c>
      <c r="BI254" s="156"/>
      <c r="BJ254" s="156"/>
      <c r="BK254" s="156"/>
      <c r="BL254" s="156"/>
      <c r="BM254" s="291"/>
      <c r="BN254" s="156"/>
      <c r="BO254" s="68">
        <f t="shared" si="160"/>
        <v>2.0494364049886277E-3</v>
      </c>
      <c r="BP254" s="42">
        <f t="shared" si="161"/>
        <v>6.2247121070650474E-4</v>
      </c>
    </row>
    <row r="255" spans="1:68" ht="15" customHeight="1" thickBot="1" x14ac:dyDescent="0.45">
      <c r="A255" s="428"/>
      <c r="B255" s="431"/>
      <c r="C255" s="438"/>
      <c r="D255" s="262" t="s">
        <v>466</v>
      </c>
      <c r="E255" s="156" t="s">
        <v>190</v>
      </c>
      <c r="F255" s="156" t="s">
        <v>317</v>
      </c>
      <c r="G255" s="156" t="s">
        <v>414</v>
      </c>
      <c r="H255" s="291"/>
      <c r="I255" s="156"/>
      <c r="J255" s="156"/>
      <c r="K255" s="164"/>
      <c r="L255" s="156">
        <v>0.83</v>
      </c>
      <c r="M255" s="156"/>
      <c r="N255" s="156"/>
      <c r="O255" s="156"/>
      <c r="P255" s="291"/>
      <c r="Q255" s="156">
        <v>5.6</v>
      </c>
      <c r="R255" s="156"/>
      <c r="S255" s="156"/>
      <c r="T255" s="156"/>
      <c r="U255" s="156"/>
      <c r="V255" s="156"/>
      <c r="W255" s="156">
        <v>0.23</v>
      </c>
      <c r="X255" s="156">
        <v>17.8</v>
      </c>
      <c r="Y255" s="156"/>
      <c r="Z255" s="156"/>
      <c r="AA255" s="156"/>
      <c r="AB255" s="156"/>
      <c r="AC255" s="291"/>
      <c r="AD255" s="156"/>
      <c r="AE255" s="156">
        <v>0.55000000000000004</v>
      </c>
      <c r="AF255" s="167">
        <v>0.25</v>
      </c>
      <c r="AK255" s="428"/>
      <c r="AL255" s="431"/>
      <c r="AM255" s="459"/>
      <c r="AN255" s="262" t="s">
        <v>466</v>
      </c>
      <c r="AO255" s="156" t="s">
        <v>190</v>
      </c>
      <c r="AP255" s="156" t="s">
        <v>317</v>
      </c>
      <c r="AQ255" s="156" t="s">
        <v>414</v>
      </c>
      <c r="AR255" s="291"/>
      <c r="AS255" s="156"/>
      <c r="AT255" s="156"/>
      <c r="AU255" s="164"/>
      <c r="AV255" s="68">
        <f t="shared" si="157"/>
        <v>1.7884847440096537E-3</v>
      </c>
      <c r="AW255" s="156"/>
      <c r="AX255" s="156"/>
      <c r="AY255" s="156"/>
      <c r="AZ255" s="291"/>
      <c r="BA255" s="68">
        <f t="shared" si="123"/>
        <v>1.3524283333735841E-2</v>
      </c>
      <c r="BB255" s="156"/>
      <c r="BC255" s="156"/>
      <c r="BD255" s="156"/>
      <c r="BE255" s="156"/>
      <c r="BF255" s="156"/>
      <c r="BG255" s="42">
        <f t="shared" si="158"/>
        <v>4.0772912604148201E-4</v>
      </c>
      <c r="BH255" s="68">
        <f t="shared" si="159"/>
        <v>3.5590746405934459E-2</v>
      </c>
      <c r="BI255" s="156"/>
      <c r="BJ255" s="156"/>
      <c r="BK255" s="156"/>
      <c r="BL255" s="156"/>
      <c r="BM255" s="291"/>
      <c r="BN255" s="156"/>
      <c r="BO255" s="68">
        <f t="shared" si="160"/>
        <v>1.3746219789557872E-3</v>
      </c>
      <c r="BP255" s="42">
        <f t="shared" si="161"/>
        <v>4.8630563336445683E-4</v>
      </c>
    </row>
    <row r="256" spans="1:68" ht="15" customHeight="1" thickBot="1" x14ac:dyDescent="0.45">
      <c r="A256" s="428"/>
      <c r="B256" s="431"/>
      <c r="C256" s="439"/>
      <c r="D256" s="267" t="s">
        <v>466</v>
      </c>
      <c r="E256" s="156" t="s">
        <v>196</v>
      </c>
      <c r="F256" s="156" t="s">
        <v>196</v>
      </c>
      <c r="G256" s="156" t="s">
        <v>414</v>
      </c>
      <c r="H256" s="291"/>
      <c r="I256" s="156"/>
      <c r="J256" s="156"/>
      <c r="K256" s="164"/>
      <c r="L256" s="156">
        <v>1.3</v>
      </c>
      <c r="M256" s="156"/>
      <c r="N256" s="156"/>
      <c r="O256" s="156"/>
      <c r="P256" s="291"/>
      <c r="Q256" s="156">
        <v>9.1</v>
      </c>
      <c r="R256" s="156"/>
      <c r="S256" s="156"/>
      <c r="T256" s="156"/>
      <c r="U256" s="156"/>
      <c r="V256" s="156"/>
      <c r="W256" s="156">
        <v>0.5</v>
      </c>
      <c r="X256" s="156">
        <v>25.4</v>
      </c>
      <c r="Y256" s="156"/>
      <c r="Z256" s="156"/>
      <c r="AA256" s="156"/>
      <c r="AB256" s="156"/>
      <c r="AC256" s="291"/>
      <c r="AD256" s="156"/>
      <c r="AE256" s="156">
        <v>1.1000000000000001</v>
      </c>
      <c r="AF256" s="167">
        <v>0.4</v>
      </c>
      <c r="AK256" s="428"/>
      <c r="AL256" s="431"/>
      <c r="AM256" s="460"/>
      <c r="AN256" s="267" t="s">
        <v>466</v>
      </c>
      <c r="AO256" s="156" t="s">
        <v>196</v>
      </c>
      <c r="AP256" s="156" t="s">
        <v>196</v>
      </c>
      <c r="AQ256" s="156" t="s">
        <v>414</v>
      </c>
      <c r="AR256" s="291"/>
      <c r="AS256" s="156"/>
      <c r="AT256" s="156"/>
      <c r="AU256" s="164"/>
      <c r="AV256" s="68">
        <f t="shared" si="157"/>
        <v>2.8012411653163252E-3</v>
      </c>
      <c r="AW256" s="156"/>
      <c r="AX256" s="156"/>
      <c r="AY256" s="156"/>
      <c r="AZ256" s="291"/>
      <c r="BA256" s="68">
        <f t="shared" si="123"/>
        <v>2.1976960417320741E-2</v>
      </c>
      <c r="BB256" s="156"/>
      <c r="BC256" s="156"/>
      <c r="BD256" s="156"/>
      <c r="BE256" s="156"/>
      <c r="BF256" s="156"/>
      <c r="BG256" s="42">
        <f t="shared" si="158"/>
        <v>8.8636766530756955E-4</v>
      </c>
      <c r="BH256" s="68">
        <f t="shared" si="159"/>
        <v>5.0786795433187371E-2</v>
      </c>
      <c r="BI256" s="156"/>
      <c r="BJ256" s="156"/>
      <c r="BK256" s="156"/>
      <c r="BL256" s="156"/>
      <c r="BM256" s="291"/>
      <c r="BN256" s="156"/>
      <c r="BO256" s="68">
        <f t="shared" si="160"/>
        <v>2.7492439579115745E-3</v>
      </c>
      <c r="BP256" s="42">
        <f t="shared" si="161"/>
        <v>7.7808901338313101E-4</v>
      </c>
    </row>
    <row r="257" spans="1:68" ht="15" customHeight="1" thickBot="1" x14ac:dyDescent="0.45">
      <c r="A257" s="428"/>
      <c r="B257" s="431"/>
      <c r="C257" s="440" t="s">
        <v>341</v>
      </c>
      <c r="D257" s="268" t="s">
        <v>466</v>
      </c>
      <c r="E257" s="156" t="s">
        <v>172</v>
      </c>
      <c r="F257" s="156" t="s">
        <v>334</v>
      </c>
      <c r="G257" s="156" t="s">
        <v>414</v>
      </c>
      <c r="H257" s="291"/>
      <c r="I257" s="156"/>
      <c r="J257" s="156"/>
      <c r="K257" s="164"/>
      <c r="L257" s="156">
        <v>1.24</v>
      </c>
      <c r="M257" s="156"/>
      <c r="N257" s="156"/>
      <c r="O257" s="156"/>
      <c r="P257" s="291"/>
      <c r="Q257" s="156">
        <v>5.94</v>
      </c>
      <c r="R257" s="156"/>
      <c r="S257" s="156"/>
      <c r="T257" s="156"/>
      <c r="U257" s="156"/>
      <c r="V257" s="156"/>
      <c r="W257" s="156">
        <v>0.45</v>
      </c>
      <c r="X257" s="156">
        <v>16</v>
      </c>
      <c r="Y257" s="156"/>
      <c r="Z257" s="156"/>
      <c r="AA257" s="156"/>
      <c r="AB257" s="156"/>
      <c r="AC257" s="291"/>
      <c r="AD257" s="156"/>
      <c r="AE257" s="156">
        <v>0.73</v>
      </c>
      <c r="AF257" s="167">
        <v>0.41</v>
      </c>
      <c r="AK257" s="428"/>
      <c r="AL257" s="431"/>
      <c r="AM257" s="461" t="s">
        <v>341</v>
      </c>
      <c r="AN257" s="268" t="s">
        <v>466</v>
      </c>
      <c r="AO257" s="156" t="s">
        <v>172</v>
      </c>
      <c r="AP257" s="156" t="s">
        <v>334</v>
      </c>
      <c r="AQ257" s="156" t="s">
        <v>414</v>
      </c>
      <c r="AR257" s="291"/>
      <c r="AS257" s="156"/>
      <c r="AT257" s="156"/>
      <c r="AU257" s="164"/>
      <c r="AV257" s="68">
        <f t="shared" si="157"/>
        <v>2.6719531115324945E-3</v>
      </c>
      <c r="AW257" s="156"/>
      <c r="AX257" s="156"/>
      <c r="AY257" s="156"/>
      <c r="AZ257" s="291"/>
      <c r="BA257" s="68">
        <f t="shared" si="123"/>
        <v>1.4345400536141233E-2</v>
      </c>
      <c r="BB257" s="156"/>
      <c r="BC257" s="156"/>
      <c r="BD257" s="156"/>
      <c r="BE257" s="156"/>
      <c r="BF257" s="156"/>
      <c r="BG257" s="42">
        <f t="shared" si="158"/>
        <v>7.977308987768126E-4</v>
      </c>
      <c r="BH257" s="68">
        <f t="shared" si="159"/>
        <v>3.1991682162637716E-2</v>
      </c>
      <c r="BI257" s="156"/>
      <c r="BJ257" s="156"/>
      <c r="BK257" s="156"/>
      <c r="BL257" s="156"/>
      <c r="BM257" s="291"/>
      <c r="BN257" s="156"/>
      <c r="BO257" s="68">
        <f t="shared" si="160"/>
        <v>1.824498262977681E-3</v>
      </c>
      <c r="BP257" s="42">
        <f t="shared" si="161"/>
        <v>7.9754123871770915E-4</v>
      </c>
    </row>
    <row r="258" spans="1:68" ht="15" customHeight="1" thickBot="1" x14ac:dyDescent="0.45">
      <c r="A258" s="428"/>
      <c r="B258" s="431"/>
      <c r="C258" s="438"/>
      <c r="D258" s="262" t="s">
        <v>466</v>
      </c>
      <c r="E258" s="156" t="s">
        <v>190</v>
      </c>
      <c r="F258" s="156" t="s">
        <v>317</v>
      </c>
      <c r="G258" s="156" t="s">
        <v>414</v>
      </c>
      <c r="H258" s="291"/>
      <c r="I258" s="156"/>
      <c r="J258" s="156"/>
      <c r="K258" s="164"/>
      <c r="L258" s="156">
        <v>0.96</v>
      </c>
      <c r="M258" s="156"/>
      <c r="N258" s="156"/>
      <c r="O258" s="156"/>
      <c r="P258" s="291"/>
      <c r="Q258" s="156">
        <v>4.9000000000000004</v>
      </c>
      <c r="R258" s="156"/>
      <c r="S258" s="156"/>
      <c r="T258" s="156"/>
      <c r="U258" s="156"/>
      <c r="V258" s="156"/>
      <c r="W258" s="156">
        <v>0.31</v>
      </c>
      <c r="X258" s="156">
        <v>12.8</v>
      </c>
      <c r="Y258" s="156"/>
      <c r="Z258" s="156"/>
      <c r="AA258" s="156"/>
      <c r="AB258" s="156"/>
      <c r="AC258" s="291"/>
      <c r="AD258" s="156"/>
      <c r="AE258" s="156">
        <v>0.51</v>
      </c>
      <c r="AF258" s="167">
        <v>0.32</v>
      </c>
      <c r="AK258" s="428"/>
      <c r="AL258" s="431"/>
      <c r="AM258" s="459"/>
      <c r="AN258" s="262" t="s">
        <v>466</v>
      </c>
      <c r="AO258" s="156" t="s">
        <v>190</v>
      </c>
      <c r="AP258" s="156" t="s">
        <v>317</v>
      </c>
      <c r="AQ258" s="156" t="s">
        <v>414</v>
      </c>
      <c r="AR258" s="291"/>
      <c r="AS258" s="156"/>
      <c r="AT258" s="156"/>
      <c r="AU258" s="164"/>
      <c r="AV258" s="68">
        <f t="shared" si="157"/>
        <v>2.0686088605412862E-3</v>
      </c>
      <c r="AW258" s="156"/>
      <c r="AX258" s="156"/>
      <c r="AY258" s="156"/>
      <c r="AZ258" s="291"/>
      <c r="BA258" s="68">
        <f t="shared" si="123"/>
        <v>1.1833747917018862E-2</v>
      </c>
      <c r="BB258" s="156"/>
      <c r="BC258" s="156"/>
      <c r="BD258" s="156"/>
      <c r="BE258" s="156"/>
      <c r="BF258" s="156"/>
      <c r="BG258" s="42">
        <f t="shared" si="158"/>
        <v>5.4954795249069315E-4</v>
      </c>
      <c r="BH258" s="68">
        <f t="shared" si="159"/>
        <v>2.5593345730110174E-2</v>
      </c>
      <c r="BI258" s="156"/>
      <c r="BJ258" s="156"/>
      <c r="BK258" s="156"/>
      <c r="BL258" s="156"/>
      <c r="BM258" s="291"/>
      <c r="BN258" s="156"/>
      <c r="BO258" s="68">
        <f t="shared" si="160"/>
        <v>1.2746494713953662E-3</v>
      </c>
      <c r="BP258" s="42">
        <f t="shared" si="161"/>
        <v>6.2247121070650474E-4</v>
      </c>
    </row>
    <row r="259" spans="1:68" ht="15" customHeight="1" thickBot="1" x14ac:dyDescent="0.45">
      <c r="A259" s="428"/>
      <c r="B259" s="431"/>
      <c r="C259" s="439"/>
      <c r="D259" s="267" t="s">
        <v>466</v>
      </c>
      <c r="E259" s="156" t="s">
        <v>196</v>
      </c>
      <c r="F259" s="156" t="s">
        <v>196</v>
      </c>
      <c r="G259" s="156" t="s">
        <v>414</v>
      </c>
      <c r="H259" s="291"/>
      <c r="I259" s="156"/>
      <c r="J259" s="156"/>
      <c r="K259" s="164"/>
      <c r="L259" s="156">
        <v>1.6</v>
      </c>
      <c r="M259" s="156"/>
      <c r="N259" s="156"/>
      <c r="O259" s="156"/>
      <c r="P259" s="291"/>
      <c r="Q259" s="156">
        <v>6.9</v>
      </c>
      <c r="R259" s="156"/>
      <c r="S259" s="156"/>
      <c r="T259" s="156"/>
      <c r="U259" s="156"/>
      <c r="V259" s="156"/>
      <c r="W259" s="156">
        <v>0.65</v>
      </c>
      <c r="X259" s="156">
        <v>18.2</v>
      </c>
      <c r="Y259" s="156"/>
      <c r="Z259" s="156"/>
      <c r="AA259" s="156"/>
      <c r="AB259" s="156"/>
      <c r="AC259" s="291"/>
      <c r="AD259" s="156"/>
      <c r="AE259" s="156">
        <v>0.95</v>
      </c>
      <c r="AF259" s="167">
        <v>0.53</v>
      </c>
      <c r="AK259" s="428"/>
      <c r="AL259" s="431"/>
      <c r="AM259" s="460"/>
      <c r="AN259" s="267" t="s">
        <v>466</v>
      </c>
      <c r="AO259" s="156" t="s">
        <v>196</v>
      </c>
      <c r="AP259" s="156" t="s">
        <v>196</v>
      </c>
      <c r="AQ259" s="156" t="s">
        <v>414</v>
      </c>
      <c r="AR259" s="291"/>
      <c r="AS259" s="156"/>
      <c r="AT259" s="156"/>
      <c r="AU259" s="164"/>
      <c r="AV259" s="68">
        <f t="shared" si="157"/>
        <v>3.4476814342354772E-3</v>
      </c>
      <c r="AW259" s="156"/>
      <c r="AX259" s="156"/>
      <c r="AY259" s="156"/>
      <c r="AZ259" s="291"/>
      <c r="BA259" s="68">
        <f t="shared" si="123"/>
        <v>1.6663849107638806E-2</v>
      </c>
      <c r="BB259" s="156"/>
      <c r="BC259" s="156"/>
      <c r="BD259" s="156"/>
      <c r="BE259" s="156"/>
      <c r="BF259" s="156"/>
      <c r="BG259" s="42">
        <f t="shared" si="158"/>
        <v>1.1522779648998405E-3</v>
      </c>
      <c r="BH259" s="68">
        <f t="shared" si="159"/>
        <v>3.6390538460000399E-2</v>
      </c>
      <c r="BI259" s="156"/>
      <c r="BJ259" s="156"/>
      <c r="BK259" s="156"/>
      <c r="BL259" s="156"/>
      <c r="BM259" s="291"/>
      <c r="BN259" s="156"/>
      <c r="BO259" s="68">
        <f t="shared" si="160"/>
        <v>2.3743470545599956E-3</v>
      </c>
      <c r="BP259" s="42">
        <f t="shared" si="161"/>
        <v>1.0309679427326485E-3</v>
      </c>
    </row>
    <row r="260" spans="1:68" ht="15" customHeight="1" thickBot="1" x14ac:dyDescent="0.45">
      <c r="A260" s="428"/>
      <c r="B260" s="431"/>
      <c r="C260" s="440" t="s">
        <v>342</v>
      </c>
      <c r="D260" s="268" t="s">
        <v>466</v>
      </c>
      <c r="E260" s="156" t="s">
        <v>172</v>
      </c>
      <c r="F260" s="156" t="s">
        <v>334</v>
      </c>
      <c r="G260" s="156" t="s">
        <v>414</v>
      </c>
      <c r="H260" s="291"/>
      <c r="I260" s="156"/>
      <c r="J260" s="156"/>
      <c r="K260" s="164"/>
      <c r="L260" s="156">
        <v>0.71</v>
      </c>
      <c r="M260" s="156"/>
      <c r="N260" s="156"/>
      <c r="O260" s="156"/>
      <c r="P260" s="291"/>
      <c r="Q260" s="156">
        <v>2.02</v>
      </c>
      <c r="R260" s="156"/>
      <c r="S260" s="156"/>
      <c r="T260" s="156"/>
      <c r="U260" s="156"/>
      <c r="V260" s="156"/>
      <c r="W260" s="156">
        <v>0.28999999999999998</v>
      </c>
      <c r="X260" s="156">
        <v>6.1</v>
      </c>
      <c r="Y260" s="156"/>
      <c r="Z260" s="156"/>
      <c r="AA260" s="156"/>
      <c r="AB260" s="156"/>
      <c r="AC260" s="291"/>
      <c r="AD260" s="156"/>
      <c r="AE260" s="156">
        <v>0.37</v>
      </c>
      <c r="AF260" s="167">
        <v>0.31</v>
      </c>
      <c r="AK260" s="428"/>
      <c r="AL260" s="431"/>
      <c r="AM260" s="461" t="s">
        <v>342</v>
      </c>
      <c r="AN260" s="268" t="s">
        <v>466</v>
      </c>
      <c r="AO260" s="156" t="s">
        <v>172</v>
      </c>
      <c r="AP260" s="156" t="s">
        <v>334</v>
      </c>
      <c r="AQ260" s="156" t="s">
        <v>414</v>
      </c>
      <c r="AR260" s="291"/>
      <c r="AS260" s="156"/>
      <c r="AT260" s="156"/>
      <c r="AU260" s="164"/>
      <c r="AV260" s="68">
        <f t="shared" si="157"/>
        <v>1.5299086364419928E-3</v>
      </c>
      <c r="AW260" s="156"/>
      <c r="AX260" s="156"/>
      <c r="AY260" s="156"/>
      <c r="AZ260" s="291"/>
      <c r="BA260" s="68">
        <f t="shared" si="123"/>
        <v>4.878402202526143E-3</v>
      </c>
      <c r="BB260" s="156"/>
      <c r="BC260" s="156"/>
      <c r="BD260" s="156"/>
      <c r="BE260" s="156"/>
      <c r="BF260" s="156"/>
      <c r="BG260" s="42">
        <f t="shared" si="158"/>
        <v>5.1409324587839032E-4</v>
      </c>
      <c r="BH260" s="68">
        <f t="shared" si="159"/>
        <v>1.2196828824505629E-2</v>
      </c>
      <c r="BI260" s="156"/>
      <c r="BJ260" s="156"/>
      <c r="BK260" s="156"/>
      <c r="BL260" s="156"/>
      <c r="BM260" s="291"/>
      <c r="BN260" s="156"/>
      <c r="BO260" s="68">
        <f t="shared" si="160"/>
        <v>9.2474569493389313E-4</v>
      </c>
      <c r="BP260" s="42">
        <f t="shared" si="161"/>
        <v>6.030189853719265E-4</v>
      </c>
    </row>
    <row r="261" spans="1:68" ht="15" customHeight="1" thickBot="1" x14ac:dyDescent="0.45">
      <c r="A261" s="428"/>
      <c r="B261" s="431"/>
      <c r="C261" s="438"/>
      <c r="D261" s="262" t="s">
        <v>466</v>
      </c>
      <c r="E261" s="156" t="s">
        <v>190</v>
      </c>
      <c r="F261" s="156" t="s">
        <v>317</v>
      </c>
      <c r="G261" s="156" t="s">
        <v>414</v>
      </c>
      <c r="H261" s="291"/>
      <c r="I261" s="156"/>
      <c r="J261" s="156"/>
      <c r="K261" s="164"/>
      <c r="L261" s="156">
        <v>0.54</v>
      </c>
      <c r="M261" s="156"/>
      <c r="N261" s="156"/>
      <c r="O261" s="156"/>
      <c r="P261" s="291"/>
      <c r="Q261" s="156">
        <v>1.7</v>
      </c>
      <c r="R261" s="156"/>
      <c r="S261" s="156"/>
      <c r="T261" s="156"/>
      <c r="U261" s="156"/>
      <c r="V261" s="156"/>
      <c r="W261" s="156">
        <v>0.16</v>
      </c>
      <c r="X261" s="156">
        <v>5</v>
      </c>
      <c r="Y261" s="156"/>
      <c r="Z261" s="156"/>
      <c r="AA261" s="156"/>
      <c r="AB261" s="156"/>
      <c r="AC261" s="291"/>
      <c r="AD261" s="156"/>
      <c r="AE261" s="156">
        <v>0.28000000000000003</v>
      </c>
      <c r="AF261" s="167">
        <v>0.24</v>
      </c>
      <c r="AK261" s="428"/>
      <c r="AL261" s="431"/>
      <c r="AM261" s="459"/>
      <c r="AN261" s="262" t="s">
        <v>466</v>
      </c>
      <c r="AO261" s="156" t="s">
        <v>190</v>
      </c>
      <c r="AP261" s="156" t="s">
        <v>317</v>
      </c>
      <c r="AQ261" s="156" t="s">
        <v>414</v>
      </c>
      <c r="AR261" s="291"/>
      <c r="AS261" s="156"/>
      <c r="AT261" s="156"/>
      <c r="AU261" s="164"/>
      <c r="AV261" s="68">
        <f t="shared" si="157"/>
        <v>1.1635924840544736E-3</v>
      </c>
      <c r="AW261" s="156"/>
      <c r="AX261" s="156"/>
      <c r="AY261" s="156"/>
      <c r="AZ261" s="291"/>
      <c r="BA261" s="68">
        <f t="shared" si="123"/>
        <v>4.105586012026952E-3</v>
      </c>
      <c r="BB261" s="156"/>
      <c r="BC261" s="156"/>
      <c r="BD261" s="156"/>
      <c r="BE261" s="156"/>
      <c r="BF261" s="156"/>
      <c r="BG261" s="42">
        <f t="shared" si="158"/>
        <v>2.8363765289842228E-4</v>
      </c>
      <c r="BH261" s="68">
        <f t="shared" si="159"/>
        <v>9.9974006758242855E-3</v>
      </c>
      <c r="BI261" s="156"/>
      <c r="BJ261" s="156"/>
      <c r="BK261" s="156"/>
      <c r="BL261" s="156"/>
      <c r="BM261" s="291"/>
      <c r="BN261" s="156"/>
      <c r="BO261" s="68">
        <f t="shared" si="160"/>
        <v>6.9980755292294624E-4</v>
      </c>
      <c r="BP261" s="42">
        <f t="shared" si="161"/>
        <v>4.6685340802987853E-4</v>
      </c>
    </row>
    <row r="262" spans="1:68" ht="15" customHeight="1" thickBot="1" x14ac:dyDescent="0.45">
      <c r="A262" s="428"/>
      <c r="B262" s="431"/>
      <c r="C262" s="439"/>
      <c r="D262" s="267" t="s">
        <v>466</v>
      </c>
      <c r="E262" s="156" t="s">
        <v>196</v>
      </c>
      <c r="F262" s="156" t="s">
        <v>196</v>
      </c>
      <c r="G262" s="156" t="s">
        <v>414</v>
      </c>
      <c r="H262" s="291"/>
      <c r="I262" s="156"/>
      <c r="J262" s="156"/>
      <c r="K262" s="164"/>
      <c r="L262" s="156">
        <v>0.91</v>
      </c>
      <c r="M262" s="156"/>
      <c r="N262" s="156"/>
      <c r="O262" s="156"/>
      <c r="P262" s="291"/>
      <c r="Q262" s="156">
        <v>2.6</v>
      </c>
      <c r="R262" s="156"/>
      <c r="S262" s="156"/>
      <c r="T262" s="156"/>
      <c r="U262" s="156"/>
      <c r="V262" s="156"/>
      <c r="W262" s="156">
        <v>0.45</v>
      </c>
      <c r="X262" s="156">
        <v>8.6</v>
      </c>
      <c r="Y262" s="156"/>
      <c r="Z262" s="156"/>
      <c r="AA262" s="156"/>
      <c r="AB262" s="156"/>
      <c r="AC262" s="291"/>
      <c r="AD262" s="156"/>
      <c r="AE262" s="156">
        <v>0.48</v>
      </c>
      <c r="AF262" s="167">
        <v>0.39</v>
      </c>
      <c r="AK262" s="428"/>
      <c r="AL262" s="431"/>
      <c r="AM262" s="460"/>
      <c r="AN262" s="267" t="s">
        <v>466</v>
      </c>
      <c r="AO262" s="156" t="s">
        <v>196</v>
      </c>
      <c r="AP262" s="156" t="s">
        <v>196</v>
      </c>
      <c r="AQ262" s="156" t="s">
        <v>414</v>
      </c>
      <c r="AR262" s="291"/>
      <c r="AS262" s="156"/>
      <c r="AT262" s="156"/>
      <c r="AU262" s="164"/>
      <c r="AV262" s="68">
        <f t="shared" si="157"/>
        <v>1.9608688157214276E-3</v>
      </c>
      <c r="AW262" s="156"/>
      <c r="AX262" s="156"/>
      <c r="AY262" s="156"/>
      <c r="AZ262" s="291"/>
      <c r="BA262" s="68">
        <f t="shared" si="123"/>
        <v>6.2791315478059268E-3</v>
      </c>
      <c r="BB262" s="156"/>
      <c r="BC262" s="156"/>
      <c r="BD262" s="156"/>
      <c r="BE262" s="156"/>
      <c r="BF262" s="156"/>
      <c r="BG262" s="42">
        <f t="shared" si="158"/>
        <v>7.977308987768126E-4</v>
      </c>
      <c r="BH262" s="68">
        <f t="shared" si="159"/>
        <v>1.7195529162417771E-2</v>
      </c>
      <c r="BI262" s="156"/>
      <c r="BJ262" s="156"/>
      <c r="BK262" s="156"/>
      <c r="BL262" s="156"/>
      <c r="BM262" s="291"/>
      <c r="BN262" s="156"/>
      <c r="BO262" s="68">
        <f t="shared" si="160"/>
        <v>1.1996700907250504E-3</v>
      </c>
      <c r="BP262" s="42">
        <f t="shared" si="161"/>
        <v>7.5863678804855266E-4</v>
      </c>
    </row>
    <row r="263" spans="1:68" ht="15" customHeight="1" thickBot="1" x14ac:dyDescent="0.45">
      <c r="A263" s="428"/>
      <c r="B263" s="431"/>
      <c r="C263" s="440" t="s">
        <v>343</v>
      </c>
      <c r="D263" s="268" t="s">
        <v>466</v>
      </c>
      <c r="E263" s="156" t="s">
        <v>172</v>
      </c>
      <c r="F263" s="156" t="s">
        <v>334</v>
      </c>
      <c r="G263" s="156" t="s">
        <v>414</v>
      </c>
      <c r="H263" s="291"/>
      <c r="I263" s="156"/>
      <c r="J263" s="156"/>
      <c r="K263" s="164"/>
      <c r="L263" s="156">
        <v>0.9</v>
      </c>
      <c r="M263" s="156"/>
      <c r="N263" s="156"/>
      <c r="O263" s="156"/>
      <c r="P263" s="291"/>
      <c r="Q263" s="156">
        <v>1.7</v>
      </c>
      <c r="R263" s="156"/>
      <c r="S263" s="156"/>
      <c r="T263" s="156"/>
      <c r="U263" s="156"/>
      <c r="V263" s="156"/>
      <c r="W263" s="156">
        <v>0.15</v>
      </c>
      <c r="X263" s="156">
        <v>4.8</v>
      </c>
      <c r="Y263" s="156"/>
      <c r="Z263" s="156"/>
      <c r="AA263" s="156"/>
      <c r="AB263" s="156"/>
      <c r="AC263" s="291"/>
      <c r="AD263" s="156"/>
      <c r="AE263" s="156">
        <v>0.45</v>
      </c>
      <c r="AF263" s="167">
        <v>0.33</v>
      </c>
      <c r="AK263" s="428"/>
      <c r="AL263" s="431"/>
      <c r="AM263" s="461" t="s">
        <v>343</v>
      </c>
      <c r="AN263" s="268" t="s">
        <v>466</v>
      </c>
      <c r="AO263" s="156" t="s">
        <v>172</v>
      </c>
      <c r="AP263" s="156" t="s">
        <v>334</v>
      </c>
      <c r="AQ263" s="156" t="s">
        <v>414</v>
      </c>
      <c r="AR263" s="291"/>
      <c r="AS263" s="156"/>
      <c r="AT263" s="156"/>
      <c r="AU263" s="164"/>
      <c r="AV263" s="68">
        <f t="shared" si="157"/>
        <v>1.939320806757456E-3</v>
      </c>
      <c r="AW263" s="156"/>
      <c r="AX263" s="156"/>
      <c r="AY263" s="156"/>
      <c r="AZ263" s="291"/>
      <c r="BA263" s="68">
        <f t="shared" si="123"/>
        <v>4.105586012026952E-3</v>
      </c>
      <c r="BB263" s="156"/>
      <c r="BC263" s="156"/>
      <c r="BD263" s="156"/>
      <c r="BE263" s="156"/>
      <c r="BF263" s="156"/>
      <c r="BG263" s="42">
        <f t="shared" si="158"/>
        <v>2.6591029959227087E-4</v>
      </c>
      <c r="BH263" s="68">
        <f t="shared" si="159"/>
        <v>9.5975046487913138E-3</v>
      </c>
      <c r="BI263" s="156"/>
      <c r="BJ263" s="156"/>
      <c r="BK263" s="156"/>
      <c r="BL263" s="156"/>
      <c r="BM263" s="291"/>
      <c r="BN263" s="156"/>
      <c r="BO263" s="68">
        <f t="shared" si="160"/>
        <v>1.1246907100547349E-3</v>
      </c>
      <c r="BP263" s="42">
        <f t="shared" si="161"/>
        <v>6.419234360410831E-4</v>
      </c>
    </row>
    <row r="264" spans="1:68" ht="15" customHeight="1" thickBot="1" x14ac:dyDescent="0.45">
      <c r="A264" s="428"/>
      <c r="B264" s="431"/>
      <c r="C264" s="438"/>
      <c r="D264" s="262" t="s">
        <v>466</v>
      </c>
      <c r="E264" s="156" t="s">
        <v>190</v>
      </c>
      <c r="F264" s="156" t="s">
        <v>317</v>
      </c>
      <c r="G264" s="156" t="s">
        <v>414</v>
      </c>
      <c r="H264" s="291"/>
      <c r="I264" s="156"/>
      <c r="J264" s="156"/>
      <c r="K264" s="164"/>
      <c r="L264" s="156">
        <v>0.72</v>
      </c>
      <c r="M264" s="156"/>
      <c r="N264" s="156"/>
      <c r="O264" s="156"/>
      <c r="P264" s="291"/>
      <c r="Q264" s="156">
        <v>1.3</v>
      </c>
      <c r="R264" s="156"/>
      <c r="S264" s="156"/>
      <c r="T264" s="156"/>
      <c r="U264" s="156"/>
      <c r="V264" s="156"/>
      <c r="W264" s="156">
        <v>0.1</v>
      </c>
      <c r="X264" s="156">
        <v>3.6</v>
      </c>
      <c r="Y264" s="156"/>
      <c r="Z264" s="156"/>
      <c r="AA264" s="156"/>
      <c r="AB264" s="156"/>
      <c r="AC264" s="291"/>
      <c r="AD264" s="156"/>
      <c r="AE264" s="156">
        <v>0.32</v>
      </c>
      <c r="AF264" s="167">
        <v>0.27</v>
      </c>
      <c r="AK264" s="428"/>
      <c r="AL264" s="431"/>
      <c r="AM264" s="459"/>
      <c r="AN264" s="262" t="s">
        <v>466</v>
      </c>
      <c r="AO264" s="156" t="s">
        <v>190</v>
      </c>
      <c r="AP264" s="156" t="s">
        <v>317</v>
      </c>
      <c r="AQ264" s="156" t="s">
        <v>414</v>
      </c>
      <c r="AR264" s="291"/>
      <c r="AS264" s="156"/>
      <c r="AT264" s="156"/>
      <c r="AU264" s="164"/>
      <c r="AV264" s="68">
        <f t="shared" si="157"/>
        <v>1.5514566454059647E-3</v>
      </c>
      <c r="AW264" s="156"/>
      <c r="AX264" s="156"/>
      <c r="AY264" s="156"/>
      <c r="AZ264" s="291"/>
      <c r="BA264" s="68">
        <f t="shared" si="123"/>
        <v>3.1395657739029634E-3</v>
      </c>
      <c r="BB264" s="156"/>
      <c r="BC264" s="156"/>
      <c r="BD264" s="156"/>
      <c r="BE264" s="156"/>
      <c r="BF264" s="156"/>
      <c r="BG264" s="42">
        <f t="shared" si="158"/>
        <v>1.7727353306151391E-4</v>
      </c>
      <c r="BH264" s="68">
        <f t="shared" si="159"/>
        <v>7.1981284865934867E-3</v>
      </c>
      <c r="BI264" s="156"/>
      <c r="BJ264" s="156"/>
      <c r="BK264" s="156"/>
      <c r="BL264" s="156"/>
      <c r="BM264" s="291"/>
      <c r="BN264" s="156"/>
      <c r="BO264" s="68">
        <f t="shared" si="160"/>
        <v>7.9978006048336706E-4</v>
      </c>
      <c r="BP264" s="42">
        <f t="shared" si="161"/>
        <v>5.2521008403361342E-4</v>
      </c>
    </row>
    <row r="265" spans="1:68" ht="15" customHeight="1" thickBot="1" x14ac:dyDescent="0.45">
      <c r="A265" s="429"/>
      <c r="B265" s="432"/>
      <c r="C265" s="441"/>
      <c r="D265" s="263" t="s">
        <v>466</v>
      </c>
      <c r="E265" s="161" t="s">
        <v>196</v>
      </c>
      <c r="F265" s="161" t="s">
        <v>196</v>
      </c>
      <c r="G265" s="161" t="s">
        <v>414</v>
      </c>
      <c r="H265" s="292"/>
      <c r="I265" s="161"/>
      <c r="J265" s="161"/>
      <c r="K265" s="168"/>
      <c r="L265" s="161">
        <v>1.1000000000000001</v>
      </c>
      <c r="M265" s="161"/>
      <c r="N265" s="161"/>
      <c r="O265" s="161"/>
      <c r="P265" s="292"/>
      <c r="Q265" s="161">
        <v>2.09</v>
      </c>
      <c r="R265" s="161"/>
      <c r="S265" s="161"/>
      <c r="T265" s="161"/>
      <c r="U265" s="161"/>
      <c r="V265" s="161"/>
      <c r="W265" s="161">
        <v>0.26</v>
      </c>
      <c r="X265" s="161">
        <v>6.8</v>
      </c>
      <c r="Y265" s="161"/>
      <c r="Z265" s="161"/>
      <c r="AA265" s="161"/>
      <c r="AB265" s="161"/>
      <c r="AC265" s="292"/>
      <c r="AD265" s="161"/>
      <c r="AE265" s="161">
        <v>0.67</v>
      </c>
      <c r="AF265" s="169">
        <v>0.42</v>
      </c>
      <c r="AK265" s="429"/>
      <c r="AL265" s="432"/>
      <c r="AM265" s="462"/>
      <c r="AN265" s="263" t="s">
        <v>466</v>
      </c>
      <c r="AO265" s="161" t="s">
        <v>196</v>
      </c>
      <c r="AP265" s="161" t="s">
        <v>196</v>
      </c>
      <c r="AQ265" s="161" t="s">
        <v>414</v>
      </c>
      <c r="AR265" s="292"/>
      <c r="AS265" s="161"/>
      <c r="AT265" s="161"/>
      <c r="AU265" s="168"/>
      <c r="AV265" s="68">
        <f t="shared" si="157"/>
        <v>2.3702809860368908E-3</v>
      </c>
      <c r="AW265" s="161"/>
      <c r="AX265" s="161"/>
      <c r="AY265" s="161"/>
      <c r="AZ265" s="292"/>
      <c r="BA265" s="68">
        <f t="shared" si="123"/>
        <v>5.0474557441978407E-3</v>
      </c>
      <c r="BB265" s="161"/>
      <c r="BC265" s="161"/>
      <c r="BD265" s="161"/>
      <c r="BE265" s="161"/>
      <c r="BF265" s="161"/>
      <c r="BG265" s="42">
        <f t="shared" si="158"/>
        <v>4.6091118595993619E-4</v>
      </c>
      <c r="BH265" s="68">
        <f t="shared" si="159"/>
        <v>1.3596464919121028E-2</v>
      </c>
      <c r="BI265" s="161"/>
      <c r="BJ265" s="161"/>
      <c r="BK265" s="161"/>
      <c r="BL265" s="161"/>
      <c r="BM265" s="292"/>
      <c r="BN265" s="161"/>
      <c r="BO265" s="68">
        <f t="shared" si="160"/>
        <v>1.6745395016370497E-3</v>
      </c>
      <c r="BP265" s="42">
        <f t="shared" si="161"/>
        <v>8.1699346405228739E-4</v>
      </c>
    </row>
    <row r="266" spans="1:68" ht="15" customHeight="1" thickBot="1" x14ac:dyDescent="0.45">
      <c r="A266" s="18"/>
      <c r="B266" s="143"/>
      <c r="C266" s="80"/>
      <c r="D266" s="275"/>
      <c r="E266" s="80"/>
      <c r="F266" s="80"/>
      <c r="G266" s="80"/>
      <c r="H266" s="80"/>
      <c r="I266" s="80"/>
      <c r="J266" s="80"/>
      <c r="K266" s="82"/>
      <c r="L266" s="80"/>
      <c r="M266" s="80"/>
      <c r="N266" s="80"/>
      <c r="O266" s="80"/>
      <c r="P266" s="80"/>
      <c r="Q266" s="80"/>
      <c r="R266" s="80"/>
      <c r="S266" s="80"/>
      <c r="T266" s="80"/>
      <c r="U266" s="80"/>
      <c r="V266" s="80"/>
      <c r="W266" s="80"/>
      <c r="X266" s="80"/>
      <c r="Y266" s="80"/>
      <c r="Z266" s="80"/>
      <c r="AA266" s="80"/>
      <c r="AB266" s="80"/>
      <c r="AC266" s="80"/>
      <c r="AD266" s="80"/>
      <c r="AE266" s="80"/>
      <c r="AF266" s="80"/>
      <c r="AK266" s="18"/>
      <c r="AL266" s="143"/>
      <c r="AM266" s="330"/>
      <c r="AN266" s="275"/>
      <c r="AO266" s="80"/>
      <c r="AP266" s="80"/>
      <c r="AQ266" s="80"/>
      <c r="AR266" s="80"/>
      <c r="AS266" s="80"/>
      <c r="AT266" s="80"/>
      <c r="AU266" s="82"/>
      <c r="AV266" s="80"/>
      <c r="AW266" s="80"/>
      <c r="AX266" s="80"/>
      <c r="AY266" s="80"/>
      <c r="AZ266" s="80"/>
      <c r="BA266" s="80"/>
      <c r="BB266" s="80"/>
      <c r="BC266" s="80"/>
      <c r="BD266" s="80"/>
      <c r="BE266" s="80"/>
      <c r="BF266" s="80"/>
      <c r="BG266" s="80"/>
      <c r="BH266" s="80"/>
      <c r="BI266" s="80"/>
      <c r="BJ266" s="80"/>
      <c r="BK266" s="80"/>
      <c r="BL266" s="80"/>
      <c r="BM266" s="80"/>
      <c r="BN266" s="80"/>
      <c r="BO266" s="80"/>
      <c r="BP266" s="80"/>
    </row>
    <row r="267" spans="1:68" ht="15" customHeight="1" thickBot="1" x14ac:dyDescent="0.45">
      <c r="A267" s="417" t="s">
        <v>387</v>
      </c>
      <c r="B267" s="424" t="s">
        <v>345</v>
      </c>
      <c r="C267" s="407" t="s">
        <v>344</v>
      </c>
      <c r="D267" s="90" t="s">
        <v>466</v>
      </c>
      <c r="E267" s="158" t="s">
        <v>167</v>
      </c>
      <c r="F267" s="158" t="s">
        <v>334</v>
      </c>
      <c r="G267" s="158" t="s">
        <v>415</v>
      </c>
      <c r="H267" s="56">
        <v>1.9E-2</v>
      </c>
      <c r="I267" s="56"/>
      <c r="J267" s="56"/>
      <c r="K267" s="57"/>
      <c r="L267" s="56">
        <v>0.37</v>
      </c>
      <c r="M267" s="56"/>
      <c r="N267" s="290"/>
      <c r="O267" s="56"/>
      <c r="P267" s="56"/>
      <c r="Q267" s="158">
        <v>2.6</v>
      </c>
      <c r="R267" s="56"/>
      <c r="S267" s="56"/>
      <c r="T267" s="56"/>
      <c r="U267" s="56"/>
      <c r="V267" s="56"/>
      <c r="W267" s="56">
        <v>0.14000000000000001</v>
      </c>
      <c r="X267" s="158">
        <v>18</v>
      </c>
      <c r="Y267" s="56"/>
      <c r="Z267" s="56"/>
      <c r="AA267" s="56">
        <v>0.06</v>
      </c>
      <c r="AB267" s="56"/>
      <c r="AC267" s="56"/>
      <c r="AD267" s="56"/>
      <c r="AE267" s="56">
        <v>1.8</v>
      </c>
      <c r="AF267" s="58">
        <v>0.19</v>
      </c>
      <c r="AK267" s="453" t="s">
        <v>387</v>
      </c>
      <c r="AL267" s="424" t="s">
        <v>345</v>
      </c>
      <c r="AM267" s="411" t="s">
        <v>344</v>
      </c>
      <c r="AN267" s="258" t="s">
        <v>466</v>
      </c>
      <c r="AO267" s="310" t="s">
        <v>167</v>
      </c>
      <c r="AP267" s="310" t="s">
        <v>334</v>
      </c>
      <c r="AQ267" s="310" t="s">
        <v>415</v>
      </c>
      <c r="AR267" s="68">
        <f>H267*1.018*(1/$AR$6)</f>
        <v>6.4453997134193087E-5</v>
      </c>
      <c r="AS267" s="56"/>
      <c r="AT267" s="56"/>
      <c r="AU267" s="57"/>
      <c r="AV267" s="68">
        <f>L267*1.018*(1/$AV$6)</f>
        <v>8.116273056369592E-4</v>
      </c>
      <c r="AW267" s="56"/>
      <c r="AX267" s="290"/>
      <c r="AY267" s="56"/>
      <c r="AZ267" s="56"/>
      <c r="BA267" s="68">
        <f>Q267*1.018*(1/$BA$6)</f>
        <v>6.3921559156664334E-3</v>
      </c>
      <c r="BB267" s="56"/>
      <c r="BC267" s="56"/>
      <c r="BD267" s="56"/>
      <c r="BE267" s="56"/>
      <c r="BF267" s="56"/>
      <c r="BG267" s="42">
        <f>W267*1.018*(1/$BG$6)</f>
        <v>2.5265023931926963E-4</v>
      </c>
      <c r="BH267" s="68">
        <f>X267*1.018*(1/$BH$6)</f>
        <v>3.6638473996760845E-2</v>
      </c>
      <c r="BI267" s="56"/>
      <c r="BJ267" s="56"/>
      <c r="BK267" s="56">
        <f>AA267*1.018*(1/$BK$6)</f>
        <v>1.6777454265780363E-4</v>
      </c>
      <c r="BL267" s="56"/>
      <c r="BM267" s="56"/>
      <c r="BN267" s="56"/>
      <c r="BO267" s="68">
        <f>AE267*1.018*(1/$BO$6)</f>
        <v>4.5797405713428807E-3</v>
      </c>
      <c r="BP267" s="42">
        <f>AF267*1.018*(1/$BP$6)</f>
        <v>3.7624494242141296E-4</v>
      </c>
    </row>
    <row r="268" spans="1:68" ht="15" customHeight="1" thickBot="1" x14ac:dyDescent="0.45">
      <c r="A268" s="423"/>
      <c r="B268" s="425"/>
      <c r="C268" s="408"/>
      <c r="D268" s="241" t="s">
        <v>466</v>
      </c>
      <c r="E268" s="156" t="s">
        <v>425</v>
      </c>
      <c r="F268" s="156"/>
      <c r="G268" s="156" t="s">
        <v>414</v>
      </c>
      <c r="H268" s="291"/>
      <c r="I268" s="2"/>
      <c r="J268" s="2"/>
      <c r="K268" s="34"/>
      <c r="L268" s="156">
        <v>6.2E-2</v>
      </c>
      <c r="M268" s="2"/>
      <c r="N268" s="291"/>
      <c r="O268" s="2"/>
      <c r="P268" s="2"/>
      <c r="Q268" s="156">
        <v>1.2</v>
      </c>
      <c r="R268" s="2"/>
      <c r="S268" s="2"/>
      <c r="T268" s="2"/>
      <c r="U268" s="2"/>
      <c r="V268" s="2"/>
      <c r="W268" s="291"/>
      <c r="X268" s="156">
        <v>5.0999999999999996</v>
      </c>
      <c r="Y268" s="2"/>
      <c r="Z268" s="2"/>
      <c r="AA268" s="291"/>
      <c r="AB268" s="2"/>
      <c r="AC268" s="2"/>
      <c r="AD268" s="2"/>
      <c r="AE268" s="156">
        <v>0.37</v>
      </c>
      <c r="AF268" s="297"/>
      <c r="AK268" s="454"/>
      <c r="AL268" s="425"/>
      <c r="AM268" s="412"/>
      <c r="AN268" s="259" t="s">
        <v>466</v>
      </c>
      <c r="AO268" s="313" t="s">
        <v>425</v>
      </c>
      <c r="AP268" s="313"/>
      <c r="AQ268" s="313" t="s">
        <v>414</v>
      </c>
      <c r="AR268" s="291"/>
      <c r="AS268" s="2"/>
      <c r="AT268" s="2"/>
      <c r="AU268" s="34"/>
      <c r="AV268" s="68">
        <f t="shared" ref="AV268:AV274" si="162">L268*1.018*(1/$AV$6)</f>
        <v>1.3600241337700399E-4</v>
      </c>
      <c r="AW268" s="2"/>
      <c r="AX268" s="291"/>
      <c r="AY268" s="2"/>
      <c r="AZ268" s="2"/>
      <c r="BA268" s="68">
        <f t="shared" ref="BA268:BA274" si="163">Q268*1.018*(1/$BA$6)</f>
        <v>2.9502258072306616E-3</v>
      </c>
      <c r="BB268" s="2"/>
      <c r="BC268" s="2"/>
      <c r="BD268" s="2"/>
      <c r="BE268" s="2"/>
      <c r="BF268" s="2"/>
      <c r="BG268" s="291"/>
      <c r="BH268" s="68">
        <f t="shared" ref="BH268:BH274" si="164">X268*1.018*(1/$BH$6)</f>
        <v>1.0380900965748905E-2</v>
      </c>
      <c r="BI268" s="2"/>
      <c r="BJ268" s="2"/>
      <c r="BK268" s="291"/>
      <c r="BL268" s="2"/>
      <c r="BM268" s="2"/>
      <c r="BN268" s="2"/>
      <c r="BO268" s="68">
        <f t="shared" ref="BO268:BO274" si="165">AE268*1.018*(1/$BO$6)</f>
        <v>9.413911174427031E-4</v>
      </c>
      <c r="BP268" s="297"/>
    </row>
    <row r="269" spans="1:68" ht="15" customHeight="1" thickBot="1" x14ac:dyDescent="0.45">
      <c r="A269" s="423"/>
      <c r="B269" s="425"/>
      <c r="C269" s="408"/>
      <c r="D269" s="241" t="s">
        <v>466</v>
      </c>
      <c r="E269" s="156" t="s">
        <v>216</v>
      </c>
      <c r="F269" s="156"/>
      <c r="G269" s="156" t="s">
        <v>414</v>
      </c>
      <c r="H269" s="2">
        <v>0.21</v>
      </c>
      <c r="I269" s="2"/>
      <c r="J269" s="2"/>
      <c r="K269" s="34"/>
      <c r="L269" s="156">
        <v>1.4</v>
      </c>
      <c r="M269" s="2"/>
      <c r="N269" s="291"/>
      <c r="O269" s="2"/>
      <c r="P269" s="2"/>
      <c r="Q269" s="156">
        <v>6.7</v>
      </c>
      <c r="R269" s="2"/>
      <c r="S269" s="2"/>
      <c r="T269" s="2"/>
      <c r="U269" s="2"/>
      <c r="V269" s="2"/>
      <c r="W269" s="156">
        <v>0.57999999999999996</v>
      </c>
      <c r="X269" s="156">
        <v>46</v>
      </c>
      <c r="Y269" s="2"/>
      <c r="Z269" s="2"/>
      <c r="AA269" s="2">
        <v>0.4</v>
      </c>
      <c r="AB269" s="2"/>
      <c r="AC269" s="2"/>
      <c r="AD269" s="2"/>
      <c r="AE269" s="156">
        <v>9.5</v>
      </c>
      <c r="AF269" s="64">
        <v>0.72</v>
      </c>
      <c r="AK269" s="454"/>
      <c r="AL269" s="425"/>
      <c r="AM269" s="412"/>
      <c r="AN269" s="259" t="s">
        <v>466</v>
      </c>
      <c r="AO269" s="313" t="s">
        <v>216</v>
      </c>
      <c r="AP269" s="313"/>
      <c r="AQ269" s="313" t="s">
        <v>414</v>
      </c>
      <c r="AR269" s="68">
        <f t="shared" ref="AR269:AR271" si="166">H269*1.018*(1/$AR$6)</f>
        <v>7.1238628411476564E-4</v>
      </c>
      <c r="AS269" s="2"/>
      <c r="AT269" s="2"/>
      <c r="AU269" s="34"/>
      <c r="AV269" s="68">
        <f t="shared" si="162"/>
        <v>3.0710222375452513E-3</v>
      </c>
      <c r="AW269" s="2"/>
      <c r="AX269" s="291"/>
      <c r="AY269" s="2"/>
      <c r="AZ269" s="2"/>
      <c r="BA269" s="68">
        <f t="shared" si="163"/>
        <v>1.6472094090371193E-2</v>
      </c>
      <c r="BB269" s="2"/>
      <c r="BC269" s="2"/>
      <c r="BD269" s="2"/>
      <c r="BE269" s="2"/>
      <c r="BF269" s="2"/>
      <c r="BG269" s="42">
        <f t="shared" ref="BG269:BG271" si="167">W269*1.018*(1/$BG$6)</f>
        <v>1.0466938486084027E-3</v>
      </c>
      <c r="BH269" s="68">
        <f t="shared" si="164"/>
        <v>9.3631655769499944E-2</v>
      </c>
      <c r="BI269" s="2"/>
      <c r="BJ269" s="2"/>
      <c r="BK269" s="56">
        <f t="shared" ref="BK269:BK271" si="168">AA269*1.018*(1/$BK$6)</f>
        <v>1.1184969510520243E-3</v>
      </c>
      <c r="BL269" s="2"/>
      <c r="BM269" s="2"/>
      <c r="BN269" s="2"/>
      <c r="BO269" s="68">
        <f t="shared" si="165"/>
        <v>2.4170853015420754E-2</v>
      </c>
      <c r="BP269" s="42">
        <f t="shared" ref="BP269:BP271" si="169">AF269*1.018*(1/$BP$6)</f>
        <v>1.425770308123249E-3</v>
      </c>
    </row>
    <row r="270" spans="1:68" ht="15" customHeight="1" thickBot="1" x14ac:dyDescent="0.45">
      <c r="A270" s="423"/>
      <c r="B270" s="425"/>
      <c r="C270" s="434"/>
      <c r="D270" s="242" t="s">
        <v>466</v>
      </c>
      <c r="E270" s="156" t="s">
        <v>171</v>
      </c>
      <c r="F270" s="156"/>
      <c r="G270" s="156" t="s">
        <v>414</v>
      </c>
      <c r="H270" s="2">
        <v>2.8000000000000001E-2</v>
      </c>
      <c r="I270" s="2"/>
      <c r="J270" s="2"/>
      <c r="K270" s="34"/>
      <c r="L270" s="156">
        <v>0.41</v>
      </c>
      <c r="M270" s="2"/>
      <c r="N270" s="291"/>
      <c r="O270" s="2"/>
      <c r="P270" s="2"/>
      <c r="Q270" s="156">
        <v>2.8</v>
      </c>
      <c r="R270" s="2"/>
      <c r="S270" s="2"/>
      <c r="T270" s="2"/>
      <c r="U270" s="2"/>
      <c r="V270" s="2"/>
      <c r="W270" s="156">
        <v>0.14000000000000001</v>
      </c>
      <c r="X270" s="156">
        <v>20</v>
      </c>
      <c r="Y270" s="2"/>
      <c r="Z270" s="2"/>
      <c r="AA270" s="2">
        <v>7.0000000000000007E-2</v>
      </c>
      <c r="AB270" s="2"/>
      <c r="AC270" s="2"/>
      <c r="AD270" s="2"/>
      <c r="AE270" s="156">
        <v>2.2999999999999998</v>
      </c>
      <c r="AF270" s="64">
        <v>0.2</v>
      </c>
      <c r="AK270" s="454"/>
      <c r="AL270" s="425"/>
      <c r="AM270" s="456"/>
      <c r="AN270" s="324" t="s">
        <v>466</v>
      </c>
      <c r="AO270" s="313" t="s">
        <v>171</v>
      </c>
      <c r="AP270" s="313"/>
      <c r="AQ270" s="313" t="s">
        <v>414</v>
      </c>
      <c r="AR270" s="68">
        <f t="shared" si="166"/>
        <v>9.498483788196876E-5</v>
      </c>
      <c r="AS270" s="2"/>
      <c r="AT270" s="2"/>
      <c r="AU270" s="34"/>
      <c r="AV270" s="68">
        <f t="shared" si="162"/>
        <v>8.9937079813825213E-4</v>
      </c>
      <c r="AW270" s="2"/>
      <c r="AX270" s="291"/>
      <c r="AY270" s="2"/>
      <c r="AZ270" s="2"/>
      <c r="BA270" s="68">
        <f t="shared" si="163"/>
        <v>6.8838602168715436E-3</v>
      </c>
      <c r="BB270" s="2"/>
      <c r="BC270" s="2"/>
      <c r="BD270" s="2"/>
      <c r="BE270" s="2"/>
      <c r="BF270" s="2"/>
      <c r="BG270" s="42">
        <f t="shared" si="167"/>
        <v>2.5265023931926963E-4</v>
      </c>
      <c r="BH270" s="68">
        <f t="shared" si="164"/>
        <v>4.0709415551956493E-2</v>
      </c>
      <c r="BI270" s="2"/>
      <c r="BJ270" s="2"/>
      <c r="BK270" s="56">
        <f t="shared" si="168"/>
        <v>1.9573696643410428E-4</v>
      </c>
      <c r="BL270" s="2"/>
      <c r="BM270" s="2"/>
      <c r="BN270" s="2"/>
      <c r="BO270" s="68">
        <f t="shared" si="165"/>
        <v>5.8518907300492348E-3</v>
      </c>
      <c r="BP270" s="42">
        <f t="shared" si="169"/>
        <v>3.9604730781201363E-4</v>
      </c>
    </row>
    <row r="271" spans="1:68" ht="15" customHeight="1" thickBot="1" x14ac:dyDescent="0.45">
      <c r="A271" s="423"/>
      <c r="B271" s="425"/>
      <c r="C271" s="435" t="s">
        <v>346</v>
      </c>
      <c r="D271" s="44" t="s">
        <v>466</v>
      </c>
      <c r="E271" s="156" t="s">
        <v>172</v>
      </c>
      <c r="F271" s="156" t="s">
        <v>334</v>
      </c>
      <c r="G271" s="156" t="s">
        <v>414</v>
      </c>
      <c r="H271" s="2">
        <v>2.7E-2</v>
      </c>
      <c r="I271" s="2"/>
      <c r="J271" s="2"/>
      <c r="K271" s="34"/>
      <c r="L271" s="2">
        <v>0.46</v>
      </c>
      <c r="M271" s="2"/>
      <c r="N271" s="291"/>
      <c r="O271" s="2"/>
      <c r="P271" s="2"/>
      <c r="Q271" s="156">
        <v>1.5</v>
      </c>
      <c r="R271" s="2"/>
      <c r="S271" s="2"/>
      <c r="T271" s="2"/>
      <c r="U271" s="2"/>
      <c r="V271" s="2"/>
      <c r="W271" s="2">
        <v>0.23</v>
      </c>
      <c r="X271" s="156">
        <v>6.6</v>
      </c>
      <c r="Y271" s="2"/>
      <c r="Z271" s="2"/>
      <c r="AA271" s="2">
        <v>4.4999999999999998E-2</v>
      </c>
      <c r="AB271" s="2"/>
      <c r="AC271" s="2"/>
      <c r="AD271" s="2"/>
      <c r="AE271" s="2">
        <v>3.7</v>
      </c>
      <c r="AF271" s="64">
        <v>0.26</v>
      </c>
      <c r="AK271" s="454"/>
      <c r="AL271" s="425"/>
      <c r="AM271" s="457" t="s">
        <v>346</v>
      </c>
      <c r="AN271" s="325" t="s">
        <v>466</v>
      </c>
      <c r="AO271" s="313" t="s">
        <v>172</v>
      </c>
      <c r="AP271" s="313" t="s">
        <v>334</v>
      </c>
      <c r="AQ271" s="313" t="s">
        <v>414</v>
      </c>
      <c r="AR271" s="68">
        <f t="shared" si="166"/>
        <v>9.159252224332702E-5</v>
      </c>
      <c r="AS271" s="2"/>
      <c r="AT271" s="2"/>
      <c r="AU271" s="34"/>
      <c r="AV271" s="68">
        <f t="shared" si="162"/>
        <v>1.0090501637648683E-3</v>
      </c>
      <c r="AW271" s="2"/>
      <c r="AX271" s="291"/>
      <c r="AY271" s="2"/>
      <c r="AZ271" s="2"/>
      <c r="BA271" s="68">
        <f t="shared" si="163"/>
        <v>3.6877822590383269E-3</v>
      </c>
      <c r="BB271" s="2"/>
      <c r="BC271" s="2"/>
      <c r="BD271" s="2"/>
      <c r="BE271" s="2"/>
      <c r="BF271" s="2"/>
      <c r="BG271" s="42">
        <f t="shared" si="167"/>
        <v>4.150682503102287E-4</v>
      </c>
      <c r="BH271" s="68">
        <f t="shared" si="164"/>
        <v>1.3434107132145642E-2</v>
      </c>
      <c r="BI271" s="2"/>
      <c r="BJ271" s="2"/>
      <c r="BK271" s="56">
        <f t="shared" si="168"/>
        <v>1.2583090699335272E-4</v>
      </c>
      <c r="BL271" s="2"/>
      <c r="BM271" s="2"/>
      <c r="BN271" s="2"/>
      <c r="BO271" s="68">
        <f t="shared" si="165"/>
        <v>9.4139111744270323E-3</v>
      </c>
      <c r="BP271" s="42">
        <f t="shared" si="169"/>
        <v>5.148615001556178E-4</v>
      </c>
    </row>
    <row r="272" spans="1:68" ht="15" customHeight="1" thickBot="1" x14ac:dyDescent="0.45">
      <c r="A272" s="423"/>
      <c r="B272" s="425"/>
      <c r="C272" s="408"/>
      <c r="D272" s="241" t="s">
        <v>466</v>
      </c>
      <c r="E272" s="156" t="s">
        <v>425</v>
      </c>
      <c r="F272" s="156"/>
      <c r="G272" s="156" t="s">
        <v>414</v>
      </c>
      <c r="H272" s="291"/>
      <c r="I272" s="2"/>
      <c r="J272" s="2"/>
      <c r="K272" s="34"/>
      <c r="L272" s="156">
        <v>6.4000000000000001E-2</v>
      </c>
      <c r="M272" s="2"/>
      <c r="N272" s="291"/>
      <c r="O272" s="2"/>
      <c r="P272" s="2"/>
      <c r="Q272" s="156">
        <v>0.2</v>
      </c>
      <c r="R272" s="2"/>
      <c r="S272" s="2"/>
      <c r="T272" s="2"/>
      <c r="U272" s="2"/>
      <c r="V272" s="2"/>
      <c r="W272" s="291"/>
      <c r="X272" s="156">
        <v>0.21</v>
      </c>
      <c r="Y272" s="2"/>
      <c r="Z272" s="2"/>
      <c r="AA272" s="291"/>
      <c r="AB272" s="2"/>
      <c r="AC272" s="2"/>
      <c r="AD272" s="2"/>
      <c r="AE272" s="156">
        <v>0.32</v>
      </c>
      <c r="AF272" s="297"/>
      <c r="AK272" s="454"/>
      <c r="AL272" s="425"/>
      <c r="AM272" s="412"/>
      <c r="AN272" s="259" t="s">
        <v>466</v>
      </c>
      <c r="AO272" s="313" t="s">
        <v>425</v>
      </c>
      <c r="AP272" s="313"/>
      <c r="AQ272" s="313" t="s">
        <v>414</v>
      </c>
      <c r="AR272" s="291"/>
      <c r="AS272" s="2"/>
      <c r="AT272" s="2"/>
      <c r="AU272" s="34"/>
      <c r="AV272" s="68">
        <f t="shared" si="162"/>
        <v>1.4038958800206863E-4</v>
      </c>
      <c r="AW272" s="2"/>
      <c r="AX272" s="291"/>
      <c r="AY272" s="2"/>
      <c r="AZ272" s="2"/>
      <c r="BA272" s="68">
        <f t="shared" si="163"/>
        <v>4.9170430120511026E-4</v>
      </c>
      <c r="BB272" s="2"/>
      <c r="BC272" s="2"/>
      <c r="BD272" s="2"/>
      <c r="BE272" s="2"/>
      <c r="BF272" s="2"/>
      <c r="BG272" s="291"/>
      <c r="BH272" s="68">
        <f t="shared" si="164"/>
        <v>4.2744886329554316E-4</v>
      </c>
      <c r="BI272" s="2"/>
      <c r="BJ272" s="2"/>
      <c r="BK272" s="291"/>
      <c r="BL272" s="2"/>
      <c r="BM272" s="2"/>
      <c r="BN272" s="2"/>
      <c r="BO272" s="68">
        <f t="shared" si="165"/>
        <v>8.141761015720676E-4</v>
      </c>
      <c r="BP272" s="297"/>
    </row>
    <row r="273" spans="1:68" ht="15" customHeight="1" thickBot="1" x14ac:dyDescent="0.45">
      <c r="A273" s="423"/>
      <c r="B273" s="425"/>
      <c r="C273" s="408"/>
      <c r="D273" s="241" t="s">
        <v>466</v>
      </c>
      <c r="E273" s="156" t="s">
        <v>216</v>
      </c>
      <c r="F273" s="156"/>
      <c r="G273" s="156" t="s">
        <v>414</v>
      </c>
      <c r="H273" s="156">
        <v>0.8</v>
      </c>
      <c r="I273" s="2"/>
      <c r="J273" s="2"/>
      <c r="K273" s="34"/>
      <c r="L273" s="156">
        <v>2.2000000000000002</v>
      </c>
      <c r="M273" s="2"/>
      <c r="N273" s="291"/>
      <c r="O273" s="2"/>
      <c r="P273" s="2"/>
      <c r="Q273" s="156">
        <v>13</v>
      </c>
      <c r="R273" s="2"/>
      <c r="S273" s="2"/>
      <c r="T273" s="2"/>
      <c r="U273" s="2"/>
      <c r="V273" s="2"/>
      <c r="W273" s="156">
        <v>0.91</v>
      </c>
      <c r="X273" s="156">
        <v>20</v>
      </c>
      <c r="Y273" s="2"/>
      <c r="Z273" s="2"/>
      <c r="AA273" s="156">
        <v>0.29599999999999999</v>
      </c>
      <c r="AB273" s="2"/>
      <c r="AC273" s="2"/>
      <c r="AD273" s="2"/>
      <c r="AE273" s="156">
        <v>34</v>
      </c>
      <c r="AF273" s="167">
        <v>1.1000000000000001</v>
      </c>
      <c r="AK273" s="454"/>
      <c r="AL273" s="425"/>
      <c r="AM273" s="412"/>
      <c r="AN273" s="259" t="s">
        <v>466</v>
      </c>
      <c r="AO273" s="313" t="s">
        <v>216</v>
      </c>
      <c r="AP273" s="313"/>
      <c r="AQ273" s="313" t="s">
        <v>414</v>
      </c>
      <c r="AR273" s="68">
        <f t="shared" ref="AR273:AR274" si="170">H273*1.018*(1/$AR$6)</f>
        <v>2.7138525109133929E-3</v>
      </c>
      <c r="AS273" s="2"/>
      <c r="AT273" s="2"/>
      <c r="AU273" s="34"/>
      <c r="AV273" s="68">
        <f t="shared" si="162"/>
        <v>4.8258920875711092E-3</v>
      </c>
      <c r="AW273" s="2"/>
      <c r="AX273" s="291"/>
      <c r="AY273" s="2"/>
      <c r="AZ273" s="2"/>
      <c r="BA273" s="68">
        <f t="shared" si="163"/>
        <v>3.1960779578332162E-2</v>
      </c>
      <c r="BB273" s="2"/>
      <c r="BC273" s="2"/>
      <c r="BD273" s="2"/>
      <c r="BE273" s="2"/>
      <c r="BF273" s="2"/>
      <c r="BG273" s="42">
        <f t="shared" ref="BG273:BG274" si="171">W273*1.018*(1/$BG$6)</f>
        <v>1.6422265555752528E-3</v>
      </c>
      <c r="BH273" s="68">
        <f t="shared" si="164"/>
        <v>4.0709415551956493E-2</v>
      </c>
      <c r="BI273" s="2"/>
      <c r="BJ273" s="2"/>
      <c r="BK273" s="56">
        <f t="shared" ref="BK273:BK274" si="172">AA273*1.018*(1/$BK$6)</f>
        <v>8.2768774377849801E-4</v>
      </c>
      <c r="BL273" s="2"/>
      <c r="BM273" s="2"/>
      <c r="BN273" s="2"/>
      <c r="BO273" s="68">
        <f t="shared" si="165"/>
        <v>8.650621079203219E-2</v>
      </c>
      <c r="BP273" s="42">
        <f t="shared" ref="BP273:BP274" si="173">AF273*1.018*(1/$BP$6)</f>
        <v>2.1782601929660754E-3</v>
      </c>
    </row>
    <row r="274" spans="1:68" ht="15" customHeight="1" thickBot="1" x14ac:dyDescent="0.45">
      <c r="A274" s="418"/>
      <c r="B274" s="426"/>
      <c r="C274" s="409"/>
      <c r="D274" s="91" t="s">
        <v>466</v>
      </c>
      <c r="E274" s="161" t="s">
        <v>171</v>
      </c>
      <c r="F274" s="161"/>
      <c r="G274" s="161" t="s">
        <v>414</v>
      </c>
      <c r="H274" s="161">
        <v>5.5E-2</v>
      </c>
      <c r="I274" s="61"/>
      <c r="J274" s="61"/>
      <c r="K274" s="62"/>
      <c r="L274" s="161">
        <v>0.52</v>
      </c>
      <c r="M274" s="61"/>
      <c r="N274" s="292"/>
      <c r="O274" s="61"/>
      <c r="P274" s="61"/>
      <c r="Q274" s="161">
        <v>1.6</v>
      </c>
      <c r="R274" s="61"/>
      <c r="S274" s="61"/>
      <c r="T274" s="61"/>
      <c r="U274" s="61"/>
      <c r="V274" s="61"/>
      <c r="W274" s="161">
        <v>0.26</v>
      </c>
      <c r="X274" s="161">
        <v>7</v>
      </c>
      <c r="Y274" s="61"/>
      <c r="Z274" s="61"/>
      <c r="AA274" s="161">
        <v>5.8999999999999997E-2</v>
      </c>
      <c r="AB274" s="61"/>
      <c r="AC274" s="61"/>
      <c r="AD274" s="61"/>
      <c r="AE274" s="161">
        <v>5.4</v>
      </c>
      <c r="AF274" s="169">
        <v>0.28000000000000003</v>
      </c>
      <c r="AK274" s="455"/>
      <c r="AL274" s="426"/>
      <c r="AM274" s="413"/>
      <c r="AN274" s="260" t="s">
        <v>466</v>
      </c>
      <c r="AO274" s="315" t="s">
        <v>171</v>
      </c>
      <c r="AP274" s="315"/>
      <c r="AQ274" s="315" t="s">
        <v>414</v>
      </c>
      <c r="AR274" s="68">
        <f t="shared" si="170"/>
        <v>1.8657736012529577E-4</v>
      </c>
      <c r="AS274" s="61"/>
      <c r="AT274" s="61"/>
      <c r="AU274" s="62"/>
      <c r="AV274" s="68">
        <f t="shared" si="162"/>
        <v>1.1406654025168078E-3</v>
      </c>
      <c r="AW274" s="61"/>
      <c r="AX274" s="292"/>
      <c r="AY274" s="61"/>
      <c r="AZ274" s="61"/>
      <c r="BA274" s="68">
        <f t="shared" si="163"/>
        <v>3.9336344096408821E-3</v>
      </c>
      <c r="BB274" s="61"/>
      <c r="BC274" s="61"/>
      <c r="BD274" s="61"/>
      <c r="BE274" s="61"/>
      <c r="BF274" s="61"/>
      <c r="BG274" s="42">
        <f t="shared" si="171"/>
        <v>4.6920758730721509E-4</v>
      </c>
      <c r="BH274" s="68">
        <f t="shared" si="164"/>
        <v>1.4248295443184773E-2</v>
      </c>
      <c r="BI274" s="61"/>
      <c r="BJ274" s="61"/>
      <c r="BK274" s="56">
        <f t="shared" si="172"/>
        <v>1.6497830028017359E-4</v>
      </c>
      <c r="BL274" s="61"/>
      <c r="BM274" s="61"/>
      <c r="BN274" s="61"/>
      <c r="BO274" s="68">
        <f t="shared" si="165"/>
        <v>1.3739221714028641E-2</v>
      </c>
      <c r="BP274" s="42">
        <f t="shared" si="173"/>
        <v>5.5446623093681913E-4</v>
      </c>
    </row>
    <row r="275" spans="1:68" ht="15" customHeight="1" thickBot="1" x14ac:dyDescent="0.45">
      <c r="A275" s="18"/>
      <c r="B275" s="143"/>
      <c r="C275" s="80"/>
      <c r="D275" s="275"/>
      <c r="E275" s="80"/>
      <c r="F275" s="80"/>
      <c r="G275" s="80"/>
      <c r="H275" s="80"/>
      <c r="I275" s="80"/>
      <c r="J275" s="80"/>
      <c r="K275" s="82"/>
      <c r="L275" s="80"/>
      <c r="M275" s="80"/>
      <c r="N275" s="80"/>
      <c r="O275" s="80"/>
      <c r="P275" s="80"/>
      <c r="Q275" s="80"/>
      <c r="R275" s="80"/>
      <c r="S275" s="80"/>
      <c r="T275" s="80"/>
      <c r="U275" s="80"/>
      <c r="V275" s="80"/>
      <c r="W275" s="80"/>
      <c r="X275" s="80"/>
      <c r="Y275" s="80"/>
      <c r="Z275" s="80"/>
      <c r="AA275" s="80"/>
      <c r="AB275" s="80"/>
      <c r="AC275" s="80"/>
      <c r="AD275" s="80"/>
      <c r="AE275" s="80"/>
      <c r="AF275" s="80"/>
      <c r="AK275" s="18"/>
      <c r="AL275" s="143"/>
      <c r="AM275" s="330"/>
      <c r="AN275" s="275"/>
      <c r="AO275" s="80"/>
      <c r="AP275" s="80"/>
      <c r="AQ275" s="80"/>
      <c r="AR275" s="80"/>
      <c r="AS275" s="80"/>
      <c r="AT275" s="80"/>
      <c r="AU275" s="82"/>
      <c r="AV275" s="80"/>
      <c r="AW275" s="80"/>
      <c r="AX275" s="80"/>
      <c r="AY275" s="80"/>
      <c r="AZ275" s="80"/>
      <c r="BA275" s="80"/>
      <c r="BB275" s="80"/>
      <c r="BC275" s="80"/>
      <c r="BD275" s="80"/>
      <c r="BE275" s="80"/>
      <c r="BF275" s="80"/>
      <c r="BG275" s="80"/>
      <c r="BH275" s="80"/>
      <c r="BI275" s="80"/>
      <c r="BJ275" s="80"/>
      <c r="BK275" s="80"/>
      <c r="BL275" s="80"/>
      <c r="BM275" s="80"/>
      <c r="BN275" s="80"/>
      <c r="BO275" s="80"/>
      <c r="BP275" s="80"/>
    </row>
    <row r="276" spans="1:68" ht="15" customHeight="1" thickBot="1" x14ac:dyDescent="0.45">
      <c r="A276" s="417" t="s">
        <v>388</v>
      </c>
      <c r="B276" s="419" t="s">
        <v>110</v>
      </c>
      <c r="C276" s="378" t="s">
        <v>427</v>
      </c>
      <c r="D276" s="107" t="s">
        <v>469</v>
      </c>
      <c r="E276" s="158" t="s">
        <v>172</v>
      </c>
      <c r="F276" s="158" t="s">
        <v>334</v>
      </c>
      <c r="G276" s="158" t="s">
        <v>414</v>
      </c>
      <c r="H276" s="56"/>
      <c r="I276" s="56"/>
      <c r="J276" s="56"/>
      <c r="K276" s="57"/>
      <c r="L276" s="56">
        <v>0.7</v>
      </c>
      <c r="M276" s="56"/>
      <c r="N276" s="56"/>
      <c r="O276" s="56"/>
      <c r="P276" s="56"/>
      <c r="Q276" s="158">
        <v>3.3</v>
      </c>
      <c r="R276" s="56"/>
      <c r="S276" s="56"/>
      <c r="T276" s="56"/>
      <c r="U276" s="56"/>
      <c r="V276" s="56"/>
      <c r="W276" s="56">
        <v>0.28000000000000003</v>
      </c>
      <c r="X276" s="158">
        <v>13.23</v>
      </c>
      <c r="Y276" s="56"/>
      <c r="Z276" s="56"/>
      <c r="AA276" s="56">
        <v>0.05</v>
      </c>
      <c r="AB276" s="56"/>
      <c r="AC276" s="56"/>
      <c r="AD276" s="56"/>
      <c r="AE276" s="56">
        <v>2.08</v>
      </c>
      <c r="AF276" s="58">
        <v>0.31</v>
      </c>
      <c r="AK276" s="417" t="s">
        <v>388</v>
      </c>
      <c r="AL276" s="419" t="s">
        <v>110</v>
      </c>
      <c r="AM276" s="378" t="s">
        <v>427</v>
      </c>
      <c r="AN276" s="107" t="s">
        <v>469</v>
      </c>
      <c r="AO276" s="158" t="s">
        <v>172</v>
      </c>
      <c r="AP276" s="158" t="s">
        <v>334</v>
      </c>
      <c r="AQ276" s="158" t="s">
        <v>414</v>
      </c>
      <c r="AR276" s="56"/>
      <c r="AS276" s="56"/>
      <c r="AT276" s="56"/>
      <c r="AU276" s="57"/>
      <c r="AV276" s="68">
        <f t="shared" ref="AV276:AV278" si="174">L276*(1/$AV$6)</f>
        <v>1.5083606274780212E-3</v>
      </c>
      <c r="AW276" s="56"/>
      <c r="AX276" s="56"/>
      <c r="AY276" s="56"/>
      <c r="AZ276" s="56"/>
      <c r="BA276" s="68">
        <f t="shared" ref="BA276:BA278" si="175">Q276*(1/$BA$6)</f>
        <v>7.9696669645229062E-3</v>
      </c>
      <c r="BB276" s="56"/>
      <c r="BC276" s="56"/>
      <c r="BD276" s="56"/>
      <c r="BE276" s="56"/>
      <c r="BF276" s="56"/>
      <c r="BG276" s="42">
        <f t="shared" ref="BG276:BG278" si="176">W276*(1/$BG$6)</f>
        <v>4.9636589257223902E-4</v>
      </c>
      <c r="BH276" s="68">
        <f t="shared" ref="BH276:BH278" si="177">X276*(1/$BH$6)</f>
        <v>2.6453122188231062E-2</v>
      </c>
      <c r="BI276" s="56"/>
      <c r="BJ276" s="56"/>
      <c r="BK276" s="56">
        <f t="shared" ref="BK276:BK278" si="178">AA276*(1/$BK$6)</f>
        <v>1.3733999890128002E-4</v>
      </c>
      <c r="BL276" s="56"/>
      <c r="BM276" s="56"/>
      <c r="BN276" s="56"/>
      <c r="BO276" s="68">
        <f t="shared" ref="BO276:BO278" si="179">AE276*(1/$BO$6)</f>
        <v>5.1985703931418858E-3</v>
      </c>
      <c r="BP276" s="42">
        <f t="shared" ref="BP276:BP321" si="180">AF276*(1/$BP$6)</f>
        <v>6.030189853719265E-4</v>
      </c>
    </row>
    <row r="277" spans="1:68" ht="15" customHeight="1" thickBot="1" x14ac:dyDescent="0.45">
      <c r="A277" s="423"/>
      <c r="B277" s="433"/>
      <c r="C277" s="379"/>
      <c r="D277" s="247" t="s">
        <v>469</v>
      </c>
      <c r="E277" s="156" t="s">
        <v>221</v>
      </c>
      <c r="F277" s="156"/>
      <c r="G277" s="156" t="s">
        <v>414</v>
      </c>
      <c r="H277" s="2"/>
      <c r="I277" s="2"/>
      <c r="J277" s="2"/>
      <c r="K277" s="34"/>
      <c r="L277" s="156">
        <v>0.52</v>
      </c>
      <c r="M277" s="2"/>
      <c r="N277" s="2"/>
      <c r="O277" s="2"/>
      <c r="P277" s="2"/>
      <c r="Q277" s="156">
        <v>2.52</v>
      </c>
      <c r="R277" s="2"/>
      <c r="S277" s="2"/>
      <c r="T277" s="2"/>
      <c r="U277" s="2"/>
      <c r="V277" s="2"/>
      <c r="W277" s="156">
        <v>0.22</v>
      </c>
      <c r="X277" s="156">
        <v>9.9499999999999993</v>
      </c>
      <c r="Y277" s="2"/>
      <c r="Z277" s="2"/>
      <c r="AA277" s="156">
        <v>0.03</v>
      </c>
      <c r="AB277" s="2"/>
      <c r="AC277" s="2"/>
      <c r="AD277" s="2"/>
      <c r="AE277" s="156">
        <v>1.6</v>
      </c>
      <c r="AF277" s="167">
        <v>0.24</v>
      </c>
      <c r="AK277" s="423"/>
      <c r="AL277" s="433"/>
      <c r="AM277" s="379"/>
      <c r="AN277" s="247" t="s">
        <v>469</v>
      </c>
      <c r="AO277" s="156" t="s">
        <v>221</v>
      </c>
      <c r="AP277" s="156"/>
      <c r="AQ277" s="156" t="s">
        <v>414</v>
      </c>
      <c r="AR277" s="2"/>
      <c r="AS277" s="2"/>
      <c r="AT277" s="2"/>
      <c r="AU277" s="34"/>
      <c r="AV277" s="68">
        <f t="shared" si="174"/>
        <v>1.1204964661265301E-3</v>
      </c>
      <c r="AW277" s="2"/>
      <c r="AX277" s="2"/>
      <c r="AY277" s="2"/>
      <c r="AZ277" s="2"/>
      <c r="BA277" s="68">
        <f t="shared" si="175"/>
        <v>6.0859275001811288E-3</v>
      </c>
      <c r="BB277" s="2"/>
      <c r="BC277" s="2"/>
      <c r="BD277" s="2"/>
      <c r="BE277" s="2"/>
      <c r="BF277" s="2"/>
      <c r="BG277" s="42">
        <f t="shared" si="176"/>
        <v>3.9000177273533059E-4</v>
      </c>
      <c r="BH277" s="68">
        <f t="shared" si="177"/>
        <v>1.9894827344890328E-2</v>
      </c>
      <c r="BI277" s="2"/>
      <c r="BJ277" s="2"/>
      <c r="BK277" s="56">
        <f t="shared" si="178"/>
        <v>8.2403999340767992E-5</v>
      </c>
      <c r="BL277" s="2"/>
      <c r="BM277" s="2"/>
      <c r="BN277" s="2"/>
      <c r="BO277" s="68">
        <f t="shared" si="179"/>
        <v>3.9989003024168352E-3</v>
      </c>
      <c r="BP277" s="42">
        <f t="shared" si="180"/>
        <v>4.6685340802987853E-4</v>
      </c>
    </row>
    <row r="278" spans="1:68" ht="15" customHeight="1" thickBot="1" x14ac:dyDescent="0.45">
      <c r="A278" s="423"/>
      <c r="B278" s="433"/>
      <c r="C278" s="436"/>
      <c r="D278" s="248" t="s">
        <v>469</v>
      </c>
      <c r="E278" s="156" t="s">
        <v>192</v>
      </c>
      <c r="F278" s="156"/>
      <c r="G278" s="156" t="s">
        <v>414</v>
      </c>
      <c r="H278" s="2"/>
      <c r="I278" s="2"/>
      <c r="J278" s="2"/>
      <c r="K278" s="34"/>
      <c r="L278" s="156">
        <v>0.97</v>
      </c>
      <c r="M278" s="2"/>
      <c r="N278" s="2"/>
      <c r="O278" s="2"/>
      <c r="P278" s="2"/>
      <c r="Q278" s="156">
        <v>4.3899999999999997</v>
      </c>
      <c r="R278" s="2"/>
      <c r="S278" s="2"/>
      <c r="T278" s="2"/>
      <c r="U278" s="2"/>
      <c r="V278" s="2"/>
      <c r="W278" s="156">
        <v>0.37</v>
      </c>
      <c r="X278" s="156">
        <v>17.77</v>
      </c>
      <c r="Y278" s="2"/>
      <c r="Z278" s="2"/>
      <c r="AA278" s="156">
        <v>0.09</v>
      </c>
      <c r="AB278" s="2"/>
      <c r="AC278" s="2"/>
      <c r="AD278" s="2"/>
      <c r="AE278" s="156">
        <v>3.42</v>
      </c>
      <c r="AF278" s="167">
        <v>0.4</v>
      </c>
      <c r="AK278" s="423"/>
      <c r="AL278" s="433"/>
      <c r="AM278" s="436"/>
      <c r="AN278" s="248" t="s">
        <v>469</v>
      </c>
      <c r="AO278" s="156" t="s">
        <v>192</v>
      </c>
      <c r="AP278" s="156"/>
      <c r="AQ278" s="156" t="s">
        <v>414</v>
      </c>
      <c r="AR278" s="2"/>
      <c r="AS278" s="2"/>
      <c r="AT278" s="2"/>
      <c r="AU278" s="34"/>
      <c r="AV278" s="68">
        <f t="shared" si="174"/>
        <v>2.0901568695052579E-3</v>
      </c>
      <c r="AW278" s="2"/>
      <c r="AX278" s="2"/>
      <c r="AY278" s="2"/>
      <c r="AZ278" s="2"/>
      <c r="BA278" s="68">
        <f t="shared" si="175"/>
        <v>1.0602072113410774E-2</v>
      </c>
      <c r="BB278" s="2"/>
      <c r="BC278" s="2"/>
      <c r="BD278" s="2"/>
      <c r="BE278" s="2"/>
      <c r="BF278" s="2"/>
      <c r="BG278" s="42">
        <f t="shared" si="176"/>
        <v>6.5591207232760151E-4</v>
      </c>
      <c r="BH278" s="68">
        <f t="shared" si="177"/>
        <v>3.5530762001879511E-2</v>
      </c>
      <c r="BI278" s="2"/>
      <c r="BJ278" s="2"/>
      <c r="BK278" s="56">
        <f t="shared" si="178"/>
        <v>2.4721199802230402E-4</v>
      </c>
      <c r="BL278" s="2"/>
      <c r="BM278" s="2"/>
      <c r="BN278" s="2"/>
      <c r="BO278" s="68">
        <f t="shared" si="179"/>
        <v>8.5476493964159843E-3</v>
      </c>
      <c r="BP278" s="42">
        <f t="shared" si="180"/>
        <v>7.7808901338313101E-4</v>
      </c>
    </row>
    <row r="279" spans="1:68" ht="15" customHeight="1" thickBot="1" x14ac:dyDescent="0.45">
      <c r="A279" s="18"/>
      <c r="B279" s="143"/>
      <c r="C279" s="80"/>
      <c r="D279" s="275"/>
      <c r="E279" s="80"/>
      <c r="F279" s="80"/>
      <c r="G279" s="80"/>
      <c r="H279" s="80"/>
      <c r="I279" s="80"/>
      <c r="J279" s="80"/>
      <c r="K279" s="82"/>
      <c r="L279" s="80"/>
      <c r="M279" s="80"/>
      <c r="N279" s="80"/>
      <c r="O279" s="80"/>
      <c r="P279" s="80"/>
      <c r="Q279" s="80"/>
      <c r="R279" s="80"/>
      <c r="S279" s="80"/>
      <c r="T279" s="80"/>
      <c r="U279" s="80"/>
      <c r="V279" s="80"/>
      <c r="W279" s="80"/>
      <c r="X279" s="80"/>
      <c r="Y279" s="80"/>
      <c r="Z279" s="80"/>
      <c r="AA279" s="80"/>
      <c r="AB279" s="80"/>
      <c r="AC279" s="80"/>
      <c r="AD279" s="80"/>
      <c r="AE279" s="80"/>
      <c r="AF279" s="80"/>
      <c r="AK279" s="18"/>
      <c r="AL279" s="143"/>
      <c r="AM279" s="330"/>
      <c r="AN279" s="275"/>
      <c r="AO279" s="80"/>
      <c r="AP279" s="80"/>
      <c r="AQ279" s="80"/>
      <c r="AR279" s="80"/>
      <c r="AS279" s="80"/>
      <c r="AT279" s="80"/>
      <c r="AU279" s="82"/>
      <c r="AV279" s="80"/>
      <c r="AW279" s="80"/>
      <c r="AX279" s="80"/>
      <c r="AY279" s="80"/>
      <c r="AZ279" s="80"/>
      <c r="BA279" s="80"/>
      <c r="BB279" s="80"/>
      <c r="BC279" s="80"/>
      <c r="BD279" s="80"/>
      <c r="BE279" s="80"/>
      <c r="BF279" s="80"/>
      <c r="BG279" s="80"/>
      <c r="BH279" s="80"/>
      <c r="BI279" s="80"/>
      <c r="BJ279" s="80"/>
      <c r="BK279" s="80"/>
      <c r="BL279" s="80"/>
      <c r="BM279" s="80"/>
      <c r="BN279" s="80"/>
      <c r="BO279" s="80"/>
      <c r="BP279" s="80"/>
    </row>
    <row r="280" spans="1:68" ht="15" customHeight="1" thickBot="1" x14ac:dyDescent="0.45">
      <c r="A280" s="427" t="s">
        <v>389</v>
      </c>
      <c r="B280" s="419" t="s">
        <v>110</v>
      </c>
      <c r="C280" s="407" t="s">
        <v>347</v>
      </c>
      <c r="D280" s="90" t="s">
        <v>466</v>
      </c>
      <c r="E280" s="158" t="s">
        <v>209</v>
      </c>
      <c r="F280" s="158"/>
      <c r="G280" s="158" t="s">
        <v>414</v>
      </c>
      <c r="H280" s="56"/>
      <c r="I280" s="56"/>
      <c r="J280" s="56"/>
      <c r="K280" s="57"/>
      <c r="L280" s="158">
        <v>0.03</v>
      </c>
      <c r="M280" s="56"/>
      <c r="N280" s="56"/>
      <c r="O280" s="56"/>
      <c r="P280" s="56"/>
      <c r="Q280" s="158">
        <v>0.11</v>
      </c>
      <c r="R280" s="56"/>
      <c r="S280" s="56"/>
      <c r="T280" s="56"/>
      <c r="U280" s="56"/>
      <c r="V280" s="56"/>
      <c r="W280" s="158">
        <v>0.14000000000000001</v>
      </c>
      <c r="X280" s="158">
        <v>0.01</v>
      </c>
      <c r="Y280" s="56"/>
      <c r="Z280" s="56"/>
      <c r="AA280" s="158">
        <v>0.02</v>
      </c>
      <c r="AB280" s="56"/>
      <c r="AC280" s="56"/>
      <c r="AD280" s="56"/>
      <c r="AE280" s="158">
        <v>0.06</v>
      </c>
      <c r="AF280" s="58">
        <v>0.15</v>
      </c>
      <c r="AK280" s="427" t="s">
        <v>389</v>
      </c>
      <c r="AL280" s="419" t="s">
        <v>110</v>
      </c>
      <c r="AM280" s="378" t="s">
        <v>347</v>
      </c>
      <c r="AN280" s="90" t="s">
        <v>466</v>
      </c>
      <c r="AO280" s="158" t="s">
        <v>209</v>
      </c>
      <c r="AP280" s="158"/>
      <c r="AQ280" s="158" t="s">
        <v>414</v>
      </c>
      <c r="AR280" s="56"/>
      <c r="AS280" s="56"/>
      <c r="AT280" s="56"/>
      <c r="AU280" s="57"/>
      <c r="AV280" s="68">
        <f t="shared" ref="AV280:AV300" si="181">L280*(1/$AV$6)</f>
        <v>6.4644026891915195E-5</v>
      </c>
      <c r="AW280" s="56"/>
      <c r="AX280" s="56"/>
      <c r="AY280" s="56"/>
      <c r="AZ280" s="56"/>
      <c r="BA280" s="68">
        <f t="shared" ref="BA280:BA300" si="182">Q280*(1/$BA$6)</f>
        <v>2.6565556548409689E-4</v>
      </c>
      <c r="BB280" s="56"/>
      <c r="BC280" s="56"/>
      <c r="BD280" s="56"/>
      <c r="BE280" s="56"/>
      <c r="BF280" s="56"/>
      <c r="BG280" s="42">
        <f t="shared" ref="BG280:BG300" si="183">W280*(1/$BG$6)</f>
        <v>2.4818294628611951E-4</v>
      </c>
      <c r="BH280" s="68">
        <f t="shared" ref="BH280:BH300" si="184">X280*(1/$BH$6)</f>
        <v>1.9994801351648574E-5</v>
      </c>
      <c r="BI280" s="56"/>
      <c r="BJ280" s="56"/>
      <c r="BK280" s="56">
        <f t="shared" ref="BK280:BK300" si="185">AA280*(1/$BK$6)</f>
        <v>5.4935999560511999E-5</v>
      </c>
      <c r="BL280" s="56"/>
      <c r="BM280" s="56"/>
      <c r="BN280" s="56"/>
      <c r="BO280" s="68">
        <f t="shared" ref="BO280:BO300" si="186">AE280*(1/$BO$6)</f>
        <v>1.499587613406313E-4</v>
      </c>
      <c r="BP280" s="42">
        <f t="shared" si="180"/>
        <v>2.9178338001867408E-4</v>
      </c>
    </row>
    <row r="281" spans="1:68" ht="15" customHeight="1" thickBot="1" x14ac:dyDescent="0.45">
      <c r="A281" s="428"/>
      <c r="B281" s="433"/>
      <c r="C281" s="408"/>
      <c r="D281" s="241" t="s">
        <v>466</v>
      </c>
      <c r="E281" s="156" t="s">
        <v>216</v>
      </c>
      <c r="F281" s="156"/>
      <c r="G281" s="156" t="s">
        <v>414</v>
      </c>
      <c r="H281" s="2"/>
      <c r="I281" s="2"/>
      <c r="J281" s="2"/>
      <c r="K281" s="34"/>
      <c r="L281" s="156">
        <v>4.8</v>
      </c>
      <c r="M281" s="2"/>
      <c r="N281" s="2"/>
      <c r="O281" s="2"/>
      <c r="P281" s="2"/>
      <c r="Q281" s="156">
        <v>14</v>
      </c>
      <c r="R281" s="2"/>
      <c r="S281" s="2"/>
      <c r="T281" s="2"/>
      <c r="U281" s="2"/>
      <c r="V281" s="2"/>
      <c r="W281" s="156">
        <v>1.3</v>
      </c>
      <c r="X281" s="156">
        <v>103</v>
      </c>
      <c r="Y281" s="2"/>
      <c r="Z281" s="2"/>
      <c r="AA281" s="156">
        <v>0.77</v>
      </c>
      <c r="AB281" s="2"/>
      <c r="AC281" s="2"/>
      <c r="AD281" s="2"/>
      <c r="AE281" s="156">
        <v>31</v>
      </c>
      <c r="AF281" s="64">
        <v>1.3</v>
      </c>
      <c r="AK281" s="428"/>
      <c r="AL281" s="433"/>
      <c r="AM281" s="379"/>
      <c r="AN281" s="241" t="s">
        <v>466</v>
      </c>
      <c r="AO281" s="156" t="s">
        <v>216</v>
      </c>
      <c r="AP281" s="156"/>
      <c r="AQ281" s="156" t="s">
        <v>414</v>
      </c>
      <c r="AR281" s="2"/>
      <c r="AS281" s="2"/>
      <c r="AT281" s="2"/>
      <c r="AU281" s="34"/>
      <c r="AV281" s="68">
        <f t="shared" si="181"/>
        <v>1.034304430270643E-2</v>
      </c>
      <c r="AW281" s="2"/>
      <c r="AX281" s="2"/>
      <c r="AY281" s="2"/>
      <c r="AZ281" s="2"/>
      <c r="BA281" s="68">
        <f t="shared" si="182"/>
        <v>3.3810708334339606E-2</v>
      </c>
      <c r="BB281" s="2"/>
      <c r="BC281" s="2"/>
      <c r="BD281" s="2"/>
      <c r="BE281" s="2"/>
      <c r="BF281" s="2"/>
      <c r="BG281" s="42">
        <f t="shared" si="183"/>
        <v>2.3045559297996811E-3</v>
      </c>
      <c r="BH281" s="68">
        <f t="shared" si="184"/>
        <v>0.2059464539219803</v>
      </c>
      <c r="BI281" s="2"/>
      <c r="BJ281" s="2"/>
      <c r="BK281" s="56">
        <f t="shared" si="185"/>
        <v>2.1150359830797122E-3</v>
      </c>
      <c r="BL281" s="2"/>
      <c r="BM281" s="2"/>
      <c r="BN281" s="2"/>
      <c r="BO281" s="68">
        <f t="shared" si="186"/>
        <v>7.7478693359326181E-2</v>
      </c>
      <c r="BP281" s="42">
        <f t="shared" si="180"/>
        <v>2.5287892934951757E-3</v>
      </c>
    </row>
    <row r="282" spans="1:68" ht="15" customHeight="1" thickBot="1" x14ac:dyDescent="0.45">
      <c r="A282" s="428"/>
      <c r="B282" s="433"/>
      <c r="C282" s="408"/>
      <c r="D282" s="241" t="s">
        <v>466</v>
      </c>
      <c r="E282" s="156" t="s">
        <v>171</v>
      </c>
      <c r="F282" s="156"/>
      <c r="G282" s="156" t="s">
        <v>414</v>
      </c>
      <c r="H282" s="2"/>
      <c r="I282" s="2"/>
      <c r="J282" s="2"/>
      <c r="K282" s="34"/>
      <c r="L282" s="156">
        <v>0.84</v>
      </c>
      <c r="M282" s="2"/>
      <c r="N282" s="2"/>
      <c r="O282" s="2"/>
      <c r="P282" s="2"/>
      <c r="Q282" s="156">
        <v>3.7</v>
      </c>
      <c r="R282" s="2"/>
      <c r="S282" s="2"/>
      <c r="T282" s="2"/>
      <c r="U282" s="2"/>
      <c r="V282" s="2"/>
      <c r="W282" s="156">
        <v>0.33200000000000002</v>
      </c>
      <c r="X282" s="156">
        <v>15.8</v>
      </c>
      <c r="Y282" s="2"/>
      <c r="Z282" s="2"/>
      <c r="AA282" s="156">
        <v>0.08</v>
      </c>
      <c r="AB282" s="2"/>
      <c r="AC282" s="2"/>
      <c r="AD282" s="2"/>
      <c r="AE282" s="156">
        <v>3.5</v>
      </c>
      <c r="AF282" s="64">
        <v>0.35</v>
      </c>
      <c r="AK282" s="428"/>
      <c r="AL282" s="433"/>
      <c r="AM282" s="379"/>
      <c r="AN282" s="241" t="s">
        <v>466</v>
      </c>
      <c r="AO282" s="156" t="s">
        <v>171</v>
      </c>
      <c r="AP282" s="156"/>
      <c r="AQ282" s="156" t="s">
        <v>414</v>
      </c>
      <c r="AR282" s="2"/>
      <c r="AS282" s="2"/>
      <c r="AT282" s="2"/>
      <c r="AU282" s="34"/>
      <c r="AV282" s="68">
        <f t="shared" si="181"/>
        <v>1.8100327529736253E-3</v>
      </c>
      <c r="AW282" s="2"/>
      <c r="AX282" s="2"/>
      <c r="AY282" s="2"/>
      <c r="AZ282" s="2"/>
      <c r="BA282" s="68">
        <f t="shared" si="182"/>
        <v>8.9356872026468952E-3</v>
      </c>
      <c r="BB282" s="2"/>
      <c r="BC282" s="2"/>
      <c r="BD282" s="2"/>
      <c r="BE282" s="2"/>
      <c r="BF282" s="2"/>
      <c r="BG282" s="42">
        <f t="shared" si="183"/>
        <v>5.8854812976422621E-4</v>
      </c>
      <c r="BH282" s="68">
        <f t="shared" si="184"/>
        <v>3.1591786135604746E-2</v>
      </c>
      <c r="BI282" s="2"/>
      <c r="BJ282" s="2"/>
      <c r="BK282" s="56">
        <f t="shared" si="185"/>
        <v>2.19743998242048E-4</v>
      </c>
      <c r="BL282" s="2"/>
      <c r="BM282" s="2"/>
      <c r="BN282" s="2"/>
      <c r="BO282" s="68">
        <f t="shared" si="186"/>
        <v>8.7475944115368263E-3</v>
      </c>
      <c r="BP282" s="42">
        <f t="shared" si="180"/>
        <v>6.8082788671023947E-4</v>
      </c>
    </row>
    <row r="283" spans="1:68" ht="15" customHeight="1" thickBot="1" x14ac:dyDescent="0.45">
      <c r="A283" s="428"/>
      <c r="B283" s="433"/>
      <c r="C283" s="408"/>
      <c r="D283" s="241" t="s">
        <v>466</v>
      </c>
      <c r="E283" s="156" t="s">
        <v>254</v>
      </c>
      <c r="F283" s="156"/>
      <c r="G283" s="156" t="s">
        <v>414</v>
      </c>
      <c r="H283" s="2"/>
      <c r="I283" s="2"/>
      <c r="J283" s="2"/>
      <c r="K283" s="34"/>
      <c r="L283" s="156">
        <v>0.72</v>
      </c>
      <c r="M283" s="2"/>
      <c r="N283" s="2"/>
      <c r="O283" s="2"/>
      <c r="P283" s="2"/>
      <c r="Q283" s="156">
        <v>3.4</v>
      </c>
      <c r="R283" s="2"/>
      <c r="S283" s="2"/>
      <c r="T283" s="2"/>
      <c r="U283" s="2"/>
      <c r="V283" s="2"/>
      <c r="W283" s="156">
        <v>0.28999999999999998</v>
      </c>
      <c r="X283" s="156">
        <v>13.1</v>
      </c>
      <c r="Y283" s="2"/>
      <c r="Z283" s="2"/>
      <c r="AA283" s="156">
        <v>0.06</v>
      </c>
      <c r="AB283" s="2"/>
      <c r="AC283" s="2"/>
      <c r="AD283" s="2"/>
      <c r="AE283" s="156">
        <v>2.5</v>
      </c>
      <c r="AF283" s="64">
        <v>0.32</v>
      </c>
      <c r="AK283" s="428"/>
      <c r="AL283" s="433"/>
      <c r="AM283" s="379"/>
      <c r="AN283" s="241" t="s">
        <v>466</v>
      </c>
      <c r="AO283" s="156" t="s">
        <v>254</v>
      </c>
      <c r="AP283" s="156"/>
      <c r="AQ283" s="156" t="s">
        <v>414</v>
      </c>
      <c r="AR283" s="2"/>
      <c r="AS283" s="2"/>
      <c r="AT283" s="2"/>
      <c r="AU283" s="34"/>
      <c r="AV283" s="68">
        <f t="shared" si="181"/>
        <v>1.5514566454059647E-3</v>
      </c>
      <c r="AW283" s="2"/>
      <c r="AX283" s="2"/>
      <c r="AY283" s="2"/>
      <c r="AZ283" s="2"/>
      <c r="BA283" s="68">
        <f t="shared" si="182"/>
        <v>8.2111720240539039E-3</v>
      </c>
      <c r="BB283" s="2"/>
      <c r="BC283" s="2"/>
      <c r="BD283" s="2"/>
      <c r="BE283" s="2"/>
      <c r="BF283" s="2"/>
      <c r="BG283" s="42">
        <f t="shared" si="183"/>
        <v>5.1409324587839032E-4</v>
      </c>
      <c r="BH283" s="68">
        <f t="shared" si="184"/>
        <v>2.6193189770659629E-2</v>
      </c>
      <c r="BI283" s="2"/>
      <c r="BJ283" s="2"/>
      <c r="BK283" s="56">
        <f t="shared" si="185"/>
        <v>1.6480799868153598E-4</v>
      </c>
      <c r="BL283" s="2"/>
      <c r="BM283" s="2"/>
      <c r="BN283" s="2"/>
      <c r="BO283" s="68">
        <f t="shared" si="186"/>
        <v>6.2482817225263049E-3</v>
      </c>
      <c r="BP283" s="42">
        <f t="shared" si="180"/>
        <v>6.2247121070650474E-4</v>
      </c>
    </row>
    <row r="284" spans="1:68" ht="15" customHeight="1" thickBot="1" x14ac:dyDescent="0.45">
      <c r="A284" s="428"/>
      <c r="B284" s="433"/>
      <c r="C284" s="408"/>
      <c r="D284" s="241" t="s">
        <v>466</v>
      </c>
      <c r="E284" s="156" t="s">
        <v>455</v>
      </c>
      <c r="F284" s="156"/>
      <c r="G284" s="156" t="s">
        <v>414</v>
      </c>
      <c r="H284" s="2"/>
      <c r="I284" s="2"/>
      <c r="J284" s="2"/>
      <c r="K284" s="34"/>
      <c r="L284" s="156">
        <v>0.54</v>
      </c>
      <c r="M284" s="2"/>
      <c r="N284" s="2"/>
      <c r="O284" s="2"/>
      <c r="P284" s="2"/>
      <c r="Q284" s="156">
        <v>2.7</v>
      </c>
      <c r="R284" s="2"/>
      <c r="S284" s="2"/>
      <c r="T284" s="2"/>
      <c r="U284" s="2"/>
      <c r="V284" s="2"/>
      <c r="W284" s="156">
        <v>0.22</v>
      </c>
      <c r="X284" s="156">
        <v>10.3</v>
      </c>
      <c r="Y284" s="2"/>
      <c r="Z284" s="2"/>
      <c r="AA284" s="156">
        <v>0.03</v>
      </c>
      <c r="AB284" s="2"/>
      <c r="AC284" s="2"/>
      <c r="AD284" s="2"/>
      <c r="AE284" s="156">
        <v>1.6</v>
      </c>
      <c r="AF284" s="64">
        <v>0.24</v>
      </c>
      <c r="AK284" s="428"/>
      <c r="AL284" s="433"/>
      <c r="AM284" s="379"/>
      <c r="AN284" s="241" t="s">
        <v>466</v>
      </c>
      <c r="AO284" s="156" t="s">
        <v>455</v>
      </c>
      <c r="AP284" s="156"/>
      <c r="AQ284" s="156" t="s">
        <v>414</v>
      </c>
      <c r="AR284" s="2"/>
      <c r="AS284" s="2"/>
      <c r="AT284" s="2"/>
      <c r="AU284" s="34"/>
      <c r="AV284" s="68">
        <f t="shared" si="181"/>
        <v>1.1635924840544736E-3</v>
      </c>
      <c r="AW284" s="2"/>
      <c r="AX284" s="2"/>
      <c r="AY284" s="2"/>
      <c r="AZ284" s="2"/>
      <c r="BA284" s="68">
        <f t="shared" si="182"/>
        <v>6.5206366073369236E-3</v>
      </c>
      <c r="BB284" s="2"/>
      <c r="BC284" s="2"/>
      <c r="BD284" s="2"/>
      <c r="BE284" s="2"/>
      <c r="BF284" s="2"/>
      <c r="BG284" s="42">
        <f t="shared" si="183"/>
        <v>3.9000177273533059E-4</v>
      </c>
      <c r="BH284" s="68">
        <f t="shared" si="184"/>
        <v>2.0594645392198033E-2</v>
      </c>
      <c r="BI284" s="2"/>
      <c r="BJ284" s="2"/>
      <c r="BK284" s="56">
        <f t="shared" si="185"/>
        <v>8.2403999340767992E-5</v>
      </c>
      <c r="BL284" s="2"/>
      <c r="BM284" s="2"/>
      <c r="BN284" s="2"/>
      <c r="BO284" s="68">
        <f t="shared" si="186"/>
        <v>3.9989003024168352E-3</v>
      </c>
      <c r="BP284" s="42">
        <f t="shared" si="180"/>
        <v>4.6685340802987853E-4</v>
      </c>
    </row>
    <row r="285" spans="1:68" ht="15" customHeight="1" thickBot="1" x14ac:dyDescent="0.45">
      <c r="A285" s="428"/>
      <c r="B285" s="433"/>
      <c r="C285" s="408"/>
      <c r="D285" s="241" t="s">
        <v>466</v>
      </c>
      <c r="E285" s="156" t="s">
        <v>456</v>
      </c>
      <c r="F285" s="156" t="s">
        <v>334</v>
      </c>
      <c r="G285" s="156" t="s">
        <v>414</v>
      </c>
      <c r="H285" s="2"/>
      <c r="I285" s="2"/>
      <c r="J285" s="2"/>
      <c r="K285" s="34"/>
      <c r="L285" s="2">
        <v>0.73</v>
      </c>
      <c r="M285" s="2"/>
      <c r="N285" s="2"/>
      <c r="O285" s="2"/>
      <c r="P285" s="2"/>
      <c r="Q285" s="156">
        <v>3.5</v>
      </c>
      <c r="R285" s="2"/>
      <c r="S285" s="2"/>
      <c r="T285" s="2"/>
      <c r="U285" s="2"/>
      <c r="V285" s="2"/>
      <c r="W285" s="2">
        <v>0.3</v>
      </c>
      <c r="X285" s="156">
        <v>13.7</v>
      </c>
      <c r="Y285" s="2"/>
      <c r="Z285" s="2"/>
      <c r="AA285" s="2">
        <v>0.06</v>
      </c>
      <c r="AB285" s="2"/>
      <c r="AC285" s="2"/>
      <c r="AD285" s="2"/>
      <c r="AE285" s="2">
        <v>2.2000000000000002</v>
      </c>
      <c r="AF285" s="64">
        <v>0.32</v>
      </c>
      <c r="AK285" s="428"/>
      <c r="AL285" s="433"/>
      <c r="AM285" s="379"/>
      <c r="AN285" s="241" t="s">
        <v>466</v>
      </c>
      <c r="AO285" s="156" t="s">
        <v>456</v>
      </c>
      <c r="AP285" s="156" t="s">
        <v>334</v>
      </c>
      <c r="AQ285" s="156" t="s">
        <v>414</v>
      </c>
      <c r="AR285" s="2"/>
      <c r="AS285" s="2"/>
      <c r="AT285" s="2"/>
      <c r="AU285" s="34"/>
      <c r="AV285" s="68">
        <f t="shared" si="181"/>
        <v>1.5730046543699363E-3</v>
      </c>
      <c r="AW285" s="2"/>
      <c r="AX285" s="2"/>
      <c r="AY285" s="2"/>
      <c r="AZ285" s="2"/>
      <c r="BA285" s="68">
        <f t="shared" si="182"/>
        <v>8.4526770835849016E-3</v>
      </c>
      <c r="BB285" s="2"/>
      <c r="BC285" s="2"/>
      <c r="BD285" s="2"/>
      <c r="BE285" s="2"/>
      <c r="BF285" s="2"/>
      <c r="BG285" s="42">
        <f t="shared" si="183"/>
        <v>5.3182059918454173E-4</v>
      </c>
      <c r="BH285" s="68">
        <f t="shared" si="184"/>
        <v>2.7392877851758542E-2</v>
      </c>
      <c r="BI285" s="2"/>
      <c r="BJ285" s="2"/>
      <c r="BK285" s="56">
        <f t="shared" si="185"/>
        <v>1.6480799868153598E-4</v>
      </c>
      <c r="BL285" s="2"/>
      <c r="BM285" s="2"/>
      <c r="BN285" s="2"/>
      <c r="BO285" s="68">
        <f t="shared" si="186"/>
        <v>5.4984879158231489E-3</v>
      </c>
      <c r="BP285" s="42">
        <f t="shared" si="180"/>
        <v>6.2247121070650474E-4</v>
      </c>
    </row>
    <row r="286" spans="1:68" ht="15" customHeight="1" thickBot="1" x14ac:dyDescent="0.45">
      <c r="A286" s="428"/>
      <c r="B286" s="433"/>
      <c r="C286" s="434"/>
      <c r="D286" s="242" t="s">
        <v>466</v>
      </c>
      <c r="E286" s="156" t="s">
        <v>192</v>
      </c>
      <c r="F286" s="156"/>
      <c r="G286" s="156" t="s">
        <v>414</v>
      </c>
      <c r="H286" s="2"/>
      <c r="I286" s="2"/>
      <c r="J286" s="2"/>
      <c r="K286" s="34"/>
      <c r="L286" s="156">
        <v>1</v>
      </c>
      <c r="M286" s="2"/>
      <c r="N286" s="2"/>
      <c r="O286" s="2"/>
      <c r="P286" s="2"/>
      <c r="Q286" s="156">
        <v>8.9</v>
      </c>
      <c r="R286" s="2"/>
      <c r="S286" s="2"/>
      <c r="T286" s="2"/>
      <c r="U286" s="2"/>
      <c r="V286" s="2"/>
      <c r="W286" s="156">
        <v>0.39</v>
      </c>
      <c r="X286" s="156">
        <v>18.7</v>
      </c>
      <c r="Y286" s="2"/>
      <c r="Z286" s="2"/>
      <c r="AA286" s="156">
        <v>0.09</v>
      </c>
      <c r="AB286" s="2"/>
      <c r="AC286" s="2"/>
      <c r="AD286" s="2"/>
      <c r="AE286" s="156">
        <v>3.8</v>
      </c>
      <c r="AF286" s="64">
        <v>0.41</v>
      </c>
      <c r="AK286" s="428"/>
      <c r="AL286" s="433"/>
      <c r="AM286" s="436"/>
      <c r="AN286" s="242" t="s">
        <v>466</v>
      </c>
      <c r="AO286" s="156" t="s">
        <v>192</v>
      </c>
      <c r="AP286" s="156"/>
      <c r="AQ286" s="156" t="s">
        <v>414</v>
      </c>
      <c r="AR286" s="2"/>
      <c r="AS286" s="2"/>
      <c r="AT286" s="2"/>
      <c r="AU286" s="34"/>
      <c r="AV286" s="68">
        <f t="shared" si="181"/>
        <v>2.1548008963971732E-3</v>
      </c>
      <c r="AW286" s="2"/>
      <c r="AX286" s="2"/>
      <c r="AY286" s="2"/>
      <c r="AZ286" s="2"/>
      <c r="BA286" s="68">
        <f t="shared" si="182"/>
        <v>2.1493950298258749E-2</v>
      </c>
      <c r="BB286" s="2"/>
      <c r="BC286" s="2"/>
      <c r="BD286" s="2"/>
      <c r="BE286" s="2"/>
      <c r="BF286" s="2"/>
      <c r="BG286" s="42">
        <f t="shared" si="183"/>
        <v>6.9136677893990423E-4</v>
      </c>
      <c r="BH286" s="68">
        <f t="shared" si="184"/>
        <v>3.7390278527582831E-2</v>
      </c>
      <c r="BI286" s="2"/>
      <c r="BJ286" s="2"/>
      <c r="BK286" s="56">
        <f t="shared" si="185"/>
        <v>2.4721199802230402E-4</v>
      </c>
      <c r="BL286" s="2"/>
      <c r="BM286" s="2"/>
      <c r="BN286" s="2"/>
      <c r="BO286" s="68">
        <f t="shared" si="186"/>
        <v>9.4973882182399823E-3</v>
      </c>
      <c r="BP286" s="42">
        <f t="shared" si="180"/>
        <v>7.9754123871770915E-4</v>
      </c>
    </row>
    <row r="287" spans="1:68" ht="15" customHeight="1" thickBot="1" x14ac:dyDescent="0.45">
      <c r="A287" s="428"/>
      <c r="B287" s="433"/>
      <c r="C287" s="435" t="s">
        <v>348</v>
      </c>
      <c r="D287" s="44" t="s">
        <v>466</v>
      </c>
      <c r="E287" s="156" t="s">
        <v>209</v>
      </c>
      <c r="F287" s="156"/>
      <c r="G287" s="156" t="s">
        <v>414</v>
      </c>
      <c r="H287" s="2"/>
      <c r="I287" s="2"/>
      <c r="J287" s="2"/>
      <c r="K287" s="34"/>
      <c r="L287" s="156">
        <v>0.08</v>
      </c>
      <c r="M287" s="2"/>
      <c r="N287" s="2"/>
      <c r="O287" s="2"/>
      <c r="P287" s="2"/>
      <c r="Q287" s="156">
        <v>0.28999999999999998</v>
      </c>
      <c r="R287" s="2"/>
      <c r="S287" s="2"/>
      <c r="T287" s="2"/>
      <c r="U287" s="2"/>
      <c r="V287" s="2"/>
      <c r="W287" s="156">
        <v>0.18</v>
      </c>
      <c r="X287" s="156">
        <v>0.1</v>
      </c>
      <c r="Y287" s="2"/>
      <c r="Z287" s="2"/>
      <c r="AA287" s="156">
        <v>0.02</v>
      </c>
      <c r="AB287" s="2"/>
      <c r="AC287" s="2"/>
      <c r="AD287" s="2"/>
      <c r="AE287" s="156">
        <v>0.13</v>
      </c>
      <c r="AF287" s="167">
        <v>0.06</v>
      </c>
      <c r="AK287" s="428"/>
      <c r="AL287" s="433"/>
      <c r="AM287" s="446" t="s">
        <v>348</v>
      </c>
      <c r="AN287" s="44" t="s">
        <v>466</v>
      </c>
      <c r="AO287" s="156" t="s">
        <v>209</v>
      </c>
      <c r="AP287" s="156"/>
      <c r="AQ287" s="156" t="s">
        <v>414</v>
      </c>
      <c r="AR287" s="2"/>
      <c r="AS287" s="2"/>
      <c r="AT287" s="2"/>
      <c r="AU287" s="34"/>
      <c r="AV287" s="68">
        <f t="shared" si="181"/>
        <v>1.7238407171177387E-4</v>
      </c>
      <c r="AW287" s="2"/>
      <c r="AX287" s="2"/>
      <c r="AY287" s="2"/>
      <c r="AZ287" s="2"/>
      <c r="BA287" s="68">
        <f t="shared" si="182"/>
        <v>7.0036467263989168E-4</v>
      </c>
      <c r="BB287" s="2"/>
      <c r="BC287" s="2"/>
      <c r="BD287" s="2"/>
      <c r="BE287" s="2"/>
      <c r="BF287" s="2"/>
      <c r="BG287" s="42">
        <f t="shared" si="183"/>
        <v>3.1909235951072505E-4</v>
      </c>
      <c r="BH287" s="68">
        <f t="shared" si="184"/>
        <v>1.9994801351648573E-4</v>
      </c>
      <c r="BI287" s="2"/>
      <c r="BJ287" s="2"/>
      <c r="BK287" s="56">
        <f t="shared" si="185"/>
        <v>5.4935999560511999E-5</v>
      </c>
      <c r="BL287" s="2"/>
      <c r="BM287" s="2"/>
      <c r="BN287" s="2"/>
      <c r="BO287" s="68">
        <f t="shared" si="186"/>
        <v>3.2491064957136786E-4</v>
      </c>
      <c r="BP287" s="42">
        <f t="shared" si="180"/>
        <v>1.1671335200746963E-4</v>
      </c>
    </row>
    <row r="288" spans="1:68" ht="15" customHeight="1" thickBot="1" x14ac:dyDescent="0.45">
      <c r="A288" s="428"/>
      <c r="B288" s="433"/>
      <c r="C288" s="408"/>
      <c r="D288" s="241" t="s">
        <v>466</v>
      </c>
      <c r="E288" s="156" t="s">
        <v>216</v>
      </c>
      <c r="F288" s="156"/>
      <c r="G288" s="156" t="s">
        <v>414</v>
      </c>
      <c r="H288" s="2"/>
      <c r="I288" s="2"/>
      <c r="J288" s="2"/>
      <c r="K288" s="34"/>
      <c r="L288" s="156">
        <v>5.9</v>
      </c>
      <c r="M288" s="2"/>
      <c r="N288" s="2"/>
      <c r="O288" s="2"/>
      <c r="P288" s="2"/>
      <c r="Q288" s="156">
        <v>20</v>
      </c>
      <c r="R288" s="2"/>
      <c r="S288" s="2"/>
      <c r="T288" s="2"/>
      <c r="U288" s="2"/>
      <c r="V288" s="2"/>
      <c r="W288" s="156">
        <v>0.53</v>
      </c>
      <c r="X288" s="156">
        <v>181</v>
      </c>
      <c r="Y288" s="2"/>
      <c r="Z288" s="2"/>
      <c r="AA288" s="156">
        <v>0.99</v>
      </c>
      <c r="AB288" s="2"/>
      <c r="AC288" s="2"/>
      <c r="AD288" s="2"/>
      <c r="AE288" s="156">
        <v>54</v>
      </c>
      <c r="AF288" s="167">
        <v>3.9</v>
      </c>
      <c r="AK288" s="428"/>
      <c r="AL288" s="433"/>
      <c r="AM288" s="379"/>
      <c r="AN288" s="241" t="s">
        <v>466</v>
      </c>
      <c r="AO288" s="156" t="s">
        <v>216</v>
      </c>
      <c r="AP288" s="156"/>
      <c r="AQ288" s="156" t="s">
        <v>414</v>
      </c>
      <c r="AR288" s="2"/>
      <c r="AS288" s="2"/>
      <c r="AT288" s="2"/>
      <c r="AU288" s="34"/>
      <c r="AV288" s="68">
        <f t="shared" si="181"/>
        <v>1.2713325288743322E-2</v>
      </c>
      <c r="AW288" s="2"/>
      <c r="AX288" s="2"/>
      <c r="AY288" s="2"/>
      <c r="AZ288" s="2"/>
      <c r="BA288" s="68">
        <f t="shared" si="182"/>
        <v>4.8301011906199433E-2</v>
      </c>
      <c r="BB288" s="2"/>
      <c r="BC288" s="2"/>
      <c r="BD288" s="2"/>
      <c r="BE288" s="2"/>
      <c r="BF288" s="2"/>
      <c r="BG288" s="42">
        <f t="shared" si="183"/>
        <v>9.3954972522602379E-4</v>
      </c>
      <c r="BH288" s="68">
        <f t="shared" si="184"/>
        <v>0.36190590446483917</v>
      </c>
      <c r="BI288" s="2"/>
      <c r="BJ288" s="2"/>
      <c r="BK288" s="56">
        <f t="shared" si="185"/>
        <v>2.7193319782453438E-3</v>
      </c>
      <c r="BL288" s="2"/>
      <c r="BM288" s="2"/>
      <c r="BN288" s="2"/>
      <c r="BO288" s="68">
        <f t="shared" si="186"/>
        <v>0.13496288520656818</v>
      </c>
      <c r="BP288" s="42">
        <f t="shared" si="180"/>
        <v>7.5863678804855266E-3</v>
      </c>
    </row>
    <row r="289" spans="1:68" ht="15" customHeight="1" thickBot="1" x14ac:dyDescent="0.45">
      <c r="A289" s="428"/>
      <c r="B289" s="433"/>
      <c r="C289" s="408"/>
      <c r="D289" s="241" t="s">
        <v>466</v>
      </c>
      <c r="E289" s="156" t="s">
        <v>171</v>
      </c>
      <c r="F289" s="156"/>
      <c r="G289" s="156" t="s">
        <v>414</v>
      </c>
      <c r="H289" s="2"/>
      <c r="I289" s="2"/>
      <c r="J289" s="2"/>
      <c r="K289" s="34"/>
      <c r="L289" s="156">
        <v>1.3</v>
      </c>
      <c r="M289" s="2"/>
      <c r="N289" s="2"/>
      <c r="O289" s="2"/>
      <c r="P289" s="2"/>
      <c r="Q289" s="156">
        <v>4.5</v>
      </c>
      <c r="R289" s="2"/>
      <c r="S289" s="2"/>
      <c r="T289" s="2"/>
      <c r="U289" s="2"/>
      <c r="V289" s="2"/>
      <c r="W289" s="156">
        <v>0.47</v>
      </c>
      <c r="X289" s="156">
        <v>16.399999999999999</v>
      </c>
      <c r="Y289" s="2"/>
      <c r="Z289" s="2"/>
      <c r="AA289" s="156">
        <v>0.09</v>
      </c>
      <c r="AB289" s="2"/>
      <c r="AC289" s="2"/>
      <c r="AD289" s="2"/>
      <c r="AE289" s="156">
        <v>6.9</v>
      </c>
      <c r="AF289" s="167">
        <v>0.54</v>
      </c>
      <c r="AK289" s="428"/>
      <c r="AL289" s="433"/>
      <c r="AM289" s="379"/>
      <c r="AN289" s="241" t="s">
        <v>466</v>
      </c>
      <c r="AO289" s="156" t="s">
        <v>171</v>
      </c>
      <c r="AP289" s="156"/>
      <c r="AQ289" s="156" t="s">
        <v>414</v>
      </c>
      <c r="AR289" s="2"/>
      <c r="AS289" s="2"/>
      <c r="AT289" s="2"/>
      <c r="AU289" s="34"/>
      <c r="AV289" s="68">
        <f t="shared" si="181"/>
        <v>2.8012411653163252E-3</v>
      </c>
      <c r="AW289" s="2"/>
      <c r="AX289" s="2"/>
      <c r="AY289" s="2"/>
      <c r="AZ289" s="2"/>
      <c r="BA289" s="68">
        <f t="shared" si="182"/>
        <v>1.0867727678894872E-2</v>
      </c>
      <c r="BB289" s="2"/>
      <c r="BC289" s="2"/>
      <c r="BD289" s="2"/>
      <c r="BE289" s="2"/>
      <c r="BF289" s="2"/>
      <c r="BG289" s="42">
        <f t="shared" si="183"/>
        <v>8.3318560538911532E-4</v>
      </c>
      <c r="BH289" s="68">
        <f t="shared" si="184"/>
        <v>3.2791474216703656E-2</v>
      </c>
      <c r="BI289" s="2"/>
      <c r="BJ289" s="2"/>
      <c r="BK289" s="56">
        <f t="shared" si="185"/>
        <v>2.4721199802230402E-4</v>
      </c>
      <c r="BL289" s="2"/>
      <c r="BM289" s="2"/>
      <c r="BN289" s="2"/>
      <c r="BO289" s="68">
        <f t="shared" si="186"/>
        <v>1.72452575541726E-2</v>
      </c>
      <c r="BP289" s="42">
        <f t="shared" si="180"/>
        <v>1.0504201680672268E-3</v>
      </c>
    </row>
    <row r="290" spans="1:68" ht="15" customHeight="1" thickBot="1" x14ac:dyDescent="0.45">
      <c r="A290" s="428"/>
      <c r="B290" s="433"/>
      <c r="C290" s="408"/>
      <c r="D290" s="241" t="s">
        <v>466</v>
      </c>
      <c r="E290" s="156" t="s">
        <v>254</v>
      </c>
      <c r="F290" s="156"/>
      <c r="G290" s="156" t="s">
        <v>414</v>
      </c>
      <c r="H290" s="2"/>
      <c r="I290" s="2"/>
      <c r="J290" s="2"/>
      <c r="K290" s="34"/>
      <c r="L290" s="156">
        <v>1.1000000000000001</v>
      </c>
      <c r="M290" s="2"/>
      <c r="N290" s="2"/>
      <c r="O290" s="2"/>
      <c r="P290" s="2"/>
      <c r="Q290" s="156">
        <v>3.9</v>
      </c>
      <c r="R290" s="2"/>
      <c r="S290" s="2"/>
      <c r="T290" s="2"/>
      <c r="U290" s="2"/>
      <c r="V290" s="2"/>
      <c r="W290" s="156">
        <v>0.34</v>
      </c>
      <c r="X290" s="156">
        <v>12.9</v>
      </c>
      <c r="Y290" s="2"/>
      <c r="Z290" s="2"/>
      <c r="AA290" s="156">
        <v>7.0000000000000007E-2</v>
      </c>
      <c r="AB290" s="2"/>
      <c r="AC290" s="2"/>
      <c r="AD290" s="2"/>
      <c r="AE290" s="156">
        <v>4</v>
      </c>
      <c r="AF290" s="167">
        <v>0.46</v>
      </c>
      <c r="AK290" s="428"/>
      <c r="AL290" s="433"/>
      <c r="AM290" s="379"/>
      <c r="AN290" s="241" t="s">
        <v>466</v>
      </c>
      <c r="AO290" s="156" t="s">
        <v>254</v>
      </c>
      <c r="AP290" s="156"/>
      <c r="AQ290" s="156" t="s">
        <v>414</v>
      </c>
      <c r="AR290" s="2"/>
      <c r="AS290" s="2"/>
      <c r="AT290" s="2"/>
      <c r="AU290" s="34"/>
      <c r="AV290" s="68">
        <f t="shared" si="181"/>
        <v>2.3702809860368908E-3</v>
      </c>
      <c r="AW290" s="2"/>
      <c r="AX290" s="2"/>
      <c r="AY290" s="2"/>
      <c r="AZ290" s="2"/>
      <c r="BA290" s="68">
        <f t="shared" si="182"/>
        <v>9.4186973217088889E-3</v>
      </c>
      <c r="BB290" s="2"/>
      <c r="BC290" s="2"/>
      <c r="BD290" s="2"/>
      <c r="BE290" s="2"/>
      <c r="BF290" s="2"/>
      <c r="BG290" s="42">
        <f t="shared" si="183"/>
        <v>6.0273001240914738E-4</v>
      </c>
      <c r="BH290" s="68">
        <f t="shared" si="184"/>
        <v>2.5793293743626659E-2</v>
      </c>
      <c r="BI290" s="2"/>
      <c r="BJ290" s="2"/>
      <c r="BK290" s="56">
        <f t="shared" si="185"/>
        <v>1.9227599846179203E-4</v>
      </c>
      <c r="BL290" s="2"/>
      <c r="BM290" s="2"/>
      <c r="BN290" s="2"/>
      <c r="BO290" s="68">
        <f t="shared" si="186"/>
        <v>9.9972507560420875E-3</v>
      </c>
      <c r="BP290" s="42">
        <f t="shared" si="180"/>
        <v>8.9480236539060058E-4</v>
      </c>
    </row>
    <row r="291" spans="1:68" ht="15" customHeight="1" thickBot="1" x14ac:dyDescent="0.45">
      <c r="A291" s="428"/>
      <c r="B291" s="433"/>
      <c r="C291" s="408"/>
      <c r="D291" s="241" t="s">
        <v>466</v>
      </c>
      <c r="E291" s="156" t="s">
        <v>455</v>
      </c>
      <c r="F291" s="156"/>
      <c r="G291" s="156" t="s">
        <v>414</v>
      </c>
      <c r="H291" s="2"/>
      <c r="I291" s="2"/>
      <c r="J291" s="2"/>
      <c r="K291" s="34"/>
      <c r="L291" s="156">
        <v>0.77</v>
      </c>
      <c r="M291" s="2"/>
      <c r="N291" s="2"/>
      <c r="O291" s="2"/>
      <c r="P291" s="2"/>
      <c r="Q291" s="156">
        <v>2.9</v>
      </c>
      <c r="R291" s="2"/>
      <c r="S291" s="2"/>
      <c r="T291" s="2"/>
      <c r="U291" s="2"/>
      <c r="V291" s="2"/>
      <c r="W291" s="156">
        <v>0.45</v>
      </c>
      <c r="X291" s="156">
        <v>8.6999999999999993</v>
      </c>
      <c r="Y291" s="2"/>
      <c r="Z291" s="2"/>
      <c r="AA291" s="156">
        <v>0.04</v>
      </c>
      <c r="AB291" s="2"/>
      <c r="AC291" s="2"/>
      <c r="AD291" s="2"/>
      <c r="AE291" s="156">
        <v>2.1</v>
      </c>
      <c r="AF291" s="167">
        <v>0.32</v>
      </c>
      <c r="AK291" s="428"/>
      <c r="AL291" s="433"/>
      <c r="AM291" s="379"/>
      <c r="AN291" s="241" t="s">
        <v>466</v>
      </c>
      <c r="AO291" s="156" t="s">
        <v>455</v>
      </c>
      <c r="AP291" s="156"/>
      <c r="AQ291" s="156" t="s">
        <v>414</v>
      </c>
      <c r="AR291" s="2"/>
      <c r="AS291" s="2"/>
      <c r="AT291" s="2"/>
      <c r="AU291" s="34"/>
      <c r="AV291" s="68">
        <f t="shared" si="181"/>
        <v>1.6591966902258235E-3</v>
      </c>
      <c r="AW291" s="2"/>
      <c r="AX291" s="2"/>
      <c r="AY291" s="2"/>
      <c r="AZ291" s="2"/>
      <c r="BA291" s="68">
        <f t="shared" si="182"/>
        <v>7.0036467263989172E-3</v>
      </c>
      <c r="BB291" s="2"/>
      <c r="BC291" s="2"/>
      <c r="BD291" s="2"/>
      <c r="BE291" s="2"/>
      <c r="BF291" s="2"/>
      <c r="BG291" s="42">
        <f t="shared" si="183"/>
        <v>7.977308987768126E-4</v>
      </c>
      <c r="BH291" s="68">
        <f t="shared" si="184"/>
        <v>1.7395477175934256E-2</v>
      </c>
      <c r="BI291" s="2"/>
      <c r="BJ291" s="2"/>
      <c r="BK291" s="56">
        <f t="shared" si="185"/>
        <v>1.09871999121024E-4</v>
      </c>
      <c r="BL291" s="2"/>
      <c r="BM291" s="2"/>
      <c r="BN291" s="2"/>
      <c r="BO291" s="68">
        <f t="shared" si="186"/>
        <v>5.2485566469220963E-3</v>
      </c>
      <c r="BP291" s="42">
        <f t="shared" si="180"/>
        <v>6.2247121070650474E-4</v>
      </c>
    </row>
    <row r="292" spans="1:68" ht="15" customHeight="1" thickBot="1" x14ac:dyDescent="0.45">
      <c r="A292" s="428"/>
      <c r="B292" s="433"/>
      <c r="C292" s="408"/>
      <c r="D292" s="241" t="s">
        <v>466</v>
      </c>
      <c r="E292" s="156" t="s">
        <v>456</v>
      </c>
      <c r="F292" s="156" t="s">
        <v>334</v>
      </c>
      <c r="G292" s="156" t="s">
        <v>414</v>
      </c>
      <c r="H292" s="2"/>
      <c r="I292" s="2"/>
      <c r="J292" s="2"/>
      <c r="K292" s="34"/>
      <c r="L292" s="2">
        <v>1.1000000000000001</v>
      </c>
      <c r="M292" s="2"/>
      <c r="N292" s="2"/>
      <c r="O292" s="2"/>
      <c r="P292" s="2"/>
      <c r="Q292" s="156">
        <v>4</v>
      </c>
      <c r="R292" s="2"/>
      <c r="S292" s="2"/>
      <c r="T292" s="2"/>
      <c r="U292" s="2"/>
      <c r="V292" s="2"/>
      <c r="W292" s="2">
        <v>0.65</v>
      </c>
      <c r="X292" s="156">
        <v>13.5</v>
      </c>
      <c r="Y292" s="2"/>
      <c r="Z292" s="2"/>
      <c r="AA292" s="156">
        <v>7.0000000000000007E-2</v>
      </c>
      <c r="AB292" s="2"/>
      <c r="AC292" s="2"/>
      <c r="AD292" s="2"/>
      <c r="AE292" s="2">
        <v>3.5</v>
      </c>
      <c r="AF292" s="64">
        <v>0.45</v>
      </c>
      <c r="AK292" s="428"/>
      <c r="AL292" s="433"/>
      <c r="AM292" s="379"/>
      <c r="AN292" s="241" t="s">
        <v>466</v>
      </c>
      <c r="AO292" s="156" t="s">
        <v>456</v>
      </c>
      <c r="AP292" s="156" t="s">
        <v>334</v>
      </c>
      <c r="AQ292" s="156" t="s">
        <v>414</v>
      </c>
      <c r="AR292" s="2"/>
      <c r="AS292" s="2"/>
      <c r="AT292" s="2"/>
      <c r="AU292" s="34"/>
      <c r="AV292" s="68">
        <f t="shared" si="181"/>
        <v>2.3702809860368908E-3</v>
      </c>
      <c r="AW292" s="2"/>
      <c r="AX292" s="2"/>
      <c r="AY292" s="2"/>
      <c r="AZ292" s="2"/>
      <c r="BA292" s="68">
        <f t="shared" si="182"/>
        <v>9.6602023812398866E-3</v>
      </c>
      <c r="BB292" s="2"/>
      <c r="BC292" s="2"/>
      <c r="BD292" s="2"/>
      <c r="BE292" s="2"/>
      <c r="BF292" s="2"/>
      <c r="BG292" s="42">
        <f t="shared" si="183"/>
        <v>1.1522779648998405E-3</v>
      </c>
      <c r="BH292" s="68">
        <f t="shared" si="184"/>
        <v>2.6992981824725572E-2</v>
      </c>
      <c r="BI292" s="2"/>
      <c r="BJ292" s="2"/>
      <c r="BK292" s="56">
        <f t="shared" si="185"/>
        <v>1.9227599846179203E-4</v>
      </c>
      <c r="BL292" s="2"/>
      <c r="BM292" s="2"/>
      <c r="BN292" s="2"/>
      <c r="BO292" s="68">
        <f t="shared" si="186"/>
        <v>8.7475944115368263E-3</v>
      </c>
      <c r="BP292" s="42">
        <f t="shared" si="180"/>
        <v>8.7535014005602233E-4</v>
      </c>
    </row>
    <row r="293" spans="1:68" ht="15" customHeight="1" thickBot="1" x14ac:dyDescent="0.45">
      <c r="A293" s="428"/>
      <c r="B293" s="433"/>
      <c r="C293" s="434"/>
      <c r="D293" s="242" t="s">
        <v>466</v>
      </c>
      <c r="E293" s="156" t="s">
        <v>192</v>
      </c>
      <c r="F293" s="2"/>
      <c r="G293" s="156" t="s">
        <v>414</v>
      </c>
      <c r="H293" s="2"/>
      <c r="I293" s="2"/>
      <c r="J293" s="2"/>
      <c r="K293" s="34"/>
      <c r="L293" s="156">
        <v>1.7</v>
      </c>
      <c r="M293" s="2"/>
      <c r="N293" s="2"/>
      <c r="O293" s="2"/>
      <c r="P293" s="2"/>
      <c r="Q293" s="156">
        <v>5.7</v>
      </c>
      <c r="R293" s="2"/>
      <c r="S293" s="2"/>
      <c r="T293" s="2"/>
      <c r="U293" s="2"/>
      <c r="V293" s="2"/>
      <c r="W293" s="156">
        <v>0.12</v>
      </c>
      <c r="X293" s="156">
        <v>19.399999999999999</v>
      </c>
      <c r="Y293" s="2"/>
      <c r="Z293" s="2"/>
      <c r="AA293" s="156">
        <v>0.11</v>
      </c>
      <c r="AB293" s="2"/>
      <c r="AC293" s="2"/>
      <c r="AD293" s="2"/>
      <c r="AE293" s="156">
        <v>6.5</v>
      </c>
      <c r="AF293" s="167">
        <v>0.63</v>
      </c>
      <c r="AK293" s="428"/>
      <c r="AL293" s="433"/>
      <c r="AM293" s="436"/>
      <c r="AN293" s="242" t="s">
        <v>466</v>
      </c>
      <c r="AO293" s="156" t="s">
        <v>192</v>
      </c>
      <c r="AP293" s="2"/>
      <c r="AQ293" s="156" t="s">
        <v>414</v>
      </c>
      <c r="AR293" s="2"/>
      <c r="AS293" s="2"/>
      <c r="AT293" s="2"/>
      <c r="AU293" s="34"/>
      <c r="AV293" s="68">
        <f t="shared" si="181"/>
        <v>3.6631615238751944E-3</v>
      </c>
      <c r="AW293" s="2"/>
      <c r="AX293" s="2"/>
      <c r="AY293" s="2"/>
      <c r="AZ293" s="2"/>
      <c r="BA293" s="68">
        <f t="shared" si="182"/>
        <v>1.3765788393266839E-2</v>
      </c>
      <c r="BB293" s="2"/>
      <c r="BC293" s="2"/>
      <c r="BD293" s="2"/>
      <c r="BE293" s="2"/>
      <c r="BF293" s="2"/>
      <c r="BG293" s="42">
        <f t="shared" si="183"/>
        <v>2.1272823967381668E-4</v>
      </c>
      <c r="BH293" s="68">
        <f t="shared" si="184"/>
        <v>3.8789914622198225E-2</v>
      </c>
      <c r="BI293" s="2"/>
      <c r="BJ293" s="2"/>
      <c r="BK293" s="56">
        <f t="shared" si="185"/>
        <v>3.02147997582816E-4</v>
      </c>
      <c r="BL293" s="2"/>
      <c r="BM293" s="2"/>
      <c r="BN293" s="2"/>
      <c r="BO293" s="68">
        <f t="shared" si="186"/>
        <v>1.6245532478568393E-2</v>
      </c>
      <c r="BP293" s="42">
        <f t="shared" si="180"/>
        <v>1.2254901960784311E-3</v>
      </c>
    </row>
    <row r="294" spans="1:68" ht="15" customHeight="1" thickBot="1" x14ac:dyDescent="0.45">
      <c r="A294" s="428"/>
      <c r="B294" s="433"/>
      <c r="C294" s="435" t="s">
        <v>349</v>
      </c>
      <c r="D294" s="44" t="s">
        <v>466</v>
      </c>
      <c r="E294" s="156" t="s">
        <v>209</v>
      </c>
      <c r="F294" s="2"/>
      <c r="G294" s="156" t="s">
        <v>414</v>
      </c>
      <c r="H294" s="2"/>
      <c r="I294" s="2"/>
      <c r="J294" s="2"/>
      <c r="K294" s="34"/>
      <c r="L294" s="156">
        <v>7.0000000000000007E-2</v>
      </c>
      <c r="M294" s="2"/>
      <c r="N294" s="2"/>
      <c r="O294" s="2"/>
      <c r="P294" s="2"/>
      <c r="Q294" s="156">
        <v>0.33</v>
      </c>
      <c r="R294" s="2"/>
      <c r="S294" s="2"/>
      <c r="T294" s="2"/>
      <c r="U294" s="2"/>
      <c r="V294" s="2"/>
      <c r="W294" s="156">
        <v>1.8</v>
      </c>
      <c r="X294" s="156">
        <v>0.2</v>
      </c>
      <c r="Y294" s="2"/>
      <c r="Z294" s="2"/>
      <c r="AA294" s="156">
        <v>0.01</v>
      </c>
      <c r="AB294" s="2"/>
      <c r="AC294" s="2"/>
      <c r="AD294" s="2"/>
      <c r="AE294" s="156">
        <v>0.14000000000000001</v>
      </c>
      <c r="AF294" s="167">
        <v>0.03</v>
      </c>
      <c r="AK294" s="428"/>
      <c r="AL294" s="433"/>
      <c r="AM294" s="446" t="s">
        <v>349</v>
      </c>
      <c r="AN294" s="44" t="s">
        <v>466</v>
      </c>
      <c r="AO294" s="156" t="s">
        <v>209</v>
      </c>
      <c r="AP294" s="2"/>
      <c r="AQ294" s="156" t="s">
        <v>414</v>
      </c>
      <c r="AR294" s="2"/>
      <c r="AS294" s="2"/>
      <c r="AT294" s="2"/>
      <c r="AU294" s="34"/>
      <c r="AV294" s="68">
        <f t="shared" si="181"/>
        <v>1.5083606274780213E-4</v>
      </c>
      <c r="AW294" s="2"/>
      <c r="AX294" s="2"/>
      <c r="AY294" s="2"/>
      <c r="AZ294" s="2"/>
      <c r="BA294" s="68">
        <f t="shared" si="182"/>
        <v>7.9696669645229067E-4</v>
      </c>
      <c r="BB294" s="2"/>
      <c r="BC294" s="2"/>
      <c r="BD294" s="2"/>
      <c r="BE294" s="2"/>
      <c r="BF294" s="2"/>
      <c r="BG294" s="42">
        <f t="shared" si="183"/>
        <v>3.1909235951072504E-3</v>
      </c>
      <c r="BH294" s="68">
        <f t="shared" si="184"/>
        <v>3.9989602703297146E-4</v>
      </c>
      <c r="BI294" s="2"/>
      <c r="BJ294" s="2"/>
      <c r="BK294" s="56">
        <f t="shared" si="185"/>
        <v>2.7467999780256E-5</v>
      </c>
      <c r="BL294" s="2"/>
      <c r="BM294" s="2"/>
      <c r="BN294" s="2"/>
      <c r="BO294" s="68">
        <f t="shared" si="186"/>
        <v>3.4990377646147312E-4</v>
      </c>
      <c r="BP294" s="42">
        <f t="shared" si="180"/>
        <v>5.8356676003734816E-5</v>
      </c>
    </row>
    <row r="295" spans="1:68" ht="15" customHeight="1" thickBot="1" x14ac:dyDescent="0.45">
      <c r="A295" s="428"/>
      <c r="B295" s="433"/>
      <c r="C295" s="408"/>
      <c r="D295" s="241" t="s">
        <v>466</v>
      </c>
      <c r="E295" s="156" t="s">
        <v>216</v>
      </c>
      <c r="F295" s="156"/>
      <c r="G295" s="156" t="s">
        <v>414</v>
      </c>
      <c r="H295" s="2"/>
      <c r="I295" s="2"/>
      <c r="J295" s="2"/>
      <c r="K295" s="34"/>
      <c r="L295" s="156">
        <v>6.9</v>
      </c>
      <c r="M295" s="2"/>
      <c r="N295" s="2"/>
      <c r="O295" s="2"/>
      <c r="P295" s="2"/>
      <c r="Q295" s="156">
        <v>15</v>
      </c>
      <c r="R295" s="2"/>
      <c r="S295" s="2"/>
      <c r="T295" s="2"/>
      <c r="U295" s="2"/>
      <c r="V295" s="2"/>
      <c r="W295" s="156">
        <v>0.42</v>
      </c>
      <c r="X295" s="156">
        <v>65</v>
      </c>
      <c r="Y295" s="2"/>
      <c r="Z295" s="2"/>
      <c r="AA295" s="156">
        <v>0.7</v>
      </c>
      <c r="AB295" s="2"/>
      <c r="AC295" s="2"/>
      <c r="AD295" s="2"/>
      <c r="AE295" s="156">
        <v>77</v>
      </c>
      <c r="AF295" s="64">
        <v>2</v>
      </c>
      <c r="AK295" s="428"/>
      <c r="AL295" s="433"/>
      <c r="AM295" s="379"/>
      <c r="AN295" s="241" t="s">
        <v>466</v>
      </c>
      <c r="AO295" s="156" t="s">
        <v>216</v>
      </c>
      <c r="AP295" s="156"/>
      <c r="AQ295" s="156" t="s">
        <v>414</v>
      </c>
      <c r="AR295" s="2"/>
      <c r="AS295" s="2"/>
      <c r="AT295" s="2"/>
      <c r="AU295" s="34"/>
      <c r="AV295" s="68">
        <f t="shared" si="181"/>
        <v>1.4868126185140496E-2</v>
      </c>
      <c r="AW295" s="2"/>
      <c r="AX295" s="2"/>
      <c r="AY295" s="2"/>
      <c r="AZ295" s="2"/>
      <c r="BA295" s="68">
        <f t="shared" si="182"/>
        <v>3.6225758929649576E-2</v>
      </c>
      <c r="BB295" s="2"/>
      <c r="BC295" s="2"/>
      <c r="BD295" s="2"/>
      <c r="BE295" s="2"/>
      <c r="BF295" s="2"/>
      <c r="BG295" s="42">
        <f t="shared" si="183"/>
        <v>7.4454883885835836E-4</v>
      </c>
      <c r="BH295" s="68">
        <f t="shared" si="184"/>
        <v>0.12996620878571571</v>
      </c>
      <c r="BI295" s="2"/>
      <c r="BJ295" s="2"/>
      <c r="BK295" s="56">
        <f t="shared" si="185"/>
        <v>1.92275998461792E-3</v>
      </c>
      <c r="BL295" s="2"/>
      <c r="BM295" s="2"/>
      <c r="BN295" s="2"/>
      <c r="BO295" s="68">
        <f t="shared" si="186"/>
        <v>0.19244707705381017</v>
      </c>
      <c r="BP295" s="42">
        <f t="shared" si="180"/>
        <v>3.8904450669156546E-3</v>
      </c>
    </row>
    <row r="296" spans="1:68" ht="15" customHeight="1" thickBot="1" x14ac:dyDescent="0.45">
      <c r="A296" s="428"/>
      <c r="B296" s="433"/>
      <c r="C296" s="408"/>
      <c r="D296" s="241" t="s">
        <v>466</v>
      </c>
      <c r="E296" s="156" t="s">
        <v>171</v>
      </c>
      <c r="F296" s="156"/>
      <c r="G296" s="156" t="s">
        <v>414</v>
      </c>
      <c r="H296" s="2"/>
      <c r="I296" s="2"/>
      <c r="J296" s="2"/>
      <c r="K296" s="34"/>
      <c r="L296" s="156">
        <v>1.1000000000000001</v>
      </c>
      <c r="M296" s="2"/>
      <c r="N296" s="2"/>
      <c r="O296" s="2"/>
      <c r="P296" s="2"/>
      <c r="Q296" s="156">
        <v>2.8</v>
      </c>
      <c r="R296" s="2"/>
      <c r="S296" s="2"/>
      <c r="T296" s="2"/>
      <c r="U296" s="2"/>
      <c r="V296" s="2"/>
      <c r="W296" s="156">
        <v>0.36</v>
      </c>
      <c r="X296" s="156">
        <v>9.4</v>
      </c>
      <c r="Y296" s="2"/>
      <c r="Z296" s="2"/>
      <c r="AA296" s="156">
        <v>0.04</v>
      </c>
      <c r="AB296" s="2"/>
      <c r="AC296" s="2"/>
      <c r="AD296" s="2"/>
      <c r="AE296" s="156">
        <v>7.5</v>
      </c>
      <c r="AF296" s="64">
        <v>0.4</v>
      </c>
      <c r="AK296" s="428"/>
      <c r="AL296" s="433"/>
      <c r="AM296" s="379"/>
      <c r="AN296" s="241" t="s">
        <v>466</v>
      </c>
      <c r="AO296" s="156" t="s">
        <v>171</v>
      </c>
      <c r="AP296" s="156"/>
      <c r="AQ296" s="156" t="s">
        <v>414</v>
      </c>
      <c r="AR296" s="2"/>
      <c r="AS296" s="2"/>
      <c r="AT296" s="2"/>
      <c r="AU296" s="34"/>
      <c r="AV296" s="68">
        <f t="shared" si="181"/>
        <v>2.3702809860368908E-3</v>
      </c>
      <c r="AW296" s="2"/>
      <c r="AX296" s="2"/>
      <c r="AY296" s="2"/>
      <c r="AZ296" s="2"/>
      <c r="BA296" s="68">
        <f t="shared" si="182"/>
        <v>6.7621416668679204E-3</v>
      </c>
      <c r="BB296" s="2"/>
      <c r="BC296" s="2"/>
      <c r="BD296" s="2"/>
      <c r="BE296" s="2"/>
      <c r="BF296" s="2"/>
      <c r="BG296" s="42">
        <f t="shared" si="183"/>
        <v>6.381847190214501E-4</v>
      </c>
      <c r="BH296" s="68">
        <f t="shared" si="184"/>
        <v>1.8795113270549658E-2</v>
      </c>
      <c r="BI296" s="2"/>
      <c r="BJ296" s="2"/>
      <c r="BK296" s="56">
        <f t="shared" si="185"/>
        <v>1.09871999121024E-4</v>
      </c>
      <c r="BL296" s="2"/>
      <c r="BM296" s="2"/>
      <c r="BN296" s="2"/>
      <c r="BO296" s="68">
        <f t="shared" si="186"/>
        <v>1.8744845167578916E-2</v>
      </c>
      <c r="BP296" s="42">
        <f t="shared" si="180"/>
        <v>7.7808901338313101E-4</v>
      </c>
    </row>
    <row r="297" spans="1:68" ht="15" customHeight="1" thickBot="1" x14ac:dyDescent="0.45">
      <c r="A297" s="428"/>
      <c r="B297" s="433"/>
      <c r="C297" s="408"/>
      <c r="D297" s="241" t="s">
        <v>466</v>
      </c>
      <c r="E297" s="156" t="s">
        <v>254</v>
      </c>
      <c r="F297" s="156"/>
      <c r="G297" s="156" t="s">
        <v>414</v>
      </c>
      <c r="H297" s="2"/>
      <c r="I297" s="2"/>
      <c r="J297" s="2"/>
      <c r="K297" s="34"/>
      <c r="L297" s="156">
        <v>0.89</v>
      </c>
      <c r="M297" s="2"/>
      <c r="N297" s="2"/>
      <c r="O297" s="2"/>
      <c r="P297" s="2"/>
      <c r="Q297" s="156">
        <v>2.5</v>
      </c>
      <c r="R297" s="2"/>
      <c r="S297" s="2"/>
      <c r="T297" s="2"/>
      <c r="U297" s="2"/>
      <c r="V297" s="2"/>
      <c r="W297" s="156">
        <v>0.26</v>
      </c>
      <c r="X297" s="156">
        <v>7.8</v>
      </c>
      <c r="Y297" s="2"/>
      <c r="Z297" s="2"/>
      <c r="AA297" s="156">
        <v>0.02</v>
      </c>
      <c r="AB297" s="2"/>
      <c r="AC297" s="2"/>
      <c r="AD297" s="2"/>
      <c r="AE297" s="156">
        <v>3.9</v>
      </c>
      <c r="AF297" s="64">
        <v>0.34</v>
      </c>
      <c r="AK297" s="428"/>
      <c r="AL297" s="433"/>
      <c r="AM297" s="379"/>
      <c r="AN297" s="241" t="s">
        <v>466</v>
      </c>
      <c r="AO297" s="156" t="s">
        <v>254</v>
      </c>
      <c r="AP297" s="156"/>
      <c r="AQ297" s="156" t="s">
        <v>414</v>
      </c>
      <c r="AR297" s="2"/>
      <c r="AS297" s="2"/>
      <c r="AT297" s="2"/>
      <c r="AU297" s="34"/>
      <c r="AV297" s="68">
        <f t="shared" si="181"/>
        <v>1.9177727977934841E-3</v>
      </c>
      <c r="AW297" s="2"/>
      <c r="AX297" s="2"/>
      <c r="AY297" s="2"/>
      <c r="AZ297" s="2"/>
      <c r="BA297" s="68">
        <f t="shared" si="182"/>
        <v>6.0376264882749291E-3</v>
      </c>
      <c r="BB297" s="2"/>
      <c r="BC297" s="2"/>
      <c r="BD297" s="2"/>
      <c r="BE297" s="2"/>
      <c r="BF297" s="2"/>
      <c r="BG297" s="42">
        <f t="shared" si="183"/>
        <v>4.6091118595993619E-4</v>
      </c>
      <c r="BH297" s="68">
        <f t="shared" si="184"/>
        <v>1.5595945054285886E-2</v>
      </c>
      <c r="BI297" s="2"/>
      <c r="BJ297" s="2"/>
      <c r="BK297" s="56">
        <f t="shared" si="185"/>
        <v>5.4935999560511999E-5</v>
      </c>
      <c r="BL297" s="2"/>
      <c r="BM297" s="2"/>
      <c r="BN297" s="2"/>
      <c r="BO297" s="68">
        <f t="shared" si="186"/>
        <v>9.7473194871410349E-3</v>
      </c>
      <c r="BP297" s="42">
        <f t="shared" si="180"/>
        <v>6.6137566137566134E-4</v>
      </c>
    </row>
    <row r="298" spans="1:68" ht="15" customHeight="1" thickBot="1" x14ac:dyDescent="0.45">
      <c r="A298" s="428"/>
      <c r="B298" s="433"/>
      <c r="C298" s="408"/>
      <c r="D298" s="241" t="s">
        <v>466</v>
      </c>
      <c r="E298" s="156" t="s">
        <v>455</v>
      </c>
      <c r="F298" s="156"/>
      <c r="G298" s="156" t="s">
        <v>414</v>
      </c>
      <c r="H298" s="2"/>
      <c r="I298" s="2"/>
      <c r="J298" s="2"/>
      <c r="K298" s="34"/>
      <c r="L298" s="156">
        <v>0.61</v>
      </c>
      <c r="M298" s="2"/>
      <c r="N298" s="2"/>
      <c r="O298" s="2"/>
      <c r="P298" s="2"/>
      <c r="Q298" s="156">
        <v>1.8</v>
      </c>
      <c r="R298" s="2"/>
      <c r="S298" s="2"/>
      <c r="T298" s="2"/>
      <c r="U298" s="2"/>
      <c r="V298" s="2"/>
      <c r="W298" s="156">
        <v>0.36</v>
      </c>
      <c r="X298" s="156">
        <v>5.4</v>
      </c>
      <c r="Y298" s="2"/>
      <c r="Z298" s="2"/>
      <c r="AA298" s="156">
        <v>0.01</v>
      </c>
      <c r="AB298" s="2"/>
      <c r="AC298" s="2"/>
      <c r="AD298" s="2"/>
      <c r="AE298" s="156">
        <v>1.8</v>
      </c>
      <c r="AF298" s="64">
        <v>0.24</v>
      </c>
      <c r="AK298" s="428"/>
      <c r="AL298" s="433"/>
      <c r="AM298" s="379"/>
      <c r="AN298" s="241" t="s">
        <v>466</v>
      </c>
      <c r="AO298" s="156" t="s">
        <v>455</v>
      </c>
      <c r="AP298" s="156"/>
      <c r="AQ298" s="156" t="s">
        <v>414</v>
      </c>
      <c r="AR298" s="2"/>
      <c r="AS298" s="2"/>
      <c r="AT298" s="2"/>
      <c r="AU298" s="34"/>
      <c r="AV298" s="68">
        <f t="shared" si="181"/>
        <v>1.3144285468022756E-3</v>
      </c>
      <c r="AW298" s="2"/>
      <c r="AX298" s="2"/>
      <c r="AY298" s="2"/>
      <c r="AZ298" s="2"/>
      <c r="BA298" s="68">
        <f t="shared" si="182"/>
        <v>4.3470910715579488E-3</v>
      </c>
      <c r="BB298" s="2"/>
      <c r="BC298" s="2"/>
      <c r="BD298" s="2"/>
      <c r="BE298" s="2"/>
      <c r="BF298" s="2"/>
      <c r="BG298" s="42">
        <f t="shared" si="183"/>
        <v>6.381847190214501E-4</v>
      </c>
      <c r="BH298" s="68">
        <f t="shared" si="184"/>
        <v>1.079719272989023E-2</v>
      </c>
      <c r="BI298" s="2"/>
      <c r="BJ298" s="2"/>
      <c r="BK298" s="56">
        <f t="shared" si="185"/>
        <v>2.7467999780256E-5</v>
      </c>
      <c r="BL298" s="2"/>
      <c r="BM298" s="2"/>
      <c r="BN298" s="2"/>
      <c r="BO298" s="68">
        <f t="shared" si="186"/>
        <v>4.4987628402189395E-3</v>
      </c>
      <c r="BP298" s="42">
        <f t="shared" si="180"/>
        <v>4.6685340802987853E-4</v>
      </c>
    </row>
    <row r="299" spans="1:68" ht="15" customHeight="1" thickBot="1" x14ac:dyDescent="0.45">
      <c r="A299" s="428"/>
      <c r="B299" s="433"/>
      <c r="C299" s="408"/>
      <c r="D299" s="241" t="s">
        <v>466</v>
      </c>
      <c r="E299" s="156" t="s">
        <v>456</v>
      </c>
      <c r="F299" s="156" t="s">
        <v>334</v>
      </c>
      <c r="G299" s="156" t="s">
        <v>414</v>
      </c>
      <c r="H299" s="2"/>
      <c r="I299" s="2"/>
      <c r="J299" s="2"/>
      <c r="K299" s="34"/>
      <c r="L299" s="2">
        <v>0.87</v>
      </c>
      <c r="M299" s="2"/>
      <c r="N299" s="2"/>
      <c r="O299" s="2"/>
      <c r="P299" s="2"/>
      <c r="Q299" s="156">
        <v>2.5</v>
      </c>
      <c r="R299" s="2"/>
      <c r="S299" s="2"/>
      <c r="T299" s="2"/>
      <c r="U299" s="2"/>
      <c r="V299" s="2"/>
      <c r="W299" s="2">
        <v>0.36</v>
      </c>
      <c r="X299" s="156">
        <v>7.6</v>
      </c>
      <c r="Y299" s="2"/>
      <c r="Z299" s="2"/>
      <c r="AA299" s="2">
        <v>0.03</v>
      </c>
      <c r="AB299" s="2"/>
      <c r="AC299" s="2"/>
      <c r="AD299" s="2"/>
      <c r="AE299" s="2">
        <v>2.9</v>
      </c>
      <c r="AF299" s="64">
        <v>0.34</v>
      </c>
      <c r="AK299" s="428"/>
      <c r="AL299" s="433"/>
      <c r="AM299" s="379"/>
      <c r="AN299" s="241" t="s">
        <v>466</v>
      </c>
      <c r="AO299" s="156" t="s">
        <v>456</v>
      </c>
      <c r="AP299" s="156" t="s">
        <v>334</v>
      </c>
      <c r="AQ299" s="156" t="s">
        <v>414</v>
      </c>
      <c r="AR299" s="2"/>
      <c r="AS299" s="2"/>
      <c r="AT299" s="2"/>
      <c r="AU299" s="34"/>
      <c r="AV299" s="68">
        <f t="shared" si="181"/>
        <v>1.8746767798655407E-3</v>
      </c>
      <c r="AW299" s="2"/>
      <c r="AX299" s="2"/>
      <c r="AY299" s="2"/>
      <c r="AZ299" s="2"/>
      <c r="BA299" s="68">
        <f t="shared" si="182"/>
        <v>6.0376264882749291E-3</v>
      </c>
      <c r="BB299" s="2"/>
      <c r="BC299" s="2"/>
      <c r="BD299" s="2"/>
      <c r="BE299" s="2"/>
      <c r="BF299" s="2"/>
      <c r="BG299" s="42">
        <f t="shared" si="183"/>
        <v>6.381847190214501E-4</v>
      </c>
      <c r="BH299" s="68">
        <f t="shared" si="184"/>
        <v>1.5196049027252915E-2</v>
      </c>
      <c r="BI299" s="2"/>
      <c r="BJ299" s="2"/>
      <c r="BK299" s="56">
        <f t="shared" si="185"/>
        <v>8.2403999340767992E-5</v>
      </c>
      <c r="BL299" s="2"/>
      <c r="BM299" s="2"/>
      <c r="BN299" s="2"/>
      <c r="BO299" s="68">
        <f t="shared" si="186"/>
        <v>7.2480067981305135E-3</v>
      </c>
      <c r="BP299" s="42">
        <f t="shared" si="180"/>
        <v>6.6137566137566134E-4</v>
      </c>
    </row>
    <row r="300" spans="1:68" ht="15" customHeight="1" thickBot="1" x14ac:dyDescent="0.45">
      <c r="A300" s="429"/>
      <c r="B300" s="420"/>
      <c r="C300" s="409"/>
      <c r="D300" s="91" t="s">
        <v>466</v>
      </c>
      <c r="E300" s="161" t="s">
        <v>192</v>
      </c>
      <c r="F300" s="161"/>
      <c r="G300" s="161" t="s">
        <v>414</v>
      </c>
      <c r="H300" s="61"/>
      <c r="I300" s="61"/>
      <c r="J300" s="61"/>
      <c r="K300" s="62"/>
      <c r="L300" s="161">
        <v>6.9</v>
      </c>
      <c r="M300" s="61"/>
      <c r="N300" s="61"/>
      <c r="O300" s="61"/>
      <c r="P300" s="61"/>
      <c r="Q300" s="161">
        <v>3.6</v>
      </c>
      <c r="R300" s="61"/>
      <c r="S300" s="61"/>
      <c r="T300" s="61"/>
      <c r="U300" s="61"/>
      <c r="V300" s="61"/>
      <c r="W300" s="161">
        <v>0.53</v>
      </c>
      <c r="X300" s="161">
        <v>11.7</v>
      </c>
      <c r="Y300" s="61"/>
      <c r="Z300" s="61"/>
      <c r="AA300" s="161">
        <v>0.06</v>
      </c>
      <c r="AB300" s="61"/>
      <c r="AC300" s="61"/>
      <c r="AD300" s="61"/>
      <c r="AE300" s="161">
        <v>10</v>
      </c>
      <c r="AF300" s="63">
        <v>0.47</v>
      </c>
      <c r="AK300" s="429"/>
      <c r="AL300" s="420"/>
      <c r="AM300" s="380"/>
      <c r="AN300" s="91" t="s">
        <v>466</v>
      </c>
      <c r="AO300" s="161" t="s">
        <v>192</v>
      </c>
      <c r="AP300" s="161"/>
      <c r="AQ300" s="161" t="s">
        <v>414</v>
      </c>
      <c r="AR300" s="61"/>
      <c r="AS300" s="61"/>
      <c r="AT300" s="61"/>
      <c r="AU300" s="62"/>
      <c r="AV300" s="68">
        <f t="shared" si="181"/>
        <v>1.4868126185140496E-2</v>
      </c>
      <c r="AW300" s="61"/>
      <c r="AX300" s="61"/>
      <c r="AY300" s="61"/>
      <c r="AZ300" s="61"/>
      <c r="BA300" s="68">
        <f t="shared" si="182"/>
        <v>8.6941821431158976E-3</v>
      </c>
      <c r="BB300" s="61"/>
      <c r="BC300" s="61"/>
      <c r="BD300" s="61"/>
      <c r="BE300" s="61"/>
      <c r="BF300" s="61"/>
      <c r="BG300" s="42">
        <f t="shared" si="183"/>
        <v>9.3954972522602379E-4</v>
      </c>
      <c r="BH300" s="68">
        <f t="shared" si="184"/>
        <v>2.3393917581428829E-2</v>
      </c>
      <c r="BI300" s="61"/>
      <c r="BJ300" s="61"/>
      <c r="BK300" s="56">
        <f t="shared" si="185"/>
        <v>1.6480799868153598E-4</v>
      </c>
      <c r="BL300" s="61"/>
      <c r="BM300" s="61"/>
      <c r="BN300" s="61"/>
      <c r="BO300" s="68">
        <f t="shared" si="186"/>
        <v>2.499312689010522E-2</v>
      </c>
      <c r="BP300" s="42">
        <f t="shared" si="180"/>
        <v>9.1425459072517882E-4</v>
      </c>
    </row>
    <row r="301" spans="1:68" ht="15" customHeight="1" thickBot="1" x14ac:dyDescent="0.45">
      <c r="A301" s="18"/>
      <c r="B301" s="143"/>
      <c r="C301" s="80"/>
      <c r="D301" s="275"/>
      <c r="E301" s="80"/>
      <c r="F301" s="80"/>
      <c r="G301" s="80"/>
      <c r="H301" s="80"/>
      <c r="I301" s="80"/>
      <c r="J301" s="80"/>
      <c r="K301" s="82"/>
      <c r="L301" s="80"/>
      <c r="M301" s="80"/>
      <c r="N301" s="80"/>
      <c r="O301" s="80"/>
      <c r="P301" s="80"/>
      <c r="Q301" s="80"/>
      <c r="R301" s="80"/>
      <c r="S301" s="80"/>
      <c r="T301" s="80"/>
      <c r="U301" s="80"/>
      <c r="V301" s="80"/>
      <c r="W301" s="80"/>
      <c r="X301" s="80"/>
      <c r="Y301" s="80"/>
      <c r="Z301" s="80"/>
      <c r="AA301" s="80"/>
      <c r="AB301" s="80"/>
      <c r="AC301" s="80"/>
      <c r="AD301" s="80"/>
      <c r="AE301" s="80"/>
      <c r="AF301" s="80"/>
      <c r="AK301" s="18"/>
      <c r="AL301" s="143"/>
      <c r="AM301" s="330"/>
      <c r="AN301" s="275"/>
      <c r="AO301" s="80"/>
      <c r="AP301" s="80"/>
      <c r="AQ301" s="80"/>
      <c r="AR301" s="80"/>
      <c r="AS301" s="80"/>
      <c r="AT301" s="80"/>
      <c r="AU301" s="82"/>
      <c r="AV301" s="80"/>
      <c r="AW301" s="80"/>
      <c r="AX301" s="80"/>
      <c r="AY301" s="80"/>
      <c r="AZ301" s="80"/>
      <c r="BA301" s="80"/>
      <c r="BB301" s="80"/>
      <c r="BC301" s="80"/>
      <c r="BD301" s="80"/>
      <c r="BE301" s="80"/>
      <c r="BF301" s="80"/>
      <c r="BG301" s="80"/>
      <c r="BH301" s="80"/>
      <c r="BI301" s="80"/>
      <c r="BJ301" s="80"/>
      <c r="BK301" s="80"/>
      <c r="BL301" s="80"/>
      <c r="BM301" s="80"/>
      <c r="BN301" s="80"/>
      <c r="BO301" s="80"/>
      <c r="BP301" s="80"/>
    </row>
    <row r="302" spans="1:68" ht="15" customHeight="1" thickBot="1" x14ac:dyDescent="0.45">
      <c r="A302" s="417" t="s">
        <v>390</v>
      </c>
      <c r="B302" s="419" t="s">
        <v>110</v>
      </c>
      <c r="C302" s="407" t="s">
        <v>350</v>
      </c>
      <c r="D302" s="90" t="s">
        <v>466</v>
      </c>
      <c r="E302" s="158" t="s">
        <v>172</v>
      </c>
      <c r="F302" s="158" t="s">
        <v>334</v>
      </c>
      <c r="G302" s="158" t="s">
        <v>414</v>
      </c>
      <c r="H302" s="56"/>
      <c r="I302" s="56"/>
      <c r="J302" s="56"/>
      <c r="K302" s="57"/>
      <c r="L302" s="56">
        <v>0.1</v>
      </c>
      <c r="M302" s="56"/>
      <c r="N302" s="56"/>
      <c r="O302" s="56"/>
      <c r="P302" s="56"/>
      <c r="Q302" s="158">
        <v>0.9</v>
      </c>
      <c r="R302" s="56"/>
      <c r="S302" s="56"/>
      <c r="T302" s="56"/>
      <c r="U302" s="56"/>
      <c r="V302" s="56"/>
      <c r="W302" s="56">
        <v>0.1</v>
      </c>
      <c r="X302" s="158">
        <v>8.6</v>
      </c>
      <c r="Y302" s="56"/>
      <c r="Z302" s="56"/>
      <c r="AA302" s="56">
        <v>0</v>
      </c>
      <c r="AB302" s="56"/>
      <c r="AC302" s="56"/>
      <c r="AD302" s="56"/>
      <c r="AE302" s="56">
        <v>0.2</v>
      </c>
      <c r="AF302" s="58">
        <v>0.1</v>
      </c>
      <c r="AK302" s="417" t="s">
        <v>390</v>
      </c>
      <c r="AL302" s="419" t="s">
        <v>110</v>
      </c>
      <c r="AM302" s="378" t="s">
        <v>350</v>
      </c>
      <c r="AN302" s="90" t="s">
        <v>466</v>
      </c>
      <c r="AO302" s="158" t="s">
        <v>172</v>
      </c>
      <c r="AP302" s="158" t="s">
        <v>334</v>
      </c>
      <c r="AQ302" s="158" t="s">
        <v>414</v>
      </c>
      <c r="AR302" s="56"/>
      <c r="AS302" s="56"/>
      <c r="AT302" s="56"/>
      <c r="AU302" s="57"/>
      <c r="AV302" s="68">
        <f t="shared" ref="AV302:AV303" si="187">L302*(1/$AV$6)</f>
        <v>2.1548008963971732E-4</v>
      </c>
      <c r="AW302" s="56"/>
      <c r="AX302" s="56"/>
      <c r="AY302" s="56"/>
      <c r="AZ302" s="56"/>
      <c r="BA302" s="68">
        <f t="shared" ref="BA302:BA321" si="188">Q302*(1/$BA$6)</f>
        <v>2.1735455357789744E-3</v>
      </c>
      <c r="BB302" s="56"/>
      <c r="BC302" s="56"/>
      <c r="BD302" s="56"/>
      <c r="BE302" s="56"/>
      <c r="BF302" s="56"/>
      <c r="BG302" s="42">
        <f t="shared" ref="BG302:BG303" si="189">W302*(1/$BG$6)</f>
        <v>1.7727353306151391E-4</v>
      </c>
      <c r="BH302" s="68">
        <f t="shared" ref="BH302:BH321" si="190">X302*(1/$BH$6)</f>
        <v>1.7195529162417771E-2</v>
      </c>
      <c r="BI302" s="56"/>
      <c r="BJ302" s="56"/>
      <c r="BK302" s="56">
        <f t="shared" ref="BK302" si="191">AA302*(1/$BK$6)</f>
        <v>0</v>
      </c>
      <c r="BL302" s="56"/>
      <c r="BM302" s="56"/>
      <c r="BN302" s="56"/>
      <c r="BO302" s="68">
        <f t="shared" ref="BO302:BO321" si="192">AE302*(1/$BO$6)</f>
        <v>4.998625378021044E-4</v>
      </c>
      <c r="BP302" s="42">
        <f t="shared" si="180"/>
        <v>1.9452225334578275E-4</v>
      </c>
    </row>
    <row r="303" spans="1:68" ht="15" customHeight="1" thickBot="1" x14ac:dyDescent="0.45">
      <c r="A303" s="423"/>
      <c r="B303" s="433"/>
      <c r="C303" s="408"/>
      <c r="D303" s="241" t="s">
        <v>466</v>
      </c>
      <c r="E303" s="170" t="s">
        <v>433</v>
      </c>
      <c r="F303" s="170"/>
      <c r="G303" s="156" t="s">
        <v>414</v>
      </c>
      <c r="H303" s="45"/>
      <c r="I303" s="45"/>
      <c r="J303" s="45"/>
      <c r="K303" s="52"/>
      <c r="L303" s="45">
        <v>0.1</v>
      </c>
      <c r="M303" s="45"/>
      <c r="N303" s="45">
        <v>0.1</v>
      </c>
      <c r="O303" s="45"/>
      <c r="P303" s="45"/>
      <c r="Q303" s="170">
        <v>1</v>
      </c>
      <c r="R303" s="45"/>
      <c r="S303" s="45"/>
      <c r="T303" s="45"/>
      <c r="U303" s="45"/>
      <c r="V303" s="45"/>
      <c r="W303" s="45">
        <v>0.1</v>
      </c>
      <c r="X303" s="170">
        <v>9.3000000000000007</v>
      </c>
      <c r="Y303" s="45"/>
      <c r="Z303" s="45"/>
      <c r="AA303" s="45">
        <v>0</v>
      </c>
      <c r="AB303" s="45"/>
      <c r="AC303" s="45"/>
      <c r="AD303" s="45"/>
      <c r="AE303" s="45">
        <v>0.3</v>
      </c>
      <c r="AF303" s="65">
        <v>0.1</v>
      </c>
      <c r="AK303" s="423"/>
      <c r="AL303" s="433"/>
      <c r="AM303" s="379"/>
      <c r="AN303" s="241" t="s">
        <v>466</v>
      </c>
      <c r="AO303" s="170" t="s">
        <v>433</v>
      </c>
      <c r="AP303" s="170"/>
      <c r="AQ303" s="156" t="s">
        <v>414</v>
      </c>
      <c r="AR303" s="45"/>
      <c r="AS303" s="45"/>
      <c r="AT303" s="45"/>
      <c r="AU303" s="52"/>
      <c r="AV303" s="68">
        <f t="shared" si="187"/>
        <v>2.1548008963971732E-4</v>
      </c>
      <c r="AW303" s="45"/>
      <c r="AX303" s="42">
        <f>N303*(1/$AX$6)</f>
        <v>3.1842063365706099E-4</v>
      </c>
      <c r="AY303" s="45"/>
      <c r="AZ303" s="45"/>
      <c r="BA303" s="68">
        <f t="shared" si="188"/>
        <v>2.4150505953099716E-3</v>
      </c>
      <c r="BB303" s="45"/>
      <c r="BC303" s="45"/>
      <c r="BD303" s="45"/>
      <c r="BE303" s="45"/>
      <c r="BF303" s="45"/>
      <c r="BG303" s="42">
        <f t="shared" si="189"/>
        <v>1.7727353306151391E-4</v>
      </c>
      <c r="BH303" s="68">
        <f t="shared" si="190"/>
        <v>1.8595165257033173E-2</v>
      </c>
      <c r="BI303" s="45"/>
      <c r="BJ303" s="45"/>
      <c r="BK303" s="56">
        <f>AA303*(1/$BK$6)</f>
        <v>0</v>
      </c>
      <c r="BL303" s="45"/>
      <c r="BM303" s="45"/>
      <c r="BN303" s="45"/>
      <c r="BO303" s="68">
        <f t="shared" si="192"/>
        <v>7.4979380670315654E-4</v>
      </c>
      <c r="BP303" s="42">
        <f t="shared" si="180"/>
        <v>1.9452225334578275E-4</v>
      </c>
    </row>
    <row r="304" spans="1:68" ht="15" customHeight="1" thickBot="1" x14ac:dyDescent="0.45">
      <c r="A304" s="423"/>
      <c r="B304" s="433"/>
      <c r="C304" s="408"/>
      <c r="D304" s="241" t="s">
        <v>466</v>
      </c>
      <c r="E304" s="156" t="s">
        <v>209</v>
      </c>
      <c r="F304" s="156" t="s">
        <v>209</v>
      </c>
      <c r="G304" s="156" t="s">
        <v>414</v>
      </c>
      <c r="H304" s="2"/>
      <c r="I304" s="2"/>
      <c r="J304" s="2"/>
      <c r="K304" s="34"/>
      <c r="L304" s="291"/>
      <c r="M304" s="2"/>
      <c r="N304" s="291"/>
      <c r="O304" s="2"/>
      <c r="P304" s="2"/>
      <c r="Q304" s="156">
        <v>0.4</v>
      </c>
      <c r="R304" s="2"/>
      <c r="S304" s="2"/>
      <c r="T304" s="2"/>
      <c r="U304" s="2"/>
      <c r="V304" s="2"/>
      <c r="W304" s="291"/>
      <c r="X304" s="156">
        <v>3.7</v>
      </c>
      <c r="Y304" s="2"/>
      <c r="Z304" s="2"/>
      <c r="AA304" s="291"/>
      <c r="AB304" s="2"/>
      <c r="AC304" s="2"/>
      <c r="AD304" s="2"/>
      <c r="AE304" s="156">
        <v>0.1</v>
      </c>
      <c r="AF304" s="297"/>
      <c r="AK304" s="423"/>
      <c r="AL304" s="433"/>
      <c r="AM304" s="379"/>
      <c r="AN304" s="241" t="s">
        <v>466</v>
      </c>
      <c r="AO304" s="156" t="s">
        <v>209</v>
      </c>
      <c r="AP304" s="156" t="s">
        <v>209</v>
      </c>
      <c r="AQ304" s="156" t="s">
        <v>414</v>
      </c>
      <c r="AR304" s="2"/>
      <c r="AS304" s="2"/>
      <c r="AT304" s="2"/>
      <c r="AU304" s="34"/>
      <c r="AV304" s="291"/>
      <c r="AW304" s="2"/>
      <c r="AX304" s="291"/>
      <c r="AY304" s="2"/>
      <c r="AZ304" s="2"/>
      <c r="BA304" s="68">
        <f t="shared" si="188"/>
        <v>9.6602023812398868E-4</v>
      </c>
      <c r="BB304" s="2"/>
      <c r="BC304" s="2"/>
      <c r="BD304" s="2"/>
      <c r="BE304" s="2"/>
      <c r="BF304" s="2"/>
      <c r="BG304" s="291"/>
      <c r="BH304" s="68">
        <f t="shared" si="190"/>
        <v>7.3980765001099725E-3</v>
      </c>
      <c r="BI304" s="2"/>
      <c r="BJ304" s="2"/>
      <c r="BK304" s="291"/>
      <c r="BL304" s="2"/>
      <c r="BM304" s="2"/>
      <c r="BN304" s="2"/>
      <c r="BO304" s="68">
        <f t="shared" si="192"/>
        <v>2.499312689010522E-4</v>
      </c>
      <c r="BP304" s="297"/>
    </row>
    <row r="305" spans="1:68" ht="15" customHeight="1" thickBot="1" x14ac:dyDescent="0.45">
      <c r="A305" s="423"/>
      <c r="B305" s="433"/>
      <c r="C305" s="434"/>
      <c r="D305" s="242" t="s">
        <v>466</v>
      </c>
      <c r="E305" s="156" t="s">
        <v>216</v>
      </c>
      <c r="F305" s="156" t="s">
        <v>216</v>
      </c>
      <c r="G305" s="156" t="s">
        <v>414</v>
      </c>
      <c r="H305" s="2"/>
      <c r="I305" s="2"/>
      <c r="J305" s="2"/>
      <c r="K305" s="34"/>
      <c r="L305" s="156">
        <v>0.2</v>
      </c>
      <c r="M305" s="2"/>
      <c r="N305" s="2">
        <v>0.1</v>
      </c>
      <c r="O305" s="2"/>
      <c r="P305" s="2"/>
      <c r="Q305" s="156">
        <v>2.5</v>
      </c>
      <c r="R305" s="2"/>
      <c r="S305" s="2"/>
      <c r="T305" s="2"/>
      <c r="U305" s="2"/>
      <c r="V305" s="2"/>
      <c r="W305" s="156">
        <v>0.7</v>
      </c>
      <c r="X305" s="156">
        <v>38</v>
      </c>
      <c r="Y305" s="2"/>
      <c r="Z305" s="2"/>
      <c r="AA305" s="2">
        <v>0.1</v>
      </c>
      <c r="AB305" s="2"/>
      <c r="AC305" s="2"/>
      <c r="AD305" s="2"/>
      <c r="AE305" s="156">
        <v>3</v>
      </c>
      <c r="AF305" s="64">
        <v>0.2</v>
      </c>
      <c r="AK305" s="423"/>
      <c r="AL305" s="433"/>
      <c r="AM305" s="436"/>
      <c r="AN305" s="242" t="s">
        <v>466</v>
      </c>
      <c r="AO305" s="156" t="s">
        <v>216</v>
      </c>
      <c r="AP305" s="156" t="s">
        <v>216</v>
      </c>
      <c r="AQ305" s="156" t="s">
        <v>414</v>
      </c>
      <c r="AR305" s="2"/>
      <c r="AS305" s="2"/>
      <c r="AT305" s="2"/>
      <c r="AU305" s="34"/>
      <c r="AV305" s="68">
        <f t="shared" ref="AV305:AV321" si="193">L305*(1/$AV$6)</f>
        <v>4.3096017927943465E-4</v>
      </c>
      <c r="AW305" s="2"/>
      <c r="AX305" s="42">
        <f>N305*(1/$AX$6)</f>
        <v>3.1842063365706099E-4</v>
      </c>
      <c r="AY305" s="2"/>
      <c r="AZ305" s="2"/>
      <c r="BA305" s="68">
        <f t="shared" si="188"/>
        <v>6.0376264882749291E-3</v>
      </c>
      <c r="BB305" s="2"/>
      <c r="BC305" s="2"/>
      <c r="BD305" s="2"/>
      <c r="BE305" s="2"/>
      <c r="BF305" s="2"/>
      <c r="BG305" s="42">
        <f t="shared" ref="BG305:BG321" si="194">W305*(1/$BG$6)</f>
        <v>1.2409147314305974E-3</v>
      </c>
      <c r="BH305" s="68">
        <f t="shared" si="190"/>
        <v>7.5980245136264571E-2</v>
      </c>
      <c r="BI305" s="2"/>
      <c r="BJ305" s="2"/>
      <c r="BK305" s="56">
        <f t="shared" ref="BK305:BK307" si="195">AA305*(1/$BK$6)</f>
        <v>2.7467999780256004E-4</v>
      </c>
      <c r="BL305" s="2"/>
      <c r="BM305" s="2"/>
      <c r="BN305" s="2"/>
      <c r="BO305" s="68">
        <f t="shared" si="192"/>
        <v>7.4979380670315652E-3</v>
      </c>
      <c r="BP305" s="42">
        <f t="shared" si="180"/>
        <v>3.8904450669156551E-4</v>
      </c>
    </row>
    <row r="306" spans="1:68" ht="15" customHeight="1" thickBot="1" x14ac:dyDescent="0.45">
      <c r="A306" s="423"/>
      <c r="B306" s="433"/>
      <c r="C306" s="435" t="s">
        <v>430</v>
      </c>
      <c r="D306" s="44" t="s">
        <v>466</v>
      </c>
      <c r="E306" s="156" t="s">
        <v>172</v>
      </c>
      <c r="F306" s="156" t="s">
        <v>334</v>
      </c>
      <c r="G306" s="156" t="s">
        <v>414</v>
      </c>
      <c r="H306" s="2"/>
      <c r="I306" s="2"/>
      <c r="J306" s="2"/>
      <c r="K306" s="34"/>
      <c r="L306" s="2">
        <v>0.5</v>
      </c>
      <c r="M306" s="2"/>
      <c r="N306" s="2"/>
      <c r="O306" s="2"/>
      <c r="P306" s="2"/>
      <c r="Q306" s="156">
        <v>2.5</v>
      </c>
      <c r="R306" s="2"/>
      <c r="S306" s="2"/>
      <c r="T306" s="2"/>
      <c r="U306" s="2"/>
      <c r="V306" s="2"/>
      <c r="W306" s="2">
        <v>0.8</v>
      </c>
      <c r="X306" s="156">
        <v>23</v>
      </c>
      <c r="Y306" s="2"/>
      <c r="Z306" s="2"/>
      <c r="AA306" s="2">
        <v>0</v>
      </c>
      <c r="AB306" s="2"/>
      <c r="AC306" s="2"/>
      <c r="AD306" s="2"/>
      <c r="AE306" s="2">
        <v>0.7</v>
      </c>
      <c r="AF306" s="64">
        <v>0.3</v>
      </c>
      <c r="AK306" s="423"/>
      <c r="AL306" s="433"/>
      <c r="AM306" s="446" t="s">
        <v>430</v>
      </c>
      <c r="AN306" s="44" t="s">
        <v>466</v>
      </c>
      <c r="AO306" s="156" t="s">
        <v>172</v>
      </c>
      <c r="AP306" s="156" t="s">
        <v>334</v>
      </c>
      <c r="AQ306" s="156" t="s">
        <v>414</v>
      </c>
      <c r="AR306" s="2"/>
      <c r="AS306" s="2"/>
      <c r="AT306" s="2"/>
      <c r="AU306" s="34"/>
      <c r="AV306" s="68">
        <f t="shared" si="193"/>
        <v>1.0774004481985866E-3</v>
      </c>
      <c r="AW306" s="2"/>
      <c r="AX306" s="2"/>
      <c r="AY306" s="2"/>
      <c r="AZ306" s="2"/>
      <c r="BA306" s="68">
        <f t="shared" si="188"/>
        <v>6.0376264882749291E-3</v>
      </c>
      <c r="BB306" s="2"/>
      <c r="BC306" s="2"/>
      <c r="BD306" s="2"/>
      <c r="BE306" s="2"/>
      <c r="BF306" s="2"/>
      <c r="BG306" s="42">
        <f t="shared" si="194"/>
        <v>1.4181882644921113E-3</v>
      </c>
      <c r="BH306" s="68">
        <f t="shared" si="190"/>
        <v>4.5988043108791718E-2</v>
      </c>
      <c r="BI306" s="2"/>
      <c r="BJ306" s="2"/>
      <c r="BK306" s="56">
        <f t="shared" si="195"/>
        <v>0</v>
      </c>
      <c r="BL306" s="2"/>
      <c r="BM306" s="2"/>
      <c r="BN306" s="2"/>
      <c r="BO306" s="68">
        <f t="shared" si="192"/>
        <v>1.7495188823073652E-3</v>
      </c>
      <c r="BP306" s="42">
        <f t="shared" si="180"/>
        <v>5.8356676003734815E-4</v>
      </c>
    </row>
    <row r="307" spans="1:68" ht="15" customHeight="1" thickBot="1" x14ac:dyDescent="0.45">
      <c r="A307" s="423"/>
      <c r="B307" s="433"/>
      <c r="C307" s="408"/>
      <c r="D307" s="241" t="s">
        <v>466</v>
      </c>
      <c r="E307" s="170" t="s">
        <v>433</v>
      </c>
      <c r="F307" s="156"/>
      <c r="G307" s="156" t="s">
        <v>414</v>
      </c>
      <c r="H307" s="2"/>
      <c r="I307" s="2"/>
      <c r="J307" s="2"/>
      <c r="K307" s="34"/>
      <c r="L307" s="2">
        <v>0.6</v>
      </c>
      <c r="M307" s="2"/>
      <c r="N307" s="2">
        <v>0.1</v>
      </c>
      <c r="O307" s="2"/>
      <c r="P307" s="2"/>
      <c r="Q307" s="156">
        <v>2.5</v>
      </c>
      <c r="R307" s="2"/>
      <c r="S307" s="2"/>
      <c r="T307" s="2"/>
      <c r="U307" s="2"/>
      <c r="V307" s="2"/>
      <c r="W307" s="2">
        <v>0.9</v>
      </c>
      <c r="X307" s="156">
        <v>25</v>
      </c>
      <c r="Y307" s="2"/>
      <c r="Z307" s="2"/>
      <c r="AA307" s="2">
        <v>0</v>
      </c>
      <c r="AB307" s="2"/>
      <c r="AC307" s="2"/>
      <c r="AD307" s="2"/>
      <c r="AE307" s="2">
        <v>1</v>
      </c>
      <c r="AF307" s="64">
        <v>0.3</v>
      </c>
      <c r="AK307" s="423"/>
      <c r="AL307" s="433"/>
      <c r="AM307" s="379"/>
      <c r="AN307" s="241" t="s">
        <v>466</v>
      </c>
      <c r="AO307" s="170" t="s">
        <v>433</v>
      </c>
      <c r="AP307" s="156"/>
      <c r="AQ307" s="156" t="s">
        <v>414</v>
      </c>
      <c r="AR307" s="2"/>
      <c r="AS307" s="2"/>
      <c r="AT307" s="2"/>
      <c r="AU307" s="34"/>
      <c r="AV307" s="68">
        <f t="shared" si="193"/>
        <v>1.2928805378383038E-3</v>
      </c>
      <c r="AW307" s="2"/>
      <c r="AX307" s="42">
        <f>N307*(1/$AX$6)</f>
        <v>3.1842063365706099E-4</v>
      </c>
      <c r="AY307" s="2"/>
      <c r="AZ307" s="2"/>
      <c r="BA307" s="68">
        <f t="shared" si="188"/>
        <v>6.0376264882749291E-3</v>
      </c>
      <c r="BB307" s="2"/>
      <c r="BC307" s="2"/>
      <c r="BD307" s="2"/>
      <c r="BE307" s="2"/>
      <c r="BF307" s="2"/>
      <c r="BG307" s="42">
        <f t="shared" si="194"/>
        <v>1.5954617975536252E-3</v>
      </c>
      <c r="BH307" s="68">
        <f t="shared" si="190"/>
        <v>4.9987003379121431E-2</v>
      </c>
      <c r="BI307" s="2"/>
      <c r="BJ307" s="2"/>
      <c r="BK307" s="56">
        <f t="shared" si="195"/>
        <v>0</v>
      </c>
      <c r="BL307" s="2"/>
      <c r="BM307" s="2"/>
      <c r="BN307" s="2"/>
      <c r="BO307" s="68">
        <f t="shared" si="192"/>
        <v>2.4993126890105219E-3</v>
      </c>
      <c r="BP307" s="42">
        <f t="shared" si="180"/>
        <v>5.8356676003734815E-4</v>
      </c>
    </row>
    <row r="308" spans="1:68" ht="15" customHeight="1" thickBot="1" x14ac:dyDescent="0.45">
      <c r="A308" s="423"/>
      <c r="B308" s="433"/>
      <c r="C308" s="408"/>
      <c r="D308" s="241" t="s">
        <v>466</v>
      </c>
      <c r="E308" s="156" t="s">
        <v>209</v>
      </c>
      <c r="F308" s="156" t="s">
        <v>209</v>
      </c>
      <c r="G308" s="156" t="s">
        <v>414</v>
      </c>
      <c r="H308" s="2"/>
      <c r="I308" s="2"/>
      <c r="J308" s="2"/>
      <c r="K308" s="34"/>
      <c r="L308" s="156">
        <v>0.2</v>
      </c>
      <c r="M308" s="2"/>
      <c r="N308" s="291"/>
      <c r="O308" s="2"/>
      <c r="P308" s="2"/>
      <c r="Q308" s="156">
        <v>1.4</v>
      </c>
      <c r="R308" s="2"/>
      <c r="S308" s="2"/>
      <c r="T308" s="2"/>
      <c r="U308" s="2"/>
      <c r="V308" s="2"/>
      <c r="W308" s="156">
        <v>0.3</v>
      </c>
      <c r="X308" s="156">
        <v>10</v>
      </c>
      <c r="Y308" s="2"/>
      <c r="Z308" s="2"/>
      <c r="AA308" s="291"/>
      <c r="AB308" s="2"/>
      <c r="AC308" s="2"/>
      <c r="AD308" s="2"/>
      <c r="AE308" s="156">
        <v>0.4</v>
      </c>
      <c r="AF308" s="64">
        <v>0.1</v>
      </c>
      <c r="AK308" s="423"/>
      <c r="AL308" s="433"/>
      <c r="AM308" s="379"/>
      <c r="AN308" s="241" t="s">
        <v>466</v>
      </c>
      <c r="AO308" s="156" t="s">
        <v>209</v>
      </c>
      <c r="AP308" s="156" t="s">
        <v>209</v>
      </c>
      <c r="AQ308" s="156" t="s">
        <v>414</v>
      </c>
      <c r="AR308" s="2"/>
      <c r="AS308" s="2"/>
      <c r="AT308" s="2"/>
      <c r="AU308" s="34"/>
      <c r="AV308" s="68">
        <f t="shared" si="193"/>
        <v>4.3096017927943465E-4</v>
      </c>
      <c r="AW308" s="2"/>
      <c r="AX308" s="291"/>
      <c r="AY308" s="2"/>
      <c r="AZ308" s="2"/>
      <c r="BA308" s="68">
        <f t="shared" si="188"/>
        <v>3.3810708334339602E-3</v>
      </c>
      <c r="BB308" s="2"/>
      <c r="BC308" s="2"/>
      <c r="BD308" s="2"/>
      <c r="BE308" s="2"/>
      <c r="BF308" s="2"/>
      <c r="BG308" s="42">
        <f t="shared" si="194"/>
        <v>5.3182059918454173E-4</v>
      </c>
      <c r="BH308" s="68">
        <f t="shared" si="190"/>
        <v>1.9994801351648571E-2</v>
      </c>
      <c r="BI308" s="2"/>
      <c r="BJ308" s="2"/>
      <c r="BK308" s="291"/>
      <c r="BL308" s="2"/>
      <c r="BM308" s="2"/>
      <c r="BN308" s="2"/>
      <c r="BO308" s="68">
        <f t="shared" si="192"/>
        <v>9.9972507560420879E-4</v>
      </c>
      <c r="BP308" s="42">
        <f t="shared" si="180"/>
        <v>1.9452225334578275E-4</v>
      </c>
    </row>
    <row r="309" spans="1:68" ht="15" customHeight="1" thickBot="1" x14ac:dyDescent="0.45">
      <c r="A309" s="423"/>
      <c r="B309" s="433"/>
      <c r="C309" s="434"/>
      <c r="D309" s="242" t="s">
        <v>466</v>
      </c>
      <c r="E309" s="156" t="s">
        <v>216</v>
      </c>
      <c r="F309" s="156" t="s">
        <v>216</v>
      </c>
      <c r="G309" s="156" t="s">
        <v>414</v>
      </c>
      <c r="H309" s="2"/>
      <c r="I309" s="2"/>
      <c r="J309" s="2"/>
      <c r="K309" s="34"/>
      <c r="L309" s="156">
        <v>1.3</v>
      </c>
      <c r="M309" s="2"/>
      <c r="N309" s="2">
        <v>0.2</v>
      </c>
      <c r="O309" s="2"/>
      <c r="P309" s="2"/>
      <c r="Q309" s="156">
        <v>4.5</v>
      </c>
      <c r="R309" s="2"/>
      <c r="S309" s="2"/>
      <c r="T309" s="2"/>
      <c r="U309" s="2"/>
      <c r="V309" s="2"/>
      <c r="W309" s="156">
        <v>3</v>
      </c>
      <c r="X309" s="156">
        <v>61</v>
      </c>
      <c r="Y309" s="2"/>
      <c r="Z309" s="2"/>
      <c r="AA309" s="156">
        <v>0.1</v>
      </c>
      <c r="AB309" s="2"/>
      <c r="AC309" s="2"/>
      <c r="AD309" s="2"/>
      <c r="AE309" s="156">
        <v>5.3</v>
      </c>
      <c r="AF309" s="64">
        <v>0.7</v>
      </c>
      <c r="AK309" s="423"/>
      <c r="AL309" s="433"/>
      <c r="AM309" s="436"/>
      <c r="AN309" s="242" t="s">
        <v>466</v>
      </c>
      <c r="AO309" s="156" t="s">
        <v>216</v>
      </c>
      <c r="AP309" s="156" t="s">
        <v>216</v>
      </c>
      <c r="AQ309" s="156" t="s">
        <v>414</v>
      </c>
      <c r="AR309" s="2"/>
      <c r="AS309" s="2"/>
      <c r="AT309" s="2"/>
      <c r="AU309" s="34"/>
      <c r="AV309" s="68">
        <f t="shared" si="193"/>
        <v>2.8012411653163252E-3</v>
      </c>
      <c r="AW309" s="2"/>
      <c r="AX309" s="42">
        <f>N309*(1/$AX$6)</f>
        <v>6.3684126731412198E-4</v>
      </c>
      <c r="AY309" s="2"/>
      <c r="AZ309" s="2"/>
      <c r="BA309" s="68">
        <f t="shared" si="188"/>
        <v>1.0867727678894872E-2</v>
      </c>
      <c r="BB309" s="2"/>
      <c r="BC309" s="2"/>
      <c r="BD309" s="2"/>
      <c r="BE309" s="2"/>
      <c r="BF309" s="2"/>
      <c r="BG309" s="42">
        <f t="shared" si="194"/>
        <v>5.3182059918454178E-3</v>
      </c>
      <c r="BH309" s="68">
        <f t="shared" si="190"/>
        <v>0.12196828824505629</v>
      </c>
      <c r="BI309" s="2"/>
      <c r="BJ309" s="2"/>
      <c r="BK309" s="56">
        <f t="shared" ref="BK309:BK311" si="196">AA309*(1/$BK$6)</f>
        <v>2.7467999780256004E-4</v>
      </c>
      <c r="BL309" s="2"/>
      <c r="BM309" s="2"/>
      <c r="BN309" s="2"/>
      <c r="BO309" s="68">
        <f t="shared" si="192"/>
        <v>1.3246357251755766E-2</v>
      </c>
      <c r="BP309" s="42">
        <f t="shared" si="180"/>
        <v>1.3616557734204789E-3</v>
      </c>
    </row>
    <row r="310" spans="1:68" ht="15" customHeight="1" thickBot="1" x14ac:dyDescent="0.45">
      <c r="A310" s="423"/>
      <c r="B310" s="433"/>
      <c r="C310" s="435" t="s">
        <v>351</v>
      </c>
      <c r="D310" s="44" t="s">
        <v>466</v>
      </c>
      <c r="E310" s="156" t="s">
        <v>172</v>
      </c>
      <c r="F310" s="156" t="s">
        <v>334</v>
      </c>
      <c r="G310" s="156" t="s">
        <v>414</v>
      </c>
      <c r="H310" s="2"/>
      <c r="I310" s="2"/>
      <c r="J310" s="2"/>
      <c r="K310" s="34"/>
      <c r="L310" s="2">
        <v>0.8</v>
      </c>
      <c r="M310" s="2"/>
      <c r="N310" s="2"/>
      <c r="O310" s="2"/>
      <c r="P310" s="2"/>
      <c r="Q310" s="156">
        <v>3.9</v>
      </c>
      <c r="R310" s="2"/>
      <c r="S310" s="2"/>
      <c r="T310" s="2"/>
      <c r="U310" s="2"/>
      <c r="V310" s="2"/>
      <c r="W310" s="2">
        <v>0.8</v>
      </c>
      <c r="X310" s="156">
        <v>37</v>
      </c>
      <c r="Y310" s="2"/>
      <c r="Z310" s="2"/>
      <c r="AA310" s="156">
        <v>0.1</v>
      </c>
      <c r="AB310" s="2"/>
      <c r="AC310" s="2"/>
      <c r="AD310" s="2"/>
      <c r="AE310" s="2">
        <v>1.5</v>
      </c>
      <c r="AF310" s="64">
        <v>0.5</v>
      </c>
      <c r="AK310" s="423"/>
      <c r="AL310" s="433"/>
      <c r="AM310" s="446" t="s">
        <v>351</v>
      </c>
      <c r="AN310" s="44" t="s">
        <v>466</v>
      </c>
      <c r="AO310" s="156" t="s">
        <v>172</v>
      </c>
      <c r="AP310" s="156" t="s">
        <v>334</v>
      </c>
      <c r="AQ310" s="156" t="s">
        <v>414</v>
      </c>
      <c r="AR310" s="2"/>
      <c r="AS310" s="2"/>
      <c r="AT310" s="2"/>
      <c r="AU310" s="34"/>
      <c r="AV310" s="68">
        <f t="shared" si="193"/>
        <v>1.7238407171177386E-3</v>
      </c>
      <c r="AW310" s="2"/>
      <c r="AX310" s="2"/>
      <c r="AY310" s="2"/>
      <c r="AZ310" s="2"/>
      <c r="BA310" s="68">
        <f t="shared" si="188"/>
        <v>9.4186973217088889E-3</v>
      </c>
      <c r="BB310" s="2"/>
      <c r="BC310" s="2"/>
      <c r="BD310" s="2"/>
      <c r="BE310" s="2"/>
      <c r="BF310" s="2"/>
      <c r="BG310" s="42">
        <f t="shared" si="194"/>
        <v>1.4181882644921113E-3</v>
      </c>
      <c r="BH310" s="68">
        <f t="shared" si="190"/>
        <v>7.3980765001099721E-2</v>
      </c>
      <c r="BI310" s="2"/>
      <c r="BJ310" s="2"/>
      <c r="BK310" s="56">
        <f t="shared" si="196"/>
        <v>2.7467999780256004E-4</v>
      </c>
      <c r="BL310" s="2"/>
      <c r="BM310" s="2"/>
      <c r="BN310" s="2"/>
      <c r="BO310" s="68">
        <f t="shared" si="192"/>
        <v>3.7489690335157826E-3</v>
      </c>
      <c r="BP310" s="42">
        <f t="shared" si="180"/>
        <v>9.7261126672891366E-4</v>
      </c>
    </row>
    <row r="311" spans="1:68" ht="15" customHeight="1" thickBot="1" x14ac:dyDescent="0.45">
      <c r="A311" s="423"/>
      <c r="B311" s="433"/>
      <c r="C311" s="408"/>
      <c r="D311" s="241" t="s">
        <v>466</v>
      </c>
      <c r="E311" s="170" t="s">
        <v>433</v>
      </c>
      <c r="F311" s="156"/>
      <c r="G311" s="156" t="s">
        <v>414</v>
      </c>
      <c r="H311" s="2"/>
      <c r="I311" s="2"/>
      <c r="J311" s="2"/>
      <c r="K311" s="34"/>
      <c r="L311" s="2">
        <v>0.8</v>
      </c>
      <c r="M311" s="2"/>
      <c r="N311" s="2">
        <v>1</v>
      </c>
      <c r="O311" s="2"/>
      <c r="P311" s="2"/>
      <c r="Q311" s="156">
        <v>4.5999999999999996</v>
      </c>
      <c r="R311" s="2"/>
      <c r="S311" s="2"/>
      <c r="T311" s="2"/>
      <c r="U311" s="2"/>
      <c r="V311" s="2"/>
      <c r="W311" s="2">
        <v>0.9</v>
      </c>
      <c r="X311" s="156">
        <v>37</v>
      </c>
      <c r="Y311" s="2"/>
      <c r="Z311" s="2"/>
      <c r="AA311" s="156">
        <v>0.1</v>
      </c>
      <c r="AB311" s="2"/>
      <c r="AC311" s="2"/>
      <c r="AD311" s="2"/>
      <c r="AE311" s="2">
        <v>1.5</v>
      </c>
      <c r="AF311" s="64">
        <v>0.5</v>
      </c>
      <c r="AK311" s="423"/>
      <c r="AL311" s="433"/>
      <c r="AM311" s="379"/>
      <c r="AN311" s="241" t="s">
        <v>466</v>
      </c>
      <c r="AO311" s="170" t="s">
        <v>433</v>
      </c>
      <c r="AP311" s="156"/>
      <c r="AQ311" s="156" t="s">
        <v>414</v>
      </c>
      <c r="AR311" s="2"/>
      <c r="AS311" s="2"/>
      <c r="AT311" s="2"/>
      <c r="AU311" s="34"/>
      <c r="AV311" s="68">
        <f t="shared" si="193"/>
        <v>1.7238407171177386E-3</v>
      </c>
      <c r="AW311" s="2"/>
      <c r="AX311" s="42">
        <f>N311*(1/$AX$6)</f>
        <v>3.1842063365706097E-3</v>
      </c>
      <c r="AY311" s="2"/>
      <c r="AZ311" s="2"/>
      <c r="BA311" s="68">
        <f t="shared" si="188"/>
        <v>1.1109232738425869E-2</v>
      </c>
      <c r="BB311" s="2"/>
      <c r="BC311" s="2"/>
      <c r="BD311" s="2"/>
      <c r="BE311" s="2"/>
      <c r="BF311" s="2"/>
      <c r="BG311" s="42">
        <f t="shared" si="194"/>
        <v>1.5954617975536252E-3</v>
      </c>
      <c r="BH311" s="68">
        <f t="shared" si="190"/>
        <v>7.3980765001099721E-2</v>
      </c>
      <c r="BI311" s="2"/>
      <c r="BJ311" s="2"/>
      <c r="BK311" s="56">
        <f t="shared" si="196"/>
        <v>2.7467999780256004E-4</v>
      </c>
      <c r="BL311" s="2"/>
      <c r="BM311" s="2"/>
      <c r="BN311" s="2"/>
      <c r="BO311" s="68">
        <f t="shared" si="192"/>
        <v>3.7489690335157826E-3</v>
      </c>
      <c r="BP311" s="42">
        <f t="shared" si="180"/>
        <v>9.7261126672891366E-4</v>
      </c>
    </row>
    <row r="312" spans="1:68" ht="15" customHeight="1" thickBot="1" x14ac:dyDescent="0.45">
      <c r="A312" s="423"/>
      <c r="B312" s="433"/>
      <c r="C312" s="408"/>
      <c r="D312" s="241" t="s">
        <v>466</v>
      </c>
      <c r="E312" s="156" t="s">
        <v>209</v>
      </c>
      <c r="F312" s="156" t="s">
        <v>209</v>
      </c>
      <c r="G312" s="156" t="s">
        <v>414</v>
      </c>
      <c r="H312" s="2"/>
      <c r="I312" s="2"/>
      <c r="J312" s="2"/>
      <c r="K312" s="34"/>
      <c r="L312" s="156">
        <v>0.2</v>
      </c>
      <c r="M312" s="2"/>
      <c r="N312" s="291"/>
      <c r="O312" s="2"/>
      <c r="P312" s="2"/>
      <c r="Q312" s="156">
        <v>2</v>
      </c>
      <c r="R312" s="2"/>
      <c r="S312" s="2"/>
      <c r="T312" s="2"/>
      <c r="U312" s="2"/>
      <c r="V312" s="2"/>
      <c r="W312" s="156">
        <v>0.1</v>
      </c>
      <c r="X312" s="156">
        <v>13</v>
      </c>
      <c r="Y312" s="2"/>
      <c r="Z312" s="2"/>
      <c r="AA312" s="291"/>
      <c r="AB312" s="2"/>
      <c r="AC312" s="2"/>
      <c r="AD312" s="2"/>
      <c r="AE312" s="156">
        <v>0.3</v>
      </c>
      <c r="AF312" s="64">
        <v>0.1</v>
      </c>
      <c r="AK312" s="423"/>
      <c r="AL312" s="433"/>
      <c r="AM312" s="379"/>
      <c r="AN312" s="241" t="s">
        <v>466</v>
      </c>
      <c r="AO312" s="156" t="s">
        <v>209</v>
      </c>
      <c r="AP312" s="156" t="s">
        <v>209</v>
      </c>
      <c r="AQ312" s="156" t="s">
        <v>414</v>
      </c>
      <c r="AR312" s="2"/>
      <c r="AS312" s="2"/>
      <c r="AT312" s="2"/>
      <c r="AU312" s="34"/>
      <c r="AV312" s="68">
        <f t="shared" si="193"/>
        <v>4.3096017927943465E-4</v>
      </c>
      <c r="AW312" s="2"/>
      <c r="AX312" s="291"/>
      <c r="AY312" s="2"/>
      <c r="AZ312" s="2"/>
      <c r="BA312" s="68">
        <f t="shared" si="188"/>
        <v>4.8301011906199433E-3</v>
      </c>
      <c r="BB312" s="2"/>
      <c r="BC312" s="2"/>
      <c r="BD312" s="2"/>
      <c r="BE312" s="2"/>
      <c r="BF312" s="2"/>
      <c r="BG312" s="42">
        <f t="shared" si="194"/>
        <v>1.7727353306151391E-4</v>
      </c>
      <c r="BH312" s="68">
        <f t="shared" si="190"/>
        <v>2.5993241757143144E-2</v>
      </c>
      <c r="BI312" s="2"/>
      <c r="BJ312" s="2"/>
      <c r="BK312" s="291"/>
      <c r="BL312" s="2"/>
      <c r="BM312" s="2"/>
      <c r="BN312" s="2"/>
      <c r="BO312" s="68">
        <f t="shared" si="192"/>
        <v>7.4979380670315654E-4</v>
      </c>
      <c r="BP312" s="42">
        <f t="shared" si="180"/>
        <v>1.9452225334578275E-4</v>
      </c>
    </row>
    <row r="313" spans="1:68" ht="15" customHeight="1" thickBot="1" x14ac:dyDescent="0.45">
      <c r="A313" s="423"/>
      <c r="B313" s="433"/>
      <c r="C313" s="434"/>
      <c r="D313" s="242" t="s">
        <v>466</v>
      </c>
      <c r="E313" s="156" t="s">
        <v>216</v>
      </c>
      <c r="F313" s="156" t="s">
        <v>216</v>
      </c>
      <c r="G313" s="156" t="s">
        <v>414</v>
      </c>
      <c r="H313" s="2"/>
      <c r="I313" s="2"/>
      <c r="J313" s="2"/>
      <c r="K313" s="34"/>
      <c r="L313" s="156">
        <v>1.6</v>
      </c>
      <c r="M313" s="2"/>
      <c r="N313" s="2">
        <v>0.2</v>
      </c>
      <c r="O313" s="2"/>
      <c r="P313" s="2"/>
      <c r="Q313" s="156">
        <v>9.6</v>
      </c>
      <c r="R313" s="2"/>
      <c r="S313" s="2"/>
      <c r="T313" s="2"/>
      <c r="U313" s="2"/>
      <c r="V313" s="2"/>
      <c r="W313" s="156">
        <v>2.4</v>
      </c>
      <c r="X313" s="156">
        <v>73</v>
      </c>
      <c r="Y313" s="2"/>
      <c r="Z313" s="2"/>
      <c r="AA313" s="156">
        <v>0.7</v>
      </c>
      <c r="AB313" s="2"/>
      <c r="AC313" s="2"/>
      <c r="AD313" s="2"/>
      <c r="AE313" s="156">
        <v>4.8</v>
      </c>
      <c r="AF313" s="64">
        <v>1.1000000000000001</v>
      </c>
      <c r="AK313" s="423"/>
      <c r="AL313" s="433"/>
      <c r="AM313" s="436"/>
      <c r="AN313" s="242" t="s">
        <v>466</v>
      </c>
      <c r="AO313" s="156" t="s">
        <v>216</v>
      </c>
      <c r="AP313" s="156" t="s">
        <v>216</v>
      </c>
      <c r="AQ313" s="156" t="s">
        <v>414</v>
      </c>
      <c r="AR313" s="2"/>
      <c r="AS313" s="2"/>
      <c r="AT313" s="2"/>
      <c r="AU313" s="34"/>
      <c r="AV313" s="68">
        <f t="shared" si="193"/>
        <v>3.4476814342354772E-3</v>
      </c>
      <c r="AW313" s="2"/>
      <c r="AX313" s="42">
        <f>N313*(1/$AX$6)</f>
        <v>6.3684126731412198E-4</v>
      </c>
      <c r="AY313" s="2"/>
      <c r="AZ313" s="2"/>
      <c r="BA313" s="68">
        <f t="shared" si="188"/>
        <v>2.3184485714975726E-2</v>
      </c>
      <c r="BB313" s="2"/>
      <c r="BC313" s="2"/>
      <c r="BD313" s="2"/>
      <c r="BE313" s="2"/>
      <c r="BF313" s="2"/>
      <c r="BG313" s="42">
        <f t="shared" si="194"/>
        <v>4.2545647934763339E-3</v>
      </c>
      <c r="BH313" s="68">
        <f t="shared" si="190"/>
        <v>0.14596204986703459</v>
      </c>
      <c r="BI313" s="2"/>
      <c r="BJ313" s="2"/>
      <c r="BK313" s="56">
        <f t="shared" ref="BK313:BK319" si="197">AA313*(1/$BK$6)</f>
        <v>1.92275998461792E-3</v>
      </c>
      <c r="BL313" s="2"/>
      <c r="BM313" s="2"/>
      <c r="BN313" s="2"/>
      <c r="BO313" s="68">
        <f t="shared" si="192"/>
        <v>1.1996700907250505E-2</v>
      </c>
      <c r="BP313" s="42">
        <f t="shared" si="180"/>
        <v>2.1397447868036104E-3</v>
      </c>
    </row>
    <row r="314" spans="1:68" ht="15" customHeight="1" thickBot="1" x14ac:dyDescent="0.45">
      <c r="A314" s="423"/>
      <c r="B314" s="433"/>
      <c r="C314" s="435" t="s">
        <v>352</v>
      </c>
      <c r="D314" s="44" t="s">
        <v>466</v>
      </c>
      <c r="E314" s="156" t="s">
        <v>172</v>
      </c>
      <c r="F314" s="156" t="s">
        <v>334</v>
      </c>
      <c r="G314" s="156" t="s">
        <v>414</v>
      </c>
      <c r="H314" s="2"/>
      <c r="I314" s="2"/>
      <c r="J314" s="2"/>
      <c r="K314" s="34"/>
      <c r="L314" s="2">
        <v>1.1000000000000001</v>
      </c>
      <c r="M314" s="2"/>
      <c r="N314" s="2"/>
      <c r="O314" s="2"/>
      <c r="P314" s="2"/>
      <c r="Q314" s="156">
        <v>4.2</v>
      </c>
      <c r="R314" s="2"/>
      <c r="S314" s="2"/>
      <c r="T314" s="2"/>
      <c r="U314" s="2"/>
      <c r="V314" s="2"/>
      <c r="W314" s="2">
        <v>1.1000000000000001</v>
      </c>
      <c r="X314" s="156">
        <v>43</v>
      </c>
      <c r="Y314" s="2"/>
      <c r="Z314" s="2"/>
      <c r="AA314" s="156">
        <v>0.1</v>
      </c>
      <c r="AB314" s="2"/>
      <c r="AC314" s="2"/>
      <c r="AD314" s="2"/>
      <c r="AE314" s="2">
        <v>2</v>
      </c>
      <c r="AF314" s="64">
        <v>0.7</v>
      </c>
      <c r="AK314" s="423"/>
      <c r="AL314" s="433"/>
      <c r="AM314" s="446" t="s">
        <v>352</v>
      </c>
      <c r="AN314" s="44" t="s">
        <v>466</v>
      </c>
      <c r="AO314" s="156" t="s">
        <v>172</v>
      </c>
      <c r="AP314" s="156" t="s">
        <v>334</v>
      </c>
      <c r="AQ314" s="156" t="s">
        <v>414</v>
      </c>
      <c r="AR314" s="2"/>
      <c r="AS314" s="2"/>
      <c r="AT314" s="2"/>
      <c r="AU314" s="34"/>
      <c r="AV314" s="68">
        <f t="shared" si="193"/>
        <v>2.3702809860368908E-3</v>
      </c>
      <c r="AW314" s="2"/>
      <c r="AX314" s="2"/>
      <c r="AY314" s="2"/>
      <c r="AZ314" s="2"/>
      <c r="BA314" s="68">
        <f t="shared" si="188"/>
        <v>1.0143212500301882E-2</v>
      </c>
      <c r="BB314" s="2"/>
      <c r="BC314" s="2"/>
      <c r="BD314" s="2"/>
      <c r="BE314" s="2"/>
      <c r="BF314" s="2"/>
      <c r="BG314" s="42">
        <f t="shared" si="194"/>
        <v>1.9500088636766532E-3</v>
      </c>
      <c r="BH314" s="68">
        <f t="shared" si="190"/>
        <v>8.597764581208886E-2</v>
      </c>
      <c r="BI314" s="2"/>
      <c r="BJ314" s="2"/>
      <c r="BK314" s="56">
        <f t="shared" si="197"/>
        <v>2.7467999780256004E-4</v>
      </c>
      <c r="BL314" s="2"/>
      <c r="BM314" s="2"/>
      <c r="BN314" s="2"/>
      <c r="BO314" s="68">
        <f t="shared" si="192"/>
        <v>4.9986253780210438E-3</v>
      </c>
      <c r="BP314" s="42">
        <f t="shared" si="180"/>
        <v>1.3616557734204789E-3</v>
      </c>
    </row>
    <row r="315" spans="1:68" ht="15" customHeight="1" thickBot="1" x14ac:dyDescent="0.45">
      <c r="A315" s="423"/>
      <c r="B315" s="433"/>
      <c r="C315" s="408"/>
      <c r="D315" s="241" t="s">
        <v>466</v>
      </c>
      <c r="E315" s="170" t="s">
        <v>433</v>
      </c>
      <c r="F315" s="156"/>
      <c r="G315" s="156" t="s">
        <v>414</v>
      </c>
      <c r="H315" s="2"/>
      <c r="I315" s="2"/>
      <c r="J315" s="2"/>
      <c r="K315" s="34"/>
      <c r="L315" s="2">
        <v>1.2</v>
      </c>
      <c r="M315" s="2"/>
      <c r="N315" s="2">
        <v>0.1</v>
      </c>
      <c r="O315" s="2"/>
      <c r="P315" s="2"/>
      <c r="Q315" s="156">
        <v>4.4000000000000004</v>
      </c>
      <c r="R315" s="2"/>
      <c r="S315" s="2"/>
      <c r="T315" s="2"/>
      <c r="U315" s="2"/>
      <c r="V315" s="2"/>
      <c r="W315" s="2">
        <v>1.3</v>
      </c>
      <c r="X315" s="156">
        <v>46</v>
      </c>
      <c r="Y315" s="2"/>
      <c r="Z315" s="2"/>
      <c r="AA315" s="156">
        <v>0.1</v>
      </c>
      <c r="AB315" s="2"/>
      <c r="AC315" s="2"/>
      <c r="AD315" s="2"/>
      <c r="AE315" s="2">
        <v>2.6</v>
      </c>
      <c r="AF315" s="64">
        <v>0.7</v>
      </c>
      <c r="AK315" s="423"/>
      <c r="AL315" s="433"/>
      <c r="AM315" s="379"/>
      <c r="AN315" s="241" t="s">
        <v>466</v>
      </c>
      <c r="AO315" s="170" t="s">
        <v>433</v>
      </c>
      <c r="AP315" s="156"/>
      <c r="AQ315" s="156" t="s">
        <v>414</v>
      </c>
      <c r="AR315" s="2"/>
      <c r="AS315" s="2"/>
      <c r="AT315" s="2"/>
      <c r="AU315" s="34"/>
      <c r="AV315" s="68">
        <f t="shared" si="193"/>
        <v>2.5857610756766076E-3</v>
      </c>
      <c r="AW315" s="2"/>
      <c r="AX315" s="42">
        <f>N315*(1/$AX$6)</f>
        <v>3.1842063365706099E-4</v>
      </c>
      <c r="AY315" s="2"/>
      <c r="AZ315" s="2"/>
      <c r="BA315" s="68">
        <f t="shared" si="188"/>
        <v>1.0626222619363876E-2</v>
      </c>
      <c r="BB315" s="2"/>
      <c r="BC315" s="2"/>
      <c r="BD315" s="2"/>
      <c r="BE315" s="2"/>
      <c r="BF315" s="2"/>
      <c r="BG315" s="42">
        <f t="shared" si="194"/>
        <v>2.3045559297996811E-3</v>
      </c>
      <c r="BH315" s="68">
        <f t="shared" si="190"/>
        <v>9.1976086217583436E-2</v>
      </c>
      <c r="BI315" s="2"/>
      <c r="BJ315" s="2"/>
      <c r="BK315" s="56">
        <f t="shared" si="197"/>
        <v>2.7467999780256004E-4</v>
      </c>
      <c r="BL315" s="2"/>
      <c r="BM315" s="2"/>
      <c r="BN315" s="2"/>
      <c r="BO315" s="68">
        <f t="shared" si="192"/>
        <v>6.4982129914273575E-3</v>
      </c>
      <c r="BP315" s="42">
        <f t="shared" si="180"/>
        <v>1.3616557734204789E-3</v>
      </c>
    </row>
    <row r="316" spans="1:68" ht="15" customHeight="1" thickBot="1" x14ac:dyDescent="0.45">
      <c r="A316" s="423"/>
      <c r="B316" s="433"/>
      <c r="C316" s="408"/>
      <c r="D316" s="241" t="s">
        <v>466</v>
      </c>
      <c r="E316" s="156" t="s">
        <v>209</v>
      </c>
      <c r="F316" s="156" t="s">
        <v>209</v>
      </c>
      <c r="G316" s="156" t="s">
        <v>414</v>
      </c>
      <c r="H316" s="2"/>
      <c r="I316" s="2"/>
      <c r="J316" s="2"/>
      <c r="K316" s="34"/>
      <c r="L316" s="156">
        <v>0.5</v>
      </c>
      <c r="M316" s="2"/>
      <c r="N316" s="291"/>
      <c r="O316" s="2"/>
      <c r="P316" s="2"/>
      <c r="Q316" s="156">
        <v>1.8</v>
      </c>
      <c r="R316" s="2"/>
      <c r="S316" s="2"/>
      <c r="T316" s="2"/>
      <c r="U316" s="2"/>
      <c r="V316" s="2"/>
      <c r="W316" s="156">
        <v>0.4</v>
      </c>
      <c r="X316" s="156">
        <v>20</v>
      </c>
      <c r="Y316" s="2"/>
      <c r="Z316" s="2"/>
      <c r="AA316" s="291"/>
      <c r="AB316" s="2"/>
      <c r="AC316" s="2"/>
      <c r="AD316" s="2"/>
      <c r="AE316" s="156">
        <v>0.6</v>
      </c>
      <c r="AF316" s="64">
        <v>0.2</v>
      </c>
      <c r="AK316" s="423"/>
      <c r="AL316" s="433"/>
      <c r="AM316" s="379"/>
      <c r="AN316" s="241" t="s">
        <v>466</v>
      </c>
      <c r="AO316" s="156" t="s">
        <v>209</v>
      </c>
      <c r="AP316" s="156" t="s">
        <v>209</v>
      </c>
      <c r="AQ316" s="156" t="s">
        <v>414</v>
      </c>
      <c r="AR316" s="2"/>
      <c r="AS316" s="2"/>
      <c r="AT316" s="2"/>
      <c r="AU316" s="34"/>
      <c r="AV316" s="68">
        <f t="shared" si="193"/>
        <v>1.0774004481985866E-3</v>
      </c>
      <c r="AW316" s="2"/>
      <c r="AX316" s="291"/>
      <c r="AY316" s="2"/>
      <c r="AZ316" s="2"/>
      <c r="BA316" s="68">
        <f t="shared" si="188"/>
        <v>4.3470910715579488E-3</v>
      </c>
      <c r="BB316" s="2"/>
      <c r="BC316" s="2"/>
      <c r="BD316" s="2"/>
      <c r="BE316" s="2"/>
      <c r="BF316" s="2"/>
      <c r="BG316" s="42">
        <f t="shared" si="194"/>
        <v>7.0909413224605564E-4</v>
      </c>
      <c r="BH316" s="68">
        <f t="shared" si="190"/>
        <v>3.9989602703297142E-2</v>
      </c>
      <c r="BI316" s="2"/>
      <c r="BJ316" s="2"/>
      <c r="BK316" s="56">
        <f t="shared" si="197"/>
        <v>0</v>
      </c>
      <c r="BL316" s="2"/>
      <c r="BM316" s="2"/>
      <c r="BN316" s="2"/>
      <c r="BO316" s="68">
        <f t="shared" si="192"/>
        <v>1.4995876134063131E-3</v>
      </c>
      <c r="BP316" s="42">
        <f t="shared" si="180"/>
        <v>3.8904450669156551E-4</v>
      </c>
    </row>
    <row r="317" spans="1:68" ht="15" customHeight="1" thickBot="1" x14ac:dyDescent="0.45">
      <c r="A317" s="423"/>
      <c r="B317" s="433"/>
      <c r="C317" s="434"/>
      <c r="D317" s="242" t="s">
        <v>466</v>
      </c>
      <c r="E317" s="156" t="s">
        <v>216</v>
      </c>
      <c r="F317" s="156" t="s">
        <v>216</v>
      </c>
      <c r="G317" s="156" t="s">
        <v>414</v>
      </c>
      <c r="H317" s="2"/>
      <c r="I317" s="2"/>
      <c r="J317" s="2"/>
      <c r="K317" s="34"/>
      <c r="L317" s="156">
        <v>1.9</v>
      </c>
      <c r="M317" s="2"/>
      <c r="N317" s="2">
        <v>0.1</v>
      </c>
      <c r="O317" s="2"/>
      <c r="P317" s="2"/>
      <c r="Q317" s="156">
        <v>9.9</v>
      </c>
      <c r="R317" s="2"/>
      <c r="S317" s="2"/>
      <c r="T317" s="2"/>
      <c r="U317" s="2"/>
      <c r="V317" s="2"/>
      <c r="W317" s="156">
        <v>4.5</v>
      </c>
      <c r="X317" s="156">
        <v>90</v>
      </c>
      <c r="Y317" s="2"/>
      <c r="Z317" s="2"/>
      <c r="AA317" s="156">
        <v>0.7</v>
      </c>
      <c r="AB317" s="2"/>
      <c r="AC317" s="2"/>
      <c r="AD317" s="2"/>
      <c r="AE317" s="156">
        <v>12</v>
      </c>
      <c r="AF317" s="64">
        <v>1.7</v>
      </c>
      <c r="AK317" s="423"/>
      <c r="AL317" s="433"/>
      <c r="AM317" s="436"/>
      <c r="AN317" s="242" t="s">
        <v>466</v>
      </c>
      <c r="AO317" s="156" t="s">
        <v>216</v>
      </c>
      <c r="AP317" s="156" t="s">
        <v>216</v>
      </c>
      <c r="AQ317" s="156" t="s">
        <v>414</v>
      </c>
      <c r="AR317" s="2"/>
      <c r="AS317" s="2"/>
      <c r="AT317" s="2"/>
      <c r="AU317" s="34"/>
      <c r="AV317" s="68">
        <f t="shared" si="193"/>
        <v>4.0941217031546292E-3</v>
      </c>
      <c r="AW317" s="2"/>
      <c r="AX317" s="42">
        <f>N317*(1/$AX$6)</f>
        <v>3.1842063365706099E-4</v>
      </c>
      <c r="AY317" s="2"/>
      <c r="AZ317" s="2"/>
      <c r="BA317" s="68">
        <f t="shared" si="188"/>
        <v>2.3909000893568719E-2</v>
      </c>
      <c r="BB317" s="2"/>
      <c r="BC317" s="2"/>
      <c r="BD317" s="2"/>
      <c r="BE317" s="2"/>
      <c r="BF317" s="2"/>
      <c r="BG317" s="42">
        <f t="shared" si="194"/>
        <v>7.9773089877681266E-3</v>
      </c>
      <c r="BH317" s="68">
        <f t="shared" si="190"/>
        <v>0.17995321216483715</v>
      </c>
      <c r="BI317" s="2"/>
      <c r="BJ317" s="2"/>
      <c r="BK317" s="56">
        <f t="shared" si="197"/>
        <v>1.92275998461792E-3</v>
      </c>
      <c r="BL317" s="2"/>
      <c r="BM317" s="2"/>
      <c r="BN317" s="2"/>
      <c r="BO317" s="68">
        <f t="shared" si="192"/>
        <v>2.9991752268126261E-2</v>
      </c>
      <c r="BP317" s="42">
        <f t="shared" si="180"/>
        <v>3.3068783068783063E-3</v>
      </c>
    </row>
    <row r="318" spans="1:68" ht="15" customHeight="1" thickBot="1" x14ac:dyDescent="0.45">
      <c r="A318" s="423"/>
      <c r="B318" s="433"/>
      <c r="C318" s="435" t="s">
        <v>353</v>
      </c>
      <c r="D318" s="44" t="s">
        <v>466</v>
      </c>
      <c r="E318" s="156" t="s">
        <v>172</v>
      </c>
      <c r="F318" s="156" t="s">
        <v>334</v>
      </c>
      <c r="G318" s="156" t="s">
        <v>414</v>
      </c>
      <c r="H318" s="2"/>
      <c r="I318" s="2"/>
      <c r="J318" s="2"/>
      <c r="K318" s="34"/>
      <c r="L318" s="2">
        <v>1.5</v>
      </c>
      <c r="M318" s="2"/>
      <c r="N318" s="2"/>
      <c r="O318" s="2"/>
      <c r="P318" s="2"/>
      <c r="Q318" s="156">
        <v>3.1</v>
      </c>
      <c r="R318" s="2"/>
      <c r="S318" s="2"/>
      <c r="T318" s="2"/>
      <c r="U318" s="2"/>
      <c r="V318" s="2"/>
      <c r="W318" s="2">
        <v>1.3</v>
      </c>
      <c r="X318" s="156">
        <v>33</v>
      </c>
      <c r="Y318" s="2"/>
      <c r="Z318" s="2"/>
      <c r="AA318" s="2">
        <v>0.1</v>
      </c>
      <c r="AB318" s="2"/>
      <c r="AC318" s="2"/>
      <c r="AD318" s="2"/>
      <c r="AE318" s="2">
        <v>1.9</v>
      </c>
      <c r="AF318" s="64">
        <v>0.8</v>
      </c>
      <c r="AK318" s="423"/>
      <c r="AL318" s="433"/>
      <c r="AM318" s="446" t="s">
        <v>353</v>
      </c>
      <c r="AN318" s="44" t="s">
        <v>466</v>
      </c>
      <c r="AO318" s="156" t="s">
        <v>172</v>
      </c>
      <c r="AP318" s="156" t="s">
        <v>334</v>
      </c>
      <c r="AQ318" s="156" t="s">
        <v>414</v>
      </c>
      <c r="AR318" s="2"/>
      <c r="AS318" s="2"/>
      <c r="AT318" s="2"/>
      <c r="AU318" s="34"/>
      <c r="AV318" s="68">
        <f t="shared" si="193"/>
        <v>3.2322013445957596E-3</v>
      </c>
      <c r="AW318" s="2"/>
      <c r="AX318" s="2"/>
      <c r="AY318" s="2"/>
      <c r="AZ318" s="2"/>
      <c r="BA318" s="68">
        <f t="shared" si="188"/>
        <v>7.4866568454609126E-3</v>
      </c>
      <c r="BB318" s="2"/>
      <c r="BC318" s="2"/>
      <c r="BD318" s="2"/>
      <c r="BE318" s="2"/>
      <c r="BF318" s="2"/>
      <c r="BG318" s="42">
        <f t="shared" si="194"/>
        <v>2.3045559297996811E-3</v>
      </c>
      <c r="BH318" s="68">
        <f t="shared" si="190"/>
        <v>6.5982844460440296E-2</v>
      </c>
      <c r="BI318" s="2"/>
      <c r="BJ318" s="2"/>
      <c r="BK318" s="56">
        <f t="shared" si="197"/>
        <v>2.7467999780256004E-4</v>
      </c>
      <c r="BL318" s="2"/>
      <c r="BM318" s="2"/>
      <c r="BN318" s="2"/>
      <c r="BO318" s="68">
        <f t="shared" si="192"/>
        <v>4.7486941091199912E-3</v>
      </c>
      <c r="BP318" s="42">
        <f t="shared" si="180"/>
        <v>1.556178026766262E-3</v>
      </c>
    </row>
    <row r="319" spans="1:68" ht="15" customHeight="1" thickBot="1" x14ac:dyDescent="0.45">
      <c r="A319" s="423"/>
      <c r="B319" s="433"/>
      <c r="C319" s="408"/>
      <c r="D319" s="241" t="s">
        <v>466</v>
      </c>
      <c r="E319" s="170" t="s">
        <v>433</v>
      </c>
      <c r="F319" s="156"/>
      <c r="G319" s="156" t="s">
        <v>414</v>
      </c>
      <c r="H319" s="2"/>
      <c r="I319" s="2"/>
      <c r="J319" s="2"/>
      <c r="K319" s="34"/>
      <c r="L319" s="2">
        <v>1.6</v>
      </c>
      <c r="M319" s="2"/>
      <c r="N319" s="2">
        <v>0.1</v>
      </c>
      <c r="O319" s="2"/>
      <c r="P319" s="2"/>
      <c r="Q319" s="156">
        <v>3.2</v>
      </c>
      <c r="R319" s="2"/>
      <c r="S319" s="2"/>
      <c r="T319" s="2"/>
      <c r="U319" s="2"/>
      <c r="V319" s="2"/>
      <c r="W319" s="2">
        <v>1.4</v>
      </c>
      <c r="X319" s="156">
        <v>33</v>
      </c>
      <c r="Y319" s="2"/>
      <c r="Z319" s="2"/>
      <c r="AA319" s="2">
        <v>0.1</v>
      </c>
      <c r="AB319" s="2"/>
      <c r="AC319" s="2"/>
      <c r="AD319" s="2"/>
      <c r="AE319" s="2">
        <v>2.2999999999999998</v>
      </c>
      <c r="AF319" s="64">
        <v>0.8</v>
      </c>
      <c r="AK319" s="423"/>
      <c r="AL319" s="433"/>
      <c r="AM319" s="379"/>
      <c r="AN319" s="241" t="s">
        <v>466</v>
      </c>
      <c r="AO319" s="170" t="s">
        <v>433</v>
      </c>
      <c r="AP319" s="156"/>
      <c r="AQ319" s="156" t="s">
        <v>414</v>
      </c>
      <c r="AR319" s="2"/>
      <c r="AS319" s="2"/>
      <c r="AT319" s="2"/>
      <c r="AU319" s="34"/>
      <c r="AV319" s="68">
        <f t="shared" si="193"/>
        <v>3.4476814342354772E-3</v>
      </c>
      <c r="AW319" s="2"/>
      <c r="AX319" s="42">
        <f>N319*(1/$AX$6)</f>
        <v>3.1842063365706099E-4</v>
      </c>
      <c r="AY319" s="2"/>
      <c r="AZ319" s="2"/>
      <c r="BA319" s="68">
        <f t="shared" si="188"/>
        <v>7.7281619049919094E-3</v>
      </c>
      <c r="BB319" s="2"/>
      <c r="BC319" s="2"/>
      <c r="BD319" s="2"/>
      <c r="BE319" s="2"/>
      <c r="BF319" s="2"/>
      <c r="BG319" s="42">
        <f t="shared" si="194"/>
        <v>2.4818294628611948E-3</v>
      </c>
      <c r="BH319" s="68">
        <f t="shared" si="190"/>
        <v>6.5982844460440296E-2</v>
      </c>
      <c r="BI319" s="2"/>
      <c r="BJ319" s="2"/>
      <c r="BK319" s="56">
        <f t="shared" si="197"/>
        <v>2.7467999780256004E-4</v>
      </c>
      <c r="BL319" s="2"/>
      <c r="BM319" s="2"/>
      <c r="BN319" s="2"/>
      <c r="BO319" s="68">
        <f t="shared" si="192"/>
        <v>5.7484191847241998E-3</v>
      </c>
      <c r="BP319" s="42">
        <f t="shared" si="180"/>
        <v>1.556178026766262E-3</v>
      </c>
    </row>
    <row r="320" spans="1:68" ht="15" customHeight="1" thickBot="1" x14ac:dyDescent="0.45">
      <c r="A320" s="423"/>
      <c r="B320" s="433"/>
      <c r="C320" s="408"/>
      <c r="D320" s="241" t="s">
        <v>466</v>
      </c>
      <c r="E320" s="156" t="s">
        <v>209</v>
      </c>
      <c r="F320" s="156" t="s">
        <v>209</v>
      </c>
      <c r="G320" s="156" t="s">
        <v>414</v>
      </c>
      <c r="H320" s="2"/>
      <c r="I320" s="2"/>
      <c r="J320" s="2"/>
      <c r="K320" s="34"/>
      <c r="L320" s="156">
        <v>0.7</v>
      </c>
      <c r="M320" s="2"/>
      <c r="N320" s="291"/>
      <c r="O320" s="2"/>
      <c r="P320" s="2"/>
      <c r="Q320" s="156">
        <v>1.3</v>
      </c>
      <c r="R320" s="2"/>
      <c r="S320" s="2"/>
      <c r="T320" s="2"/>
      <c r="U320" s="2"/>
      <c r="V320" s="2"/>
      <c r="W320" s="156">
        <v>0.1</v>
      </c>
      <c r="X320" s="156">
        <v>11</v>
      </c>
      <c r="Y320" s="2"/>
      <c r="Z320" s="2"/>
      <c r="AA320" s="291"/>
      <c r="AB320" s="2"/>
      <c r="AC320" s="2"/>
      <c r="AD320" s="2"/>
      <c r="AE320" s="156">
        <v>0.6</v>
      </c>
      <c r="AF320" s="167">
        <v>0.2</v>
      </c>
      <c r="AK320" s="423"/>
      <c r="AL320" s="433"/>
      <c r="AM320" s="379"/>
      <c r="AN320" s="241" t="s">
        <v>466</v>
      </c>
      <c r="AO320" s="156" t="s">
        <v>209</v>
      </c>
      <c r="AP320" s="156" t="s">
        <v>209</v>
      </c>
      <c r="AQ320" s="156" t="s">
        <v>414</v>
      </c>
      <c r="AR320" s="2"/>
      <c r="AS320" s="2"/>
      <c r="AT320" s="2"/>
      <c r="AU320" s="34"/>
      <c r="AV320" s="68">
        <f t="shared" si="193"/>
        <v>1.5083606274780212E-3</v>
      </c>
      <c r="AW320" s="2"/>
      <c r="AX320" s="291"/>
      <c r="AY320" s="2"/>
      <c r="AZ320" s="2"/>
      <c r="BA320" s="68">
        <f t="shared" si="188"/>
        <v>3.1395657739029634E-3</v>
      </c>
      <c r="BB320" s="2"/>
      <c r="BC320" s="2"/>
      <c r="BD320" s="2"/>
      <c r="BE320" s="2"/>
      <c r="BF320" s="2"/>
      <c r="BG320" s="42">
        <f t="shared" si="194"/>
        <v>1.7727353306151391E-4</v>
      </c>
      <c r="BH320" s="68">
        <f t="shared" si="190"/>
        <v>2.1994281486813431E-2</v>
      </c>
      <c r="BI320" s="2"/>
      <c r="BJ320" s="2"/>
      <c r="BK320" s="291"/>
      <c r="BL320" s="2"/>
      <c r="BM320" s="2"/>
      <c r="BN320" s="2"/>
      <c r="BO320" s="68">
        <f t="shared" si="192"/>
        <v>1.4995876134063131E-3</v>
      </c>
      <c r="BP320" s="42">
        <f t="shared" si="180"/>
        <v>3.8904450669156551E-4</v>
      </c>
    </row>
    <row r="321" spans="1:68" ht="15" customHeight="1" thickBot="1" x14ac:dyDescent="0.45">
      <c r="A321" s="418"/>
      <c r="B321" s="420"/>
      <c r="C321" s="409"/>
      <c r="D321" s="91" t="s">
        <v>466</v>
      </c>
      <c r="E321" s="161" t="s">
        <v>216</v>
      </c>
      <c r="F321" s="161" t="s">
        <v>216</v>
      </c>
      <c r="G321" s="161" t="s">
        <v>414</v>
      </c>
      <c r="H321" s="61"/>
      <c r="I321" s="61"/>
      <c r="J321" s="61"/>
      <c r="K321" s="62"/>
      <c r="L321" s="161">
        <v>3.4</v>
      </c>
      <c r="M321" s="61"/>
      <c r="N321" s="61">
        <v>0.2</v>
      </c>
      <c r="O321" s="61"/>
      <c r="P321" s="61"/>
      <c r="Q321" s="161">
        <v>6.8</v>
      </c>
      <c r="R321" s="61"/>
      <c r="S321" s="61"/>
      <c r="T321" s="61"/>
      <c r="U321" s="61"/>
      <c r="V321" s="61"/>
      <c r="W321" s="161">
        <v>3.9</v>
      </c>
      <c r="X321" s="161">
        <v>65</v>
      </c>
      <c r="Y321" s="61"/>
      <c r="Z321" s="61"/>
      <c r="AA321" s="161">
        <v>0.2</v>
      </c>
      <c r="AB321" s="61"/>
      <c r="AC321" s="61"/>
      <c r="AD321" s="61"/>
      <c r="AE321" s="161">
        <v>12</v>
      </c>
      <c r="AF321" s="169">
        <v>1.8</v>
      </c>
      <c r="AK321" s="418"/>
      <c r="AL321" s="420"/>
      <c r="AM321" s="380"/>
      <c r="AN321" s="91" t="s">
        <v>466</v>
      </c>
      <c r="AO321" s="161" t="s">
        <v>216</v>
      </c>
      <c r="AP321" s="161" t="s">
        <v>216</v>
      </c>
      <c r="AQ321" s="161" t="s">
        <v>414</v>
      </c>
      <c r="AR321" s="61"/>
      <c r="AS321" s="61"/>
      <c r="AT321" s="61"/>
      <c r="AU321" s="62"/>
      <c r="AV321" s="68">
        <f t="shared" si="193"/>
        <v>7.3263230477503887E-3</v>
      </c>
      <c r="AW321" s="61"/>
      <c r="AX321" s="42">
        <f>N321*(1/$AX$6)</f>
        <v>6.3684126731412198E-4</v>
      </c>
      <c r="AY321" s="61"/>
      <c r="AZ321" s="61"/>
      <c r="BA321" s="68">
        <f t="shared" si="188"/>
        <v>1.6422344048107808E-2</v>
      </c>
      <c r="BB321" s="61"/>
      <c r="BC321" s="61"/>
      <c r="BD321" s="61"/>
      <c r="BE321" s="61"/>
      <c r="BF321" s="61"/>
      <c r="BG321" s="42">
        <f t="shared" si="194"/>
        <v>6.9136677893990427E-3</v>
      </c>
      <c r="BH321" s="68">
        <f t="shared" si="190"/>
        <v>0.12996620878571571</v>
      </c>
      <c r="BI321" s="61"/>
      <c r="BJ321" s="61"/>
      <c r="BK321" s="56">
        <f t="shared" ref="BK321" si="198">AA321*(1/$BK$6)</f>
        <v>5.4935999560512007E-4</v>
      </c>
      <c r="BL321" s="61"/>
      <c r="BM321" s="61"/>
      <c r="BN321" s="61"/>
      <c r="BO321" s="68">
        <f t="shared" si="192"/>
        <v>2.9991752268126261E-2</v>
      </c>
      <c r="BP321" s="42">
        <f t="shared" si="180"/>
        <v>3.5014005602240893E-3</v>
      </c>
    </row>
    <row r="322" spans="1:68" ht="15" customHeight="1" thickBot="1" x14ac:dyDescent="0.45">
      <c r="A322" s="18"/>
      <c r="B322" s="143"/>
      <c r="C322" s="80"/>
      <c r="D322" s="275"/>
      <c r="E322" s="80"/>
      <c r="F322" s="80"/>
      <c r="G322" s="80"/>
      <c r="H322" s="80"/>
      <c r="I322" s="80"/>
      <c r="J322" s="80"/>
      <c r="K322" s="82"/>
      <c r="L322" s="80"/>
      <c r="M322" s="80"/>
      <c r="N322" s="80"/>
      <c r="O322" s="80"/>
      <c r="P322" s="80"/>
      <c r="Q322" s="80"/>
      <c r="R322" s="80"/>
      <c r="S322" s="80"/>
      <c r="T322" s="80"/>
      <c r="U322" s="80"/>
      <c r="V322" s="80"/>
      <c r="W322" s="80"/>
      <c r="X322" s="80"/>
      <c r="Y322" s="80"/>
      <c r="Z322" s="80"/>
      <c r="AA322" s="80"/>
      <c r="AB322" s="80"/>
      <c r="AC322" s="80"/>
      <c r="AD322" s="80"/>
      <c r="AE322" s="80"/>
      <c r="AF322" s="80"/>
      <c r="AK322" s="18"/>
      <c r="AL322" s="143"/>
      <c r="AM322" s="330"/>
      <c r="AN322" s="275"/>
      <c r="AO322" s="80"/>
      <c r="AP322" s="80"/>
      <c r="AQ322" s="80"/>
      <c r="AR322" s="80"/>
      <c r="AS322" s="80"/>
      <c r="AT322" s="80"/>
      <c r="AU322" s="82"/>
      <c r="AV322" s="80"/>
      <c r="AW322" s="80"/>
      <c r="AX322" s="80"/>
      <c r="AY322" s="80"/>
      <c r="AZ322" s="80"/>
      <c r="BA322" s="80"/>
      <c r="BB322" s="80"/>
      <c r="BC322" s="80"/>
      <c r="BD322" s="80"/>
      <c r="BE322" s="80"/>
      <c r="BF322" s="80"/>
      <c r="BG322" s="80"/>
      <c r="BH322" s="80"/>
      <c r="BI322" s="80"/>
      <c r="BJ322" s="80"/>
      <c r="BK322" s="80"/>
      <c r="BL322" s="80"/>
      <c r="BM322" s="80"/>
      <c r="BN322" s="80"/>
      <c r="BO322" s="80"/>
      <c r="BP322" s="80"/>
    </row>
    <row r="323" spans="1:68" ht="15" customHeight="1" thickBot="1" x14ac:dyDescent="0.45">
      <c r="A323" s="417" t="s">
        <v>391</v>
      </c>
      <c r="B323" s="421" t="s">
        <v>110</v>
      </c>
      <c r="C323" s="407" t="s">
        <v>354</v>
      </c>
      <c r="D323" s="90" t="s">
        <v>469</v>
      </c>
      <c r="E323" s="158" t="s">
        <v>172</v>
      </c>
      <c r="F323" s="158" t="s">
        <v>334</v>
      </c>
      <c r="G323" s="158" t="s">
        <v>414</v>
      </c>
      <c r="H323" s="56"/>
      <c r="I323" s="56"/>
      <c r="J323" s="56"/>
      <c r="K323" s="57"/>
      <c r="L323" s="56">
        <v>0.39</v>
      </c>
      <c r="M323" s="56"/>
      <c r="N323" s="56"/>
      <c r="O323" s="56"/>
      <c r="P323" s="56"/>
      <c r="Q323" s="158">
        <v>2.11</v>
      </c>
      <c r="R323" s="56"/>
      <c r="S323" s="56"/>
      <c r="T323" s="56"/>
      <c r="U323" s="56"/>
      <c r="V323" s="56"/>
      <c r="W323" s="56"/>
      <c r="X323" s="158">
        <v>12.8</v>
      </c>
      <c r="Y323" s="56"/>
      <c r="Z323" s="56"/>
      <c r="AA323" s="56"/>
      <c r="AB323" s="56"/>
      <c r="AC323" s="56"/>
      <c r="AD323" s="56"/>
      <c r="AE323" s="56">
        <v>0.6</v>
      </c>
      <c r="AF323" s="58"/>
      <c r="AK323" s="417" t="s">
        <v>391</v>
      </c>
      <c r="AL323" s="421" t="s">
        <v>110</v>
      </c>
      <c r="AM323" s="378" t="s">
        <v>354</v>
      </c>
      <c r="AN323" s="90" t="s">
        <v>469</v>
      </c>
      <c r="AO323" s="158" t="s">
        <v>172</v>
      </c>
      <c r="AP323" s="158" t="s">
        <v>334</v>
      </c>
      <c r="AQ323" s="158" t="s">
        <v>414</v>
      </c>
      <c r="AR323" s="56"/>
      <c r="AS323" s="56"/>
      <c r="AT323" s="56"/>
      <c r="AU323" s="57"/>
      <c r="AV323" s="68">
        <f t="shared" ref="AV323:AV326" si="199">L323*(1/$AV$6)</f>
        <v>8.4037234959489756E-4</v>
      </c>
      <c r="AW323" s="56"/>
      <c r="AX323" s="56"/>
      <c r="AY323" s="56"/>
      <c r="AZ323" s="56"/>
      <c r="BA323" s="68">
        <f t="shared" ref="BA323:BA326" si="200">Q323*(1/$BA$6)</f>
        <v>5.0957567561040395E-3</v>
      </c>
      <c r="BB323" s="56"/>
      <c r="BC323" s="56"/>
      <c r="BD323" s="56"/>
      <c r="BE323" s="56"/>
      <c r="BF323" s="56"/>
      <c r="BG323" s="56"/>
      <c r="BH323" s="68">
        <f t="shared" ref="BH323:BH326" si="201">X323*(1/$BH$6)</f>
        <v>2.5593345730110174E-2</v>
      </c>
      <c r="BI323" s="56"/>
      <c r="BJ323" s="56"/>
      <c r="BK323" s="56"/>
      <c r="BL323" s="56"/>
      <c r="BM323" s="56"/>
      <c r="BN323" s="56"/>
      <c r="BO323" s="68">
        <f t="shared" ref="BO323:BO326" si="202">AE323*(1/$BO$6)</f>
        <v>1.4995876134063131E-3</v>
      </c>
      <c r="BP323" s="58"/>
    </row>
    <row r="324" spans="1:68" ht="15" customHeight="1" thickBot="1" x14ac:dyDescent="0.45">
      <c r="A324" s="423"/>
      <c r="B324" s="442"/>
      <c r="C324" s="408"/>
      <c r="D324" s="241" t="s">
        <v>469</v>
      </c>
      <c r="E324" s="156" t="s">
        <v>171</v>
      </c>
      <c r="F324" s="156"/>
      <c r="G324" s="156" t="s">
        <v>414</v>
      </c>
      <c r="H324" s="2"/>
      <c r="I324" s="2"/>
      <c r="J324" s="2"/>
      <c r="K324" s="34"/>
      <c r="L324" s="156">
        <v>0.42</v>
      </c>
      <c r="M324" s="2"/>
      <c r="N324" s="2"/>
      <c r="O324" s="2"/>
      <c r="P324" s="2"/>
      <c r="Q324" s="156">
        <v>2.35</v>
      </c>
      <c r="R324" s="2"/>
      <c r="S324" s="2"/>
      <c r="T324" s="2"/>
      <c r="U324" s="2"/>
      <c r="V324" s="2"/>
      <c r="W324" s="2"/>
      <c r="X324" s="156">
        <v>13.7</v>
      </c>
      <c r="Y324" s="2"/>
      <c r="Z324" s="2"/>
      <c r="AA324" s="2"/>
      <c r="AB324" s="2"/>
      <c r="AC324" s="2"/>
      <c r="AD324" s="2"/>
      <c r="AE324" s="156">
        <v>0.76</v>
      </c>
      <c r="AF324" s="64"/>
      <c r="AK324" s="423"/>
      <c r="AL324" s="442"/>
      <c r="AM324" s="379"/>
      <c r="AN324" s="241" t="s">
        <v>469</v>
      </c>
      <c r="AO324" s="156" t="s">
        <v>171</v>
      </c>
      <c r="AP324" s="156"/>
      <c r="AQ324" s="156" t="s">
        <v>414</v>
      </c>
      <c r="AR324" s="2"/>
      <c r="AS324" s="2"/>
      <c r="AT324" s="2"/>
      <c r="AU324" s="34"/>
      <c r="AV324" s="68">
        <f t="shared" si="199"/>
        <v>9.0501637648681267E-4</v>
      </c>
      <c r="AW324" s="2"/>
      <c r="AX324" s="2"/>
      <c r="AY324" s="2"/>
      <c r="AZ324" s="2"/>
      <c r="BA324" s="68">
        <f t="shared" si="200"/>
        <v>5.6753688989784334E-3</v>
      </c>
      <c r="BB324" s="2"/>
      <c r="BC324" s="2"/>
      <c r="BD324" s="2"/>
      <c r="BE324" s="2"/>
      <c r="BF324" s="2"/>
      <c r="BG324" s="2"/>
      <c r="BH324" s="68">
        <f t="shared" si="201"/>
        <v>2.7392877851758542E-2</v>
      </c>
      <c r="BI324" s="2"/>
      <c r="BJ324" s="2"/>
      <c r="BK324" s="2"/>
      <c r="BL324" s="2"/>
      <c r="BM324" s="2"/>
      <c r="BN324" s="2"/>
      <c r="BO324" s="68">
        <f t="shared" si="202"/>
        <v>1.8994776436479966E-3</v>
      </c>
      <c r="BP324" s="64"/>
    </row>
    <row r="325" spans="1:68" ht="15" customHeight="1" thickBot="1" x14ac:dyDescent="0.45">
      <c r="A325" s="423"/>
      <c r="B325" s="442"/>
      <c r="C325" s="408"/>
      <c r="D325" s="241" t="s">
        <v>469</v>
      </c>
      <c r="E325" s="156" t="s">
        <v>190</v>
      </c>
      <c r="F325" s="156"/>
      <c r="G325" s="156" t="s">
        <v>414</v>
      </c>
      <c r="H325" s="2"/>
      <c r="I325" s="2"/>
      <c r="J325" s="2"/>
      <c r="K325" s="34"/>
      <c r="L325" s="156">
        <v>0.28000000000000003</v>
      </c>
      <c r="M325" s="2"/>
      <c r="N325" s="2"/>
      <c r="O325" s="2"/>
      <c r="P325" s="2"/>
      <c r="Q325" s="156">
        <v>1.54</v>
      </c>
      <c r="R325" s="2"/>
      <c r="S325" s="2"/>
      <c r="T325" s="2"/>
      <c r="U325" s="2"/>
      <c r="V325" s="2"/>
      <c r="W325" s="2"/>
      <c r="X325" s="156">
        <v>10.1</v>
      </c>
      <c r="Y325" s="2"/>
      <c r="Z325" s="2"/>
      <c r="AA325" s="2"/>
      <c r="AB325" s="2"/>
      <c r="AC325" s="2"/>
      <c r="AD325" s="2"/>
      <c r="AE325" s="156">
        <v>0.43</v>
      </c>
      <c r="AF325" s="64"/>
      <c r="AK325" s="423"/>
      <c r="AL325" s="442"/>
      <c r="AM325" s="379"/>
      <c r="AN325" s="241" t="s">
        <v>469</v>
      </c>
      <c r="AO325" s="156" t="s">
        <v>190</v>
      </c>
      <c r="AP325" s="156"/>
      <c r="AQ325" s="156" t="s">
        <v>414</v>
      </c>
      <c r="AR325" s="2"/>
      <c r="AS325" s="2"/>
      <c r="AT325" s="2"/>
      <c r="AU325" s="34"/>
      <c r="AV325" s="68">
        <f t="shared" si="199"/>
        <v>6.0334425099120852E-4</v>
      </c>
      <c r="AW325" s="2"/>
      <c r="AX325" s="2"/>
      <c r="AY325" s="2"/>
      <c r="AZ325" s="2"/>
      <c r="BA325" s="68">
        <f t="shared" si="200"/>
        <v>3.7191779167773564E-3</v>
      </c>
      <c r="BB325" s="2"/>
      <c r="BC325" s="2"/>
      <c r="BD325" s="2"/>
      <c r="BE325" s="2"/>
      <c r="BF325" s="2"/>
      <c r="BG325" s="2"/>
      <c r="BH325" s="68">
        <f t="shared" si="201"/>
        <v>2.0194749365165059E-2</v>
      </c>
      <c r="BI325" s="2"/>
      <c r="BJ325" s="2"/>
      <c r="BK325" s="2"/>
      <c r="BL325" s="2"/>
      <c r="BM325" s="2"/>
      <c r="BN325" s="2"/>
      <c r="BO325" s="68">
        <f t="shared" si="202"/>
        <v>1.0747044562745244E-3</v>
      </c>
      <c r="BP325" s="64"/>
    </row>
    <row r="326" spans="1:68" ht="15" customHeight="1" thickBot="1" x14ac:dyDescent="0.45">
      <c r="A326" s="418"/>
      <c r="B326" s="422"/>
      <c r="C326" s="409"/>
      <c r="D326" s="91" t="s">
        <v>469</v>
      </c>
      <c r="E326" s="161" t="s">
        <v>196</v>
      </c>
      <c r="F326" s="161"/>
      <c r="G326" s="161" t="s">
        <v>414</v>
      </c>
      <c r="H326" s="61"/>
      <c r="I326" s="61"/>
      <c r="J326" s="61"/>
      <c r="K326" s="62"/>
      <c r="L326" s="161">
        <v>0.5</v>
      </c>
      <c r="M326" s="61"/>
      <c r="N326" s="61"/>
      <c r="O326" s="61"/>
      <c r="P326" s="61"/>
      <c r="Q326" s="161">
        <v>2.93</v>
      </c>
      <c r="R326" s="61"/>
      <c r="S326" s="61"/>
      <c r="T326" s="61"/>
      <c r="U326" s="61"/>
      <c r="V326" s="61"/>
      <c r="W326" s="61"/>
      <c r="X326" s="161">
        <v>16.600000000000001</v>
      </c>
      <c r="Y326" s="61"/>
      <c r="Z326" s="61"/>
      <c r="AA326" s="61"/>
      <c r="AB326" s="61"/>
      <c r="AC326" s="61"/>
      <c r="AD326" s="61"/>
      <c r="AE326" s="161">
        <v>0.86</v>
      </c>
      <c r="AF326" s="63"/>
      <c r="AK326" s="418"/>
      <c r="AL326" s="422"/>
      <c r="AM326" s="380"/>
      <c r="AN326" s="91" t="s">
        <v>469</v>
      </c>
      <c r="AO326" s="161" t="s">
        <v>196</v>
      </c>
      <c r="AP326" s="161"/>
      <c r="AQ326" s="161" t="s">
        <v>414</v>
      </c>
      <c r="AR326" s="61"/>
      <c r="AS326" s="61"/>
      <c r="AT326" s="61"/>
      <c r="AU326" s="62"/>
      <c r="AV326" s="68">
        <f t="shared" si="199"/>
        <v>1.0774004481985866E-3</v>
      </c>
      <c r="AW326" s="61"/>
      <c r="AX326" s="61"/>
      <c r="AY326" s="61"/>
      <c r="AZ326" s="61"/>
      <c r="BA326" s="68">
        <f t="shared" si="200"/>
        <v>7.0760982442582172E-3</v>
      </c>
      <c r="BB326" s="61"/>
      <c r="BC326" s="61"/>
      <c r="BD326" s="61"/>
      <c r="BE326" s="61"/>
      <c r="BF326" s="61"/>
      <c r="BG326" s="61"/>
      <c r="BH326" s="68">
        <f t="shared" si="201"/>
        <v>3.3191370243736633E-2</v>
      </c>
      <c r="BI326" s="61"/>
      <c r="BJ326" s="61"/>
      <c r="BK326" s="61"/>
      <c r="BL326" s="61"/>
      <c r="BM326" s="61"/>
      <c r="BN326" s="61"/>
      <c r="BO326" s="68">
        <f t="shared" si="202"/>
        <v>2.1494089125490487E-3</v>
      </c>
      <c r="BP326" s="63"/>
    </row>
    <row r="327" spans="1:68" ht="15" customHeight="1" thickBot="1" x14ac:dyDescent="0.45">
      <c r="A327" s="18"/>
      <c r="B327" s="143"/>
      <c r="C327" s="80"/>
      <c r="D327" s="275"/>
      <c r="E327" s="80"/>
      <c r="F327" s="80"/>
      <c r="G327" s="80"/>
      <c r="H327" s="80"/>
      <c r="I327" s="80"/>
      <c r="J327" s="80"/>
      <c r="K327" s="82"/>
      <c r="L327" s="80"/>
      <c r="M327" s="80"/>
      <c r="N327" s="80"/>
      <c r="O327" s="80"/>
      <c r="P327" s="80"/>
      <c r="Q327" s="80"/>
      <c r="R327" s="80"/>
      <c r="S327" s="80"/>
      <c r="T327" s="80"/>
      <c r="U327" s="80"/>
      <c r="V327" s="80"/>
      <c r="W327" s="80"/>
      <c r="X327" s="80"/>
      <c r="Y327" s="80"/>
      <c r="Z327" s="80"/>
      <c r="AA327" s="80"/>
      <c r="AB327" s="80"/>
      <c r="AC327" s="80"/>
      <c r="AD327" s="80"/>
      <c r="AE327" s="80"/>
      <c r="AF327" s="80"/>
      <c r="AK327" s="18"/>
      <c r="AL327" s="143"/>
      <c r="AM327" s="330"/>
      <c r="AN327" s="275"/>
      <c r="AO327" s="80"/>
      <c r="AP327" s="80"/>
      <c r="AQ327" s="80"/>
      <c r="AR327" s="80"/>
      <c r="AS327" s="80"/>
      <c r="AT327" s="80"/>
      <c r="AU327" s="82"/>
      <c r="AV327" s="80"/>
      <c r="AW327" s="80"/>
      <c r="AX327" s="80"/>
      <c r="AY327" s="80"/>
      <c r="AZ327" s="80"/>
      <c r="BA327" s="80"/>
      <c r="BB327" s="80"/>
      <c r="BC327" s="80"/>
      <c r="BD327" s="80"/>
      <c r="BE327" s="80"/>
      <c r="BF327" s="80"/>
      <c r="BG327" s="80"/>
      <c r="BH327" s="80"/>
      <c r="BI327" s="80"/>
      <c r="BJ327" s="80"/>
      <c r="BK327" s="80"/>
      <c r="BL327" s="80"/>
      <c r="BM327" s="80"/>
      <c r="BN327" s="80"/>
      <c r="BO327" s="80"/>
      <c r="BP327" s="80"/>
    </row>
    <row r="328" spans="1:68" ht="15" customHeight="1" thickBot="1" x14ac:dyDescent="0.45">
      <c r="A328" s="417" t="s">
        <v>392</v>
      </c>
      <c r="B328" s="419" t="s">
        <v>110</v>
      </c>
      <c r="C328" s="407" t="s">
        <v>358</v>
      </c>
      <c r="D328" s="90" t="s">
        <v>466</v>
      </c>
      <c r="E328" s="158" t="s">
        <v>172</v>
      </c>
      <c r="F328" s="158" t="s">
        <v>334</v>
      </c>
      <c r="G328" s="158" t="s">
        <v>414</v>
      </c>
      <c r="H328" s="56"/>
      <c r="I328" s="56"/>
      <c r="J328" s="56"/>
      <c r="K328" s="57"/>
      <c r="L328" s="56">
        <v>0.56000000000000005</v>
      </c>
      <c r="M328" s="56"/>
      <c r="N328" s="56"/>
      <c r="O328" s="56"/>
      <c r="P328" s="56"/>
      <c r="Q328" s="158">
        <v>1.53</v>
      </c>
      <c r="R328" s="56"/>
      <c r="S328" s="56"/>
      <c r="T328" s="56"/>
      <c r="U328" s="56"/>
      <c r="V328" s="56"/>
      <c r="W328" s="56">
        <v>0.26</v>
      </c>
      <c r="X328" s="158">
        <v>8.0299999999999994</v>
      </c>
      <c r="Y328" s="56"/>
      <c r="Z328" s="56"/>
      <c r="AA328" s="290"/>
      <c r="AB328" s="56"/>
      <c r="AC328" s="56"/>
      <c r="AD328" s="56"/>
      <c r="AE328" s="56">
        <v>0.44</v>
      </c>
      <c r="AF328" s="58">
        <v>0.23</v>
      </c>
      <c r="AK328" s="417" t="s">
        <v>392</v>
      </c>
      <c r="AL328" s="419" t="s">
        <v>110</v>
      </c>
      <c r="AM328" s="378" t="s">
        <v>358</v>
      </c>
      <c r="AN328" s="90" t="s">
        <v>466</v>
      </c>
      <c r="AO328" s="158" t="s">
        <v>172</v>
      </c>
      <c r="AP328" s="158" t="s">
        <v>334</v>
      </c>
      <c r="AQ328" s="158" t="s">
        <v>414</v>
      </c>
      <c r="AR328" s="56"/>
      <c r="AS328" s="56"/>
      <c r="AT328" s="56"/>
      <c r="AU328" s="57"/>
      <c r="AV328" s="68">
        <f t="shared" ref="AV328:AV331" si="203">L328*(1/$AV$6)</f>
        <v>1.206688501982417E-3</v>
      </c>
      <c r="AW328" s="56"/>
      <c r="AX328" s="56"/>
      <c r="AY328" s="56"/>
      <c r="AZ328" s="56"/>
      <c r="BA328" s="68">
        <f t="shared" ref="BA328:BA331" si="204">Q328*(1/$BA$6)</f>
        <v>3.6950274108242566E-3</v>
      </c>
      <c r="BB328" s="56"/>
      <c r="BC328" s="56"/>
      <c r="BD328" s="56"/>
      <c r="BE328" s="56"/>
      <c r="BF328" s="56"/>
      <c r="BG328" s="42">
        <f t="shared" ref="BG328:BG331" si="205">W328*(1/$BG$6)</f>
        <v>4.6091118595993619E-4</v>
      </c>
      <c r="BH328" s="68">
        <f t="shared" ref="BH328:BH331" si="206">X328*(1/$BH$6)</f>
        <v>1.6055825485373803E-2</v>
      </c>
      <c r="BI328" s="56"/>
      <c r="BJ328" s="56"/>
      <c r="BK328" s="290"/>
      <c r="BL328" s="56"/>
      <c r="BM328" s="56"/>
      <c r="BN328" s="56"/>
      <c r="BO328" s="68">
        <f>AE328*(1/$BO$6)</f>
        <v>1.0996975831646296E-3</v>
      </c>
      <c r="BP328" s="42">
        <f t="shared" ref="BP328:BP331" si="207">AF328*(1/$BP$6)</f>
        <v>4.4740118269530029E-4</v>
      </c>
    </row>
    <row r="329" spans="1:68" ht="15" customHeight="1" thickBot="1" x14ac:dyDescent="0.45">
      <c r="A329" s="423"/>
      <c r="B329" s="433"/>
      <c r="C329" s="408"/>
      <c r="D329" s="241" t="s">
        <v>466</v>
      </c>
      <c r="E329" s="156" t="s">
        <v>433</v>
      </c>
      <c r="F329" s="156"/>
      <c r="G329" s="156" t="s">
        <v>414</v>
      </c>
      <c r="H329" s="2"/>
      <c r="I329" s="2"/>
      <c r="J329" s="2"/>
      <c r="K329" s="34"/>
      <c r="L329" s="156">
        <v>0.67</v>
      </c>
      <c r="M329" s="2"/>
      <c r="N329" s="2"/>
      <c r="O329" s="2"/>
      <c r="P329" s="2"/>
      <c r="Q329" s="156">
        <v>1.7</v>
      </c>
      <c r="R329" s="2"/>
      <c r="S329" s="2"/>
      <c r="T329" s="2"/>
      <c r="U329" s="2"/>
      <c r="V329" s="2"/>
      <c r="W329" s="2">
        <v>0.3</v>
      </c>
      <c r="X329" s="156">
        <v>8.81</v>
      </c>
      <c r="Y329" s="2"/>
      <c r="Z329" s="2"/>
      <c r="AA329" s="291"/>
      <c r="AB329" s="2"/>
      <c r="AC329" s="2"/>
      <c r="AD329" s="2"/>
      <c r="AE329" s="156">
        <v>0.61</v>
      </c>
      <c r="AF329" s="64">
        <v>0.26</v>
      </c>
      <c r="AK329" s="423"/>
      <c r="AL329" s="433"/>
      <c r="AM329" s="379"/>
      <c r="AN329" s="241" t="s">
        <v>466</v>
      </c>
      <c r="AO329" s="156" t="s">
        <v>433</v>
      </c>
      <c r="AP329" s="156"/>
      <c r="AQ329" s="156" t="s">
        <v>414</v>
      </c>
      <c r="AR329" s="2"/>
      <c r="AS329" s="2"/>
      <c r="AT329" s="2"/>
      <c r="AU329" s="34"/>
      <c r="AV329" s="68">
        <f t="shared" si="203"/>
        <v>1.4437166005861061E-3</v>
      </c>
      <c r="AW329" s="2"/>
      <c r="AX329" s="2"/>
      <c r="AY329" s="2"/>
      <c r="AZ329" s="2"/>
      <c r="BA329" s="68">
        <f t="shared" si="204"/>
        <v>4.105586012026952E-3</v>
      </c>
      <c r="BB329" s="2"/>
      <c r="BC329" s="2"/>
      <c r="BD329" s="2"/>
      <c r="BE329" s="2"/>
      <c r="BF329" s="2"/>
      <c r="BG329" s="42">
        <f t="shared" si="205"/>
        <v>5.3182059918454173E-4</v>
      </c>
      <c r="BH329" s="68">
        <f t="shared" si="206"/>
        <v>1.7615419990802395E-2</v>
      </c>
      <c r="BI329" s="2"/>
      <c r="BJ329" s="2"/>
      <c r="BK329" s="291"/>
      <c r="BL329" s="2"/>
      <c r="BM329" s="2"/>
      <c r="BN329" s="2"/>
      <c r="BO329" s="68">
        <f>AE329*(1/$BO$6)</f>
        <v>1.5245807402964183E-3</v>
      </c>
      <c r="BP329" s="42">
        <f t="shared" si="207"/>
        <v>5.0575785869903507E-4</v>
      </c>
    </row>
    <row r="330" spans="1:68" ht="15" customHeight="1" thickBot="1" x14ac:dyDescent="0.45">
      <c r="A330" s="423"/>
      <c r="B330" s="433"/>
      <c r="C330" s="408"/>
      <c r="D330" s="241" t="s">
        <v>466</v>
      </c>
      <c r="E330" s="156" t="s">
        <v>209</v>
      </c>
      <c r="F330" s="156"/>
      <c r="G330" s="156" t="s">
        <v>414</v>
      </c>
      <c r="H330" s="2"/>
      <c r="I330" s="2"/>
      <c r="J330" s="2"/>
      <c r="K330" s="34"/>
      <c r="L330" s="156">
        <v>0.15</v>
      </c>
      <c r="M330" s="2"/>
      <c r="N330" s="2"/>
      <c r="O330" s="2"/>
      <c r="P330" s="2"/>
      <c r="Q330" s="156">
        <v>0.28000000000000003</v>
      </c>
      <c r="R330" s="2"/>
      <c r="S330" s="2"/>
      <c r="T330" s="2"/>
      <c r="U330" s="2"/>
      <c r="V330" s="2"/>
      <c r="W330" s="2">
        <v>0.03</v>
      </c>
      <c r="X330" s="156">
        <v>0.3</v>
      </c>
      <c r="Y330" s="2"/>
      <c r="Z330" s="2"/>
      <c r="AA330" s="291"/>
      <c r="AB330" s="2"/>
      <c r="AC330" s="2"/>
      <c r="AD330" s="2"/>
      <c r="AE330" s="291"/>
      <c r="AF330" s="64">
        <v>0.05</v>
      </c>
      <c r="AK330" s="423"/>
      <c r="AL330" s="433"/>
      <c r="AM330" s="379"/>
      <c r="AN330" s="241" t="s">
        <v>466</v>
      </c>
      <c r="AO330" s="156" t="s">
        <v>209</v>
      </c>
      <c r="AP330" s="156"/>
      <c r="AQ330" s="156" t="s">
        <v>414</v>
      </c>
      <c r="AR330" s="2"/>
      <c r="AS330" s="2"/>
      <c r="AT330" s="2"/>
      <c r="AU330" s="34"/>
      <c r="AV330" s="68">
        <f t="shared" si="203"/>
        <v>3.2322013445957595E-4</v>
      </c>
      <c r="AW330" s="2"/>
      <c r="AX330" s="2"/>
      <c r="AY330" s="2"/>
      <c r="AZ330" s="2"/>
      <c r="BA330" s="68">
        <f t="shared" si="204"/>
        <v>6.7621416668679215E-4</v>
      </c>
      <c r="BB330" s="2"/>
      <c r="BC330" s="2"/>
      <c r="BD330" s="2"/>
      <c r="BE330" s="2"/>
      <c r="BF330" s="2"/>
      <c r="BG330" s="42">
        <f t="shared" si="205"/>
        <v>5.3182059918454171E-5</v>
      </c>
      <c r="BH330" s="68">
        <f t="shared" si="206"/>
        <v>5.9984404054945711E-4</v>
      </c>
      <c r="BI330" s="2"/>
      <c r="BJ330" s="2"/>
      <c r="BK330" s="291"/>
      <c r="BL330" s="2"/>
      <c r="BM330" s="2"/>
      <c r="BN330" s="2"/>
      <c r="BO330" s="291"/>
      <c r="BP330" s="42">
        <f t="shared" si="207"/>
        <v>9.7261126672891377E-5</v>
      </c>
    </row>
    <row r="331" spans="1:68" ht="15" customHeight="1" thickBot="1" x14ac:dyDescent="0.45">
      <c r="A331" s="418"/>
      <c r="B331" s="420"/>
      <c r="C331" s="409"/>
      <c r="D331" s="91" t="s">
        <v>466</v>
      </c>
      <c r="E331" s="161" t="s">
        <v>216</v>
      </c>
      <c r="F331" s="161"/>
      <c r="G331" s="161" t="s">
        <v>414</v>
      </c>
      <c r="H331" s="61"/>
      <c r="I331" s="61"/>
      <c r="J331" s="61"/>
      <c r="K331" s="62"/>
      <c r="L331" s="161">
        <v>4.3600000000000003</v>
      </c>
      <c r="M331" s="61"/>
      <c r="N331" s="61"/>
      <c r="O331" s="61"/>
      <c r="P331" s="61"/>
      <c r="Q331" s="161">
        <v>11</v>
      </c>
      <c r="R331" s="61"/>
      <c r="S331" s="61"/>
      <c r="T331" s="61"/>
      <c r="U331" s="61"/>
      <c r="V331" s="61"/>
      <c r="W331" s="161">
        <v>1.46</v>
      </c>
      <c r="X331" s="161">
        <v>35.799999999999997</v>
      </c>
      <c r="Y331" s="61"/>
      <c r="Z331" s="61"/>
      <c r="AA331" s="61">
        <v>0.45</v>
      </c>
      <c r="AB331" s="61"/>
      <c r="AC331" s="61"/>
      <c r="AD331" s="61"/>
      <c r="AE331" s="161">
        <v>14.8</v>
      </c>
      <c r="AF331" s="169">
        <v>2.34</v>
      </c>
      <c r="AK331" s="418"/>
      <c r="AL331" s="420"/>
      <c r="AM331" s="380"/>
      <c r="AN331" s="91" t="s">
        <v>466</v>
      </c>
      <c r="AO331" s="161" t="s">
        <v>216</v>
      </c>
      <c r="AP331" s="161"/>
      <c r="AQ331" s="161" t="s">
        <v>414</v>
      </c>
      <c r="AR331" s="61"/>
      <c r="AS331" s="61"/>
      <c r="AT331" s="61"/>
      <c r="AU331" s="62"/>
      <c r="AV331" s="68">
        <f t="shared" si="203"/>
        <v>9.394931908291675E-3</v>
      </c>
      <c r="AW331" s="61"/>
      <c r="AX331" s="61"/>
      <c r="AY331" s="61"/>
      <c r="AZ331" s="61"/>
      <c r="BA331" s="68">
        <f t="shared" si="204"/>
        <v>2.656555654840969E-2</v>
      </c>
      <c r="BB331" s="61"/>
      <c r="BC331" s="61"/>
      <c r="BD331" s="61"/>
      <c r="BE331" s="61"/>
      <c r="BF331" s="61"/>
      <c r="BG331" s="42">
        <f t="shared" si="205"/>
        <v>2.5881935826981032E-3</v>
      </c>
      <c r="BH331" s="68">
        <f t="shared" si="206"/>
        <v>7.1581388838901888E-2</v>
      </c>
      <c r="BI331" s="61"/>
      <c r="BJ331" s="61"/>
      <c r="BK331" s="56">
        <f t="shared" ref="BK331" si="208">AA331*(1/$BK$6)</f>
        <v>1.23605999011152E-3</v>
      </c>
      <c r="BL331" s="61"/>
      <c r="BM331" s="61"/>
      <c r="BN331" s="61"/>
      <c r="BO331" s="68">
        <f>AE331*(1/$BO$6)</f>
        <v>3.6989827797355726E-2</v>
      </c>
      <c r="BP331" s="42">
        <f t="shared" si="207"/>
        <v>4.551820728291316E-3</v>
      </c>
    </row>
    <row r="332" spans="1:68" ht="15" customHeight="1" thickBot="1" x14ac:dyDescent="0.45">
      <c r="A332" s="18"/>
      <c r="B332" s="143"/>
      <c r="C332" s="80"/>
      <c r="D332" s="275"/>
      <c r="E332" s="80"/>
      <c r="F332" s="80"/>
      <c r="G332" s="80"/>
      <c r="H332" s="80"/>
      <c r="I332" s="80"/>
      <c r="J332" s="80"/>
      <c r="K332" s="82"/>
      <c r="L332" s="80"/>
      <c r="M332" s="80"/>
      <c r="N332" s="80"/>
      <c r="O332" s="80"/>
      <c r="P332" s="80"/>
      <c r="Q332" s="80"/>
      <c r="R332" s="80"/>
      <c r="S332" s="80"/>
      <c r="T332" s="80"/>
      <c r="U332" s="80"/>
      <c r="V332" s="80"/>
      <c r="W332" s="80"/>
      <c r="X332" s="80"/>
      <c r="Y332" s="80"/>
      <c r="Z332" s="80"/>
      <c r="AA332" s="80"/>
      <c r="AB332" s="80"/>
      <c r="AC332" s="80"/>
      <c r="AD332" s="80"/>
      <c r="AE332" s="80"/>
      <c r="AF332" s="80"/>
      <c r="AK332" s="18"/>
      <c r="AL332" s="143"/>
      <c r="AM332" s="330"/>
      <c r="AN332" s="275"/>
      <c r="AO332" s="80"/>
      <c r="AP332" s="80"/>
      <c r="AQ332" s="80"/>
      <c r="AR332" s="80"/>
      <c r="AS332" s="80"/>
      <c r="AT332" s="80"/>
      <c r="AU332" s="82"/>
      <c r="AV332" s="80"/>
      <c r="AW332" s="80"/>
      <c r="AX332" s="80"/>
      <c r="AY332" s="80"/>
      <c r="AZ332" s="80"/>
      <c r="BA332" s="80"/>
      <c r="BB332" s="80"/>
      <c r="BC332" s="80"/>
      <c r="BD332" s="80"/>
      <c r="BE332" s="80"/>
      <c r="BF332" s="80"/>
      <c r="BG332" s="80"/>
      <c r="BH332" s="80"/>
      <c r="BI332" s="80"/>
      <c r="BJ332" s="80"/>
      <c r="BK332" s="80"/>
      <c r="BL332" s="80"/>
      <c r="BM332" s="80"/>
      <c r="BN332" s="80"/>
      <c r="BO332" s="80"/>
      <c r="BP332" s="80"/>
    </row>
    <row r="333" spans="1:68" ht="15" customHeight="1" thickBot="1" x14ac:dyDescent="0.45">
      <c r="A333" s="417" t="s">
        <v>393</v>
      </c>
      <c r="B333" s="419" t="s">
        <v>110</v>
      </c>
      <c r="C333" s="378" t="s">
        <v>355</v>
      </c>
      <c r="D333" s="107" t="s">
        <v>466</v>
      </c>
      <c r="E333" s="158" t="s">
        <v>172</v>
      </c>
      <c r="F333" s="158" t="s">
        <v>334</v>
      </c>
      <c r="G333" s="158" t="s">
        <v>414</v>
      </c>
      <c r="H333" s="158">
        <v>0.04</v>
      </c>
      <c r="I333" s="56"/>
      <c r="J333" s="56"/>
      <c r="K333" s="57"/>
      <c r="L333" s="56">
        <v>0.94</v>
      </c>
      <c r="M333" s="56"/>
      <c r="N333" s="290"/>
      <c r="O333" s="56"/>
      <c r="P333" s="56"/>
      <c r="Q333" s="158">
        <v>1.9</v>
      </c>
      <c r="R333" s="56"/>
      <c r="S333" s="56"/>
      <c r="T333" s="56"/>
      <c r="U333" s="56"/>
      <c r="V333" s="56"/>
      <c r="W333" s="56">
        <v>0.37</v>
      </c>
      <c r="X333" s="158">
        <v>5.24</v>
      </c>
      <c r="Y333" s="56"/>
      <c r="Z333" s="56"/>
      <c r="AA333" s="56"/>
      <c r="AB333" s="56"/>
      <c r="AC333" s="56"/>
      <c r="AD333" s="56"/>
      <c r="AE333" s="56">
        <v>0.78</v>
      </c>
      <c r="AF333" s="58">
        <v>0.37</v>
      </c>
      <c r="AK333" s="417" t="s">
        <v>393</v>
      </c>
      <c r="AL333" s="419" t="s">
        <v>110</v>
      </c>
      <c r="AM333" s="378" t="s">
        <v>355</v>
      </c>
      <c r="AN333" s="107" t="s">
        <v>466</v>
      </c>
      <c r="AO333" s="158" t="s">
        <v>172</v>
      </c>
      <c r="AP333" s="158" t="s">
        <v>334</v>
      </c>
      <c r="AQ333" s="158" t="s">
        <v>414</v>
      </c>
      <c r="AR333" s="68">
        <f t="shared" ref="AR333:AR334" si="209">H333*(1/$AR$6)</f>
        <v>1.3329334532973444E-4</v>
      </c>
      <c r="AS333" s="56"/>
      <c r="AT333" s="56"/>
      <c r="AU333" s="57"/>
      <c r="AV333" s="68">
        <f t="shared" ref="AV333:AV344" si="210">L333*(1/$AV$6)</f>
        <v>2.0255128426133425E-3</v>
      </c>
      <c r="AW333" s="56"/>
      <c r="AX333" s="290"/>
      <c r="AY333" s="56"/>
      <c r="AZ333" s="56"/>
      <c r="BA333" s="68">
        <f t="shared" ref="BA333:BA344" si="211">Q333*(1/$BA$6)</f>
        <v>4.5885961310889456E-3</v>
      </c>
      <c r="BB333" s="56"/>
      <c r="BC333" s="56"/>
      <c r="BD333" s="56"/>
      <c r="BE333" s="56"/>
      <c r="BF333" s="56"/>
      <c r="BG333" s="42">
        <f t="shared" ref="BG333:BG342" si="212">W333*(1/$BG$6)</f>
        <v>6.5591207232760151E-4</v>
      </c>
      <c r="BH333" s="68">
        <f t="shared" ref="BH333:BH344" si="213">X333*(1/$BH$6)</f>
        <v>1.0477275908263852E-2</v>
      </c>
      <c r="BI333" s="56"/>
      <c r="BJ333" s="56"/>
      <c r="BK333" s="56"/>
      <c r="BL333" s="56"/>
      <c r="BM333" s="56"/>
      <c r="BN333" s="56"/>
      <c r="BO333" s="68">
        <f t="shared" ref="BO333:BO344" si="214">AE333*(1/$BO$6)</f>
        <v>1.9494638974282071E-3</v>
      </c>
      <c r="BP333" s="42">
        <f t="shared" ref="BP333:BP338" si="215">AF333*(1/$BP$6)</f>
        <v>7.1973233737939607E-4</v>
      </c>
    </row>
    <row r="334" spans="1:68" ht="15" customHeight="1" thickBot="1" x14ac:dyDescent="0.45">
      <c r="A334" s="423"/>
      <c r="B334" s="433"/>
      <c r="C334" s="379"/>
      <c r="D334" s="247" t="s">
        <v>466</v>
      </c>
      <c r="E334" s="156" t="s">
        <v>171</v>
      </c>
      <c r="F334" s="156"/>
      <c r="G334" s="156" t="s">
        <v>414</v>
      </c>
      <c r="H334" s="156">
        <v>0.05</v>
      </c>
      <c r="I334" s="2"/>
      <c r="J334" s="2"/>
      <c r="K334" s="34"/>
      <c r="L334" s="156">
        <v>1.06</v>
      </c>
      <c r="M334" s="2"/>
      <c r="N334" s="291"/>
      <c r="O334" s="2"/>
      <c r="P334" s="2"/>
      <c r="Q334" s="156">
        <v>2.39</v>
      </c>
      <c r="R334" s="2"/>
      <c r="S334" s="2"/>
      <c r="T334" s="2"/>
      <c r="U334" s="2"/>
      <c r="V334" s="2"/>
      <c r="W334" s="156">
        <v>0.43</v>
      </c>
      <c r="X334" s="156">
        <v>6.95</v>
      </c>
      <c r="Y334" s="2"/>
      <c r="Z334" s="2"/>
      <c r="AA334" s="2"/>
      <c r="AB334" s="2"/>
      <c r="AC334" s="2"/>
      <c r="AD334" s="2"/>
      <c r="AE334" s="156">
        <v>0.95</v>
      </c>
      <c r="AF334" s="64">
        <v>0.4</v>
      </c>
      <c r="AK334" s="423"/>
      <c r="AL334" s="433"/>
      <c r="AM334" s="379"/>
      <c r="AN334" s="247" t="s">
        <v>466</v>
      </c>
      <c r="AO334" s="156" t="s">
        <v>171</v>
      </c>
      <c r="AP334" s="156"/>
      <c r="AQ334" s="156" t="s">
        <v>414</v>
      </c>
      <c r="AR334" s="68">
        <f t="shared" si="209"/>
        <v>1.6661668166216806E-4</v>
      </c>
      <c r="AS334" s="2"/>
      <c r="AT334" s="2"/>
      <c r="AU334" s="34"/>
      <c r="AV334" s="68">
        <f t="shared" si="210"/>
        <v>2.2840889501810038E-3</v>
      </c>
      <c r="AW334" s="2"/>
      <c r="AX334" s="291"/>
      <c r="AY334" s="2"/>
      <c r="AZ334" s="2"/>
      <c r="BA334" s="68">
        <f t="shared" si="211"/>
        <v>5.7719709227908329E-3</v>
      </c>
      <c r="BB334" s="2"/>
      <c r="BC334" s="2"/>
      <c r="BD334" s="2"/>
      <c r="BE334" s="2"/>
      <c r="BF334" s="2"/>
      <c r="BG334" s="42">
        <f t="shared" si="212"/>
        <v>7.6227619216450977E-4</v>
      </c>
      <c r="BH334" s="68">
        <f t="shared" si="213"/>
        <v>1.3896386939395758E-2</v>
      </c>
      <c r="BI334" s="2"/>
      <c r="BJ334" s="2"/>
      <c r="BK334" s="2"/>
      <c r="BL334" s="2"/>
      <c r="BM334" s="2"/>
      <c r="BN334" s="2"/>
      <c r="BO334" s="68">
        <f t="shared" si="214"/>
        <v>2.3743470545599956E-3</v>
      </c>
      <c r="BP334" s="42">
        <f t="shared" si="215"/>
        <v>7.7808901338313101E-4</v>
      </c>
    </row>
    <row r="335" spans="1:68" ht="15" customHeight="1" thickBot="1" x14ac:dyDescent="0.45">
      <c r="A335" s="423"/>
      <c r="B335" s="433"/>
      <c r="C335" s="379"/>
      <c r="D335" s="247" t="s">
        <v>466</v>
      </c>
      <c r="E335" s="156" t="s">
        <v>425</v>
      </c>
      <c r="F335" s="156"/>
      <c r="G335" s="156" t="s">
        <v>414</v>
      </c>
      <c r="H335" s="291"/>
      <c r="I335" s="2"/>
      <c r="J335" s="2"/>
      <c r="K335" s="34"/>
      <c r="L335" s="156">
        <v>0.19</v>
      </c>
      <c r="M335" s="2"/>
      <c r="N335" s="291"/>
      <c r="O335" s="2"/>
      <c r="P335" s="2"/>
      <c r="Q335" s="156">
        <v>0.38</v>
      </c>
      <c r="R335" s="2"/>
      <c r="S335" s="2"/>
      <c r="T335" s="2"/>
      <c r="U335" s="2"/>
      <c r="V335" s="2"/>
      <c r="W335" s="156">
        <v>0.05</v>
      </c>
      <c r="X335" s="156">
        <v>1.28</v>
      </c>
      <c r="Y335" s="2"/>
      <c r="Z335" s="2"/>
      <c r="AA335" s="2"/>
      <c r="AB335" s="2"/>
      <c r="AC335" s="2"/>
      <c r="AD335" s="2"/>
      <c r="AE335" s="156">
        <v>0.23</v>
      </c>
      <c r="AF335" s="64">
        <v>0.15</v>
      </c>
      <c r="AK335" s="423"/>
      <c r="AL335" s="433"/>
      <c r="AM335" s="379"/>
      <c r="AN335" s="247" t="s">
        <v>466</v>
      </c>
      <c r="AO335" s="156" t="s">
        <v>425</v>
      </c>
      <c r="AP335" s="156"/>
      <c r="AQ335" s="156" t="s">
        <v>414</v>
      </c>
      <c r="AR335" s="291"/>
      <c r="AS335" s="2"/>
      <c r="AT335" s="2"/>
      <c r="AU335" s="34"/>
      <c r="AV335" s="68">
        <f t="shared" si="210"/>
        <v>4.0941217031546291E-4</v>
      </c>
      <c r="AW335" s="2"/>
      <c r="AX335" s="291"/>
      <c r="AY335" s="2"/>
      <c r="AZ335" s="2"/>
      <c r="BA335" s="68">
        <f t="shared" si="211"/>
        <v>9.1771922621778918E-4</v>
      </c>
      <c r="BB335" s="2"/>
      <c r="BC335" s="2"/>
      <c r="BD335" s="2"/>
      <c r="BE335" s="2"/>
      <c r="BF335" s="2"/>
      <c r="BG335" s="42">
        <f t="shared" si="212"/>
        <v>8.8636766530756955E-5</v>
      </c>
      <c r="BH335" s="68">
        <f t="shared" si="213"/>
        <v>2.5593345730110175E-3</v>
      </c>
      <c r="BI335" s="2"/>
      <c r="BJ335" s="2"/>
      <c r="BK335" s="2"/>
      <c r="BL335" s="2"/>
      <c r="BM335" s="2"/>
      <c r="BN335" s="2"/>
      <c r="BO335" s="68">
        <f t="shared" si="214"/>
        <v>5.7484191847242006E-4</v>
      </c>
      <c r="BP335" s="42">
        <f t="shared" si="215"/>
        <v>2.9178338001867408E-4</v>
      </c>
    </row>
    <row r="336" spans="1:68" ht="15" customHeight="1" thickBot="1" x14ac:dyDescent="0.45">
      <c r="A336" s="423"/>
      <c r="B336" s="433"/>
      <c r="C336" s="436"/>
      <c r="D336" s="248" t="s">
        <v>466</v>
      </c>
      <c r="E336" s="156" t="s">
        <v>216</v>
      </c>
      <c r="F336" s="156"/>
      <c r="G336" s="156" t="s">
        <v>414</v>
      </c>
      <c r="H336" s="156">
        <v>0.2</v>
      </c>
      <c r="I336" s="2"/>
      <c r="J336" s="2"/>
      <c r="K336" s="34"/>
      <c r="L336" s="156">
        <v>2.73</v>
      </c>
      <c r="M336" s="2"/>
      <c r="N336" s="291"/>
      <c r="O336" s="2"/>
      <c r="P336" s="2"/>
      <c r="Q336" s="156">
        <v>24.96</v>
      </c>
      <c r="R336" s="2"/>
      <c r="S336" s="2"/>
      <c r="T336" s="2"/>
      <c r="U336" s="2"/>
      <c r="V336" s="2"/>
      <c r="W336" s="156">
        <v>1.67</v>
      </c>
      <c r="X336" s="156">
        <v>20.190000000000001</v>
      </c>
      <c r="Y336" s="2"/>
      <c r="Z336" s="2"/>
      <c r="AA336" s="2"/>
      <c r="AB336" s="2"/>
      <c r="AC336" s="2"/>
      <c r="AD336" s="2"/>
      <c r="AE336" s="156">
        <v>2.34</v>
      </c>
      <c r="AF336" s="64">
        <v>1.07</v>
      </c>
      <c r="AK336" s="423"/>
      <c r="AL336" s="433"/>
      <c r="AM336" s="436"/>
      <c r="AN336" s="248" t="s">
        <v>466</v>
      </c>
      <c r="AO336" s="156" t="s">
        <v>216</v>
      </c>
      <c r="AP336" s="156"/>
      <c r="AQ336" s="156" t="s">
        <v>414</v>
      </c>
      <c r="AR336" s="68">
        <f t="shared" ref="AR336:AR344" si="216">H336*(1/$AR$6)</f>
        <v>6.6646672664867222E-4</v>
      </c>
      <c r="AS336" s="2"/>
      <c r="AT336" s="2"/>
      <c r="AU336" s="34"/>
      <c r="AV336" s="68">
        <f t="shared" si="210"/>
        <v>5.8826064471642825E-3</v>
      </c>
      <c r="AW336" s="2"/>
      <c r="AX336" s="291"/>
      <c r="AY336" s="2"/>
      <c r="AZ336" s="2"/>
      <c r="BA336" s="68">
        <f t="shared" si="211"/>
        <v>6.0279662858936892E-2</v>
      </c>
      <c r="BB336" s="2"/>
      <c r="BC336" s="2"/>
      <c r="BD336" s="2"/>
      <c r="BE336" s="2"/>
      <c r="BF336" s="2"/>
      <c r="BG336" s="42">
        <f t="shared" si="212"/>
        <v>2.9604680021272822E-3</v>
      </c>
      <c r="BH336" s="68">
        <f t="shared" si="213"/>
        <v>4.0369503928978472E-2</v>
      </c>
      <c r="BI336" s="2"/>
      <c r="BJ336" s="2"/>
      <c r="BK336" s="2"/>
      <c r="BL336" s="2"/>
      <c r="BM336" s="2"/>
      <c r="BN336" s="2"/>
      <c r="BO336" s="68">
        <f t="shared" si="214"/>
        <v>5.8483916922846208E-3</v>
      </c>
      <c r="BP336" s="42">
        <f t="shared" si="215"/>
        <v>2.0813881107998753E-3</v>
      </c>
    </row>
    <row r="337" spans="1:68" ht="15" customHeight="1" thickBot="1" x14ac:dyDescent="0.45">
      <c r="A337" s="423"/>
      <c r="B337" s="433"/>
      <c r="C337" s="446" t="s">
        <v>356</v>
      </c>
      <c r="D337" s="246" t="s">
        <v>469</v>
      </c>
      <c r="E337" s="156" t="s">
        <v>172</v>
      </c>
      <c r="F337" s="156" t="s">
        <v>334</v>
      </c>
      <c r="G337" s="156" t="s">
        <v>414</v>
      </c>
      <c r="H337" s="156">
        <v>0.13</v>
      </c>
      <c r="I337" s="2"/>
      <c r="J337" s="2"/>
      <c r="K337" s="34"/>
      <c r="L337" s="2">
        <v>0.71</v>
      </c>
      <c r="M337" s="2"/>
      <c r="N337" s="291"/>
      <c r="O337" s="2"/>
      <c r="P337" s="2"/>
      <c r="Q337" s="156">
        <v>1.6</v>
      </c>
      <c r="R337" s="2"/>
      <c r="S337" s="2"/>
      <c r="T337" s="2"/>
      <c r="U337" s="2"/>
      <c r="V337" s="2"/>
      <c r="W337" s="2">
        <v>0.33</v>
      </c>
      <c r="X337" s="156">
        <v>4.7699999999999996</v>
      </c>
      <c r="Y337" s="2"/>
      <c r="Z337" s="2"/>
      <c r="AA337" s="2"/>
      <c r="AB337" s="2"/>
      <c r="AC337" s="2"/>
      <c r="AD337" s="2"/>
      <c r="AE337" s="2">
        <v>0.75</v>
      </c>
      <c r="AF337" s="64">
        <v>0.28000000000000003</v>
      </c>
      <c r="AK337" s="423"/>
      <c r="AL337" s="433"/>
      <c r="AM337" s="446" t="s">
        <v>356</v>
      </c>
      <c r="AN337" s="246" t="s">
        <v>469</v>
      </c>
      <c r="AO337" s="156" t="s">
        <v>172</v>
      </c>
      <c r="AP337" s="156" t="s">
        <v>334</v>
      </c>
      <c r="AQ337" s="156" t="s">
        <v>414</v>
      </c>
      <c r="AR337" s="68">
        <f t="shared" si="216"/>
        <v>4.3320337232163691E-4</v>
      </c>
      <c r="AS337" s="2"/>
      <c r="AT337" s="2"/>
      <c r="AU337" s="34"/>
      <c r="AV337" s="68">
        <f t="shared" si="210"/>
        <v>1.5299086364419928E-3</v>
      </c>
      <c r="AW337" s="2"/>
      <c r="AX337" s="291"/>
      <c r="AY337" s="2"/>
      <c r="AZ337" s="2"/>
      <c r="BA337" s="68">
        <f t="shared" si="211"/>
        <v>3.8640809524959547E-3</v>
      </c>
      <c r="BB337" s="2"/>
      <c r="BC337" s="2"/>
      <c r="BD337" s="2"/>
      <c r="BE337" s="2"/>
      <c r="BF337" s="2"/>
      <c r="BG337" s="42">
        <f t="shared" si="212"/>
        <v>5.8500265910299597E-4</v>
      </c>
      <c r="BH337" s="68">
        <f t="shared" si="213"/>
        <v>9.537520244736369E-3</v>
      </c>
      <c r="BI337" s="2"/>
      <c r="BJ337" s="2"/>
      <c r="BK337" s="2"/>
      <c r="BL337" s="2"/>
      <c r="BM337" s="2"/>
      <c r="BN337" s="2"/>
      <c r="BO337" s="68">
        <f t="shared" si="214"/>
        <v>1.8744845167578913E-3</v>
      </c>
      <c r="BP337" s="42">
        <f t="shared" si="215"/>
        <v>5.4466230936819167E-4</v>
      </c>
    </row>
    <row r="338" spans="1:68" ht="15" customHeight="1" thickBot="1" x14ac:dyDescent="0.45">
      <c r="A338" s="423"/>
      <c r="B338" s="433"/>
      <c r="C338" s="379"/>
      <c r="D338" s="247" t="s">
        <v>469</v>
      </c>
      <c r="E338" s="156" t="s">
        <v>297</v>
      </c>
      <c r="F338" s="156"/>
      <c r="G338" s="156" t="s">
        <v>414</v>
      </c>
      <c r="H338" s="156">
        <v>0.13</v>
      </c>
      <c r="I338" s="2"/>
      <c r="J338" s="2"/>
      <c r="K338" s="34"/>
      <c r="L338" s="156">
        <v>0.83</v>
      </c>
      <c r="M338" s="2"/>
      <c r="N338" s="291"/>
      <c r="O338" s="2"/>
      <c r="P338" s="2"/>
      <c r="Q338" s="156">
        <v>2.0699999999999998</v>
      </c>
      <c r="R338" s="2"/>
      <c r="S338" s="2"/>
      <c r="T338" s="2"/>
      <c r="U338" s="2"/>
      <c r="V338" s="2"/>
      <c r="W338" s="156">
        <v>0.37</v>
      </c>
      <c r="X338" s="156">
        <v>6.31</v>
      </c>
      <c r="Y338" s="2"/>
      <c r="Z338" s="2"/>
      <c r="AA338" s="2"/>
      <c r="AB338" s="2"/>
      <c r="AC338" s="2"/>
      <c r="AD338" s="2"/>
      <c r="AE338" s="156">
        <v>0.89</v>
      </c>
      <c r="AF338" s="64">
        <v>0.31</v>
      </c>
      <c r="AK338" s="423"/>
      <c r="AL338" s="433"/>
      <c r="AM338" s="379"/>
      <c r="AN338" s="247" t="s">
        <v>469</v>
      </c>
      <c r="AO338" s="156" t="s">
        <v>297</v>
      </c>
      <c r="AP338" s="156"/>
      <c r="AQ338" s="156" t="s">
        <v>414</v>
      </c>
      <c r="AR338" s="68">
        <f t="shared" si="216"/>
        <v>4.3320337232163691E-4</v>
      </c>
      <c r="AS338" s="2"/>
      <c r="AT338" s="2"/>
      <c r="AU338" s="34"/>
      <c r="AV338" s="68">
        <f t="shared" si="210"/>
        <v>1.7884847440096537E-3</v>
      </c>
      <c r="AW338" s="2"/>
      <c r="AX338" s="291"/>
      <c r="AY338" s="2"/>
      <c r="AZ338" s="2"/>
      <c r="BA338" s="68">
        <f t="shared" si="211"/>
        <v>4.999154732291641E-3</v>
      </c>
      <c r="BB338" s="2"/>
      <c r="BC338" s="2"/>
      <c r="BD338" s="2"/>
      <c r="BE338" s="2"/>
      <c r="BF338" s="2"/>
      <c r="BG338" s="42">
        <f t="shared" si="212"/>
        <v>6.5591207232760151E-4</v>
      </c>
      <c r="BH338" s="68">
        <f t="shared" si="213"/>
        <v>1.2616719652890249E-2</v>
      </c>
      <c r="BI338" s="2"/>
      <c r="BJ338" s="2"/>
      <c r="BK338" s="2"/>
      <c r="BL338" s="2"/>
      <c r="BM338" s="2"/>
      <c r="BN338" s="2"/>
      <c r="BO338" s="68">
        <f t="shared" si="214"/>
        <v>2.2243882932193645E-3</v>
      </c>
      <c r="BP338" s="42">
        <f t="shared" si="215"/>
        <v>6.030189853719265E-4</v>
      </c>
    </row>
    <row r="339" spans="1:68" ht="15" customHeight="1" thickBot="1" x14ac:dyDescent="0.45">
      <c r="A339" s="423"/>
      <c r="B339" s="433"/>
      <c r="C339" s="379"/>
      <c r="D339" s="247" t="s">
        <v>469</v>
      </c>
      <c r="E339" s="156" t="s">
        <v>425</v>
      </c>
      <c r="F339" s="156"/>
      <c r="G339" s="156" t="s">
        <v>414</v>
      </c>
      <c r="H339" s="156">
        <v>0.08</v>
      </c>
      <c r="I339" s="2"/>
      <c r="J339" s="2"/>
      <c r="K339" s="34"/>
      <c r="L339" s="156">
        <v>0.26</v>
      </c>
      <c r="M339" s="2"/>
      <c r="N339" s="291"/>
      <c r="O339" s="2"/>
      <c r="P339" s="2"/>
      <c r="Q339" s="156">
        <v>0.33</v>
      </c>
      <c r="R339" s="2"/>
      <c r="S339" s="2"/>
      <c r="T339" s="2"/>
      <c r="U339" s="2"/>
      <c r="V339" s="2"/>
      <c r="W339" s="156">
        <v>0.03</v>
      </c>
      <c r="X339" s="156">
        <v>1.02</v>
      </c>
      <c r="Y339" s="2"/>
      <c r="Z339" s="2"/>
      <c r="AA339" s="2"/>
      <c r="AB339" s="2"/>
      <c r="AC339" s="2"/>
      <c r="AD339" s="2"/>
      <c r="AE339" s="156">
        <v>0.24</v>
      </c>
      <c r="AF339" s="297"/>
      <c r="AK339" s="423"/>
      <c r="AL339" s="433"/>
      <c r="AM339" s="379"/>
      <c r="AN339" s="247" t="s">
        <v>469</v>
      </c>
      <c r="AO339" s="156" t="s">
        <v>425</v>
      </c>
      <c r="AP339" s="156"/>
      <c r="AQ339" s="156" t="s">
        <v>414</v>
      </c>
      <c r="AR339" s="68">
        <f t="shared" si="216"/>
        <v>2.6658669065946888E-4</v>
      </c>
      <c r="AS339" s="2"/>
      <c r="AT339" s="2"/>
      <c r="AU339" s="34"/>
      <c r="AV339" s="68">
        <f t="shared" si="210"/>
        <v>5.6024823306326504E-4</v>
      </c>
      <c r="AW339" s="2"/>
      <c r="AX339" s="291"/>
      <c r="AY339" s="2"/>
      <c r="AZ339" s="2"/>
      <c r="BA339" s="68">
        <f t="shared" si="211"/>
        <v>7.9696669645229067E-4</v>
      </c>
      <c r="BB339" s="2"/>
      <c r="BC339" s="2"/>
      <c r="BD339" s="2"/>
      <c r="BE339" s="2"/>
      <c r="BF339" s="2"/>
      <c r="BG339" s="42">
        <f t="shared" si="212"/>
        <v>5.3182059918454171E-5</v>
      </c>
      <c r="BH339" s="68">
        <f t="shared" si="213"/>
        <v>2.0394697378681545E-3</v>
      </c>
      <c r="BI339" s="2"/>
      <c r="BJ339" s="2"/>
      <c r="BK339" s="2"/>
      <c r="BL339" s="2"/>
      <c r="BM339" s="2"/>
      <c r="BN339" s="2"/>
      <c r="BO339" s="68">
        <f t="shared" si="214"/>
        <v>5.9983504536252521E-4</v>
      </c>
      <c r="BP339" s="297"/>
    </row>
    <row r="340" spans="1:68" ht="15" customHeight="1" thickBot="1" x14ac:dyDescent="0.45">
      <c r="A340" s="423"/>
      <c r="B340" s="433"/>
      <c r="C340" s="436"/>
      <c r="D340" s="248" t="s">
        <v>469</v>
      </c>
      <c r="E340" s="156" t="s">
        <v>216</v>
      </c>
      <c r="F340" s="156"/>
      <c r="G340" s="156" t="s">
        <v>414</v>
      </c>
      <c r="H340" s="156">
        <v>0.22</v>
      </c>
      <c r="I340" s="2"/>
      <c r="J340" s="2"/>
      <c r="K340" s="34"/>
      <c r="L340" s="156">
        <v>2.44</v>
      </c>
      <c r="M340" s="2"/>
      <c r="N340" s="291"/>
      <c r="O340" s="2"/>
      <c r="P340" s="2"/>
      <c r="Q340" s="156">
        <v>20.54</v>
      </c>
      <c r="R340" s="2"/>
      <c r="S340" s="2"/>
      <c r="T340" s="2"/>
      <c r="U340" s="2"/>
      <c r="V340" s="2"/>
      <c r="W340" s="156">
        <v>1.21</v>
      </c>
      <c r="X340" s="156">
        <v>24.35</v>
      </c>
      <c r="Y340" s="2"/>
      <c r="Z340" s="2"/>
      <c r="AA340" s="2"/>
      <c r="AB340" s="2"/>
      <c r="AC340" s="2"/>
      <c r="AD340" s="2"/>
      <c r="AE340" s="156">
        <v>2.4700000000000002</v>
      </c>
      <c r="AF340" s="64">
        <v>0.87</v>
      </c>
      <c r="AK340" s="423"/>
      <c r="AL340" s="433"/>
      <c r="AM340" s="436"/>
      <c r="AN340" s="248" t="s">
        <v>469</v>
      </c>
      <c r="AO340" s="156" t="s">
        <v>216</v>
      </c>
      <c r="AP340" s="156"/>
      <c r="AQ340" s="156" t="s">
        <v>414</v>
      </c>
      <c r="AR340" s="68">
        <f t="shared" si="216"/>
        <v>7.3311339931353935E-4</v>
      </c>
      <c r="AS340" s="2"/>
      <c r="AT340" s="2"/>
      <c r="AU340" s="34"/>
      <c r="AV340" s="68">
        <f t="shared" si="210"/>
        <v>5.2577141872091025E-3</v>
      </c>
      <c r="AW340" s="2"/>
      <c r="AX340" s="291"/>
      <c r="AY340" s="2"/>
      <c r="AZ340" s="2"/>
      <c r="BA340" s="68">
        <f t="shared" si="211"/>
        <v>4.9605139227666815E-2</v>
      </c>
      <c r="BB340" s="2"/>
      <c r="BC340" s="2"/>
      <c r="BD340" s="2"/>
      <c r="BE340" s="2"/>
      <c r="BF340" s="2"/>
      <c r="BG340" s="42">
        <f t="shared" si="212"/>
        <v>2.1450097500443181E-3</v>
      </c>
      <c r="BH340" s="68">
        <f t="shared" si="213"/>
        <v>4.8687341291264279E-2</v>
      </c>
      <c r="BI340" s="2"/>
      <c r="BJ340" s="2"/>
      <c r="BK340" s="2"/>
      <c r="BL340" s="2"/>
      <c r="BM340" s="2"/>
      <c r="BN340" s="2"/>
      <c r="BO340" s="68">
        <f t="shared" si="214"/>
        <v>6.1733023418559891E-3</v>
      </c>
      <c r="BP340" s="42">
        <f t="shared" ref="BP340:BP344" si="217">AF340*(1/$BP$6)</f>
        <v>1.6923436041083098E-3</v>
      </c>
    </row>
    <row r="341" spans="1:68" ht="15" customHeight="1" thickBot="1" x14ac:dyDescent="0.45">
      <c r="A341" s="423"/>
      <c r="B341" s="433"/>
      <c r="C341" s="446" t="s">
        <v>357</v>
      </c>
      <c r="D341" s="246" t="s">
        <v>470</v>
      </c>
      <c r="E341" s="156" t="s">
        <v>172</v>
      </c>
      <c r="F341" s="156" t="s">
        <v>334</v>
      </c>
      <c r="G341" s="156" t="s">
        <v>414</v>
      </c>
      <c r="H341" s="156">
        <v>0.04</v>
      </c>
      <c r="I341" s="2"/>
      <c r="J341" s="2"/>
      <c r="K341" s="34"/>
      <c r="L341" s="2">
        <v>0.38</v>
      </c>
      <c r="M341" s="2"/>
      <c r="N341" s="156">
        <v>0.62</v>
      </c>
      <c r="O341" s="2"/>
      <c r="P341" s="2"/>
      <c r="Q341" s="156">
        <v>0.93</v>
      </c>
      <c r="R341" s="2"/>
      <c r="S341" s="2"/>
      <c r="T341" s="2"/>
      <c r="U341" s="2"/>
      <c r="V341" s="2"/>
      <c r="W341" s="2">
        <v>0.19</v>
      </c>
      <c r="X341" s="156">
        <v>2.85</v>
      </c>
      <c r="Y341" s="2"/>
      <c r="Z341" s="2"/>
      <c r="AA341" s="2"/>
      <c r="AB341" s="2"/>
      <c r="AC341" s="2"/>
      <c r="AD341" s="2"/>
      <c r="AE341" s="2">
        <v>0.43</v>
      </c>
      <c r="AF341" s="64">
        <v>0.22</v>
      </c>
      <c r="AK341" s="423"/>
      <c r="AL341" s="433"/>
      <c r="AM341" s="446" t="s">
        <v>357</v>
      </c>
      <c r="AN341" s="246" t="s">
        <v>470</v>
      </c>
      <c r="AO341" s="156" t="s">
        <v>172</v>
      </c>
      <c r="AP341" s="156" t="s">
        <v>334</v>
      </c>
      <c r="AQ341" s="156" t="s">
        <v>414</v>
      </c>
      <c r="AR341" s="68">
        <f t="shared" si="216"/>
        <v>1.3329334532973444E-4</v>
      </c>
      <c r="AS341" s="2"/>
      <c r="AT341" s="2"/>
      <c r="AU341" s="34"/>
      <c r="AV341" s="68">
        <f t="shared" si="210"/>
        <v>8.1882434063092582E-4</v>
      </c>
      <c r="AW341" s="2"/>
      <c r="AX341" s="42">
        <f t="shared" ref="AX341:AX344" si="218">N341*(1/$AX$6)</f>
        <v>1.974207928673778E-3</v>
      </c>
      <c r="AY341" s="2"/>
      <c r="AZ341" s="2"/>
      <c r="BA341" s="68">
        <f t="shared" si="211"/>
        <v>2.245997053638274E-3</v>
      </c>
      <c r="BB341" s="2"/>
      <c r="BC341" s="2"/>
      <c r="BD341" s="2"/>
      <c r="BE341" s="2"/>
      <c r="BF341" s="2"/>
      <c r="BG341" s="42">
        <f t="shared" si="212"/>
        <v>3.3681971281687641E-4</v>
      </c>
      <c r="BH341" s="68">
        <f t="shared" si="213"/>
        <v>5.6985183852198435E-3</v>
      </c>
      <c r="BI341" s="2"/>
      <c r="BJ341" s="2"/>
      <c r="BK341" s="2"/>
      <c r="BL341" s="2"/>
      <c r="BM341" s="2"/>
      <c r="BN341" s="2"/>
      <c r="BO341" s="68">
        <f t="shared" si="214"/>
        <v>1.0747044562745244E-3</v>
      </c>
      <c r="BP341" s="42">
        <f t="shared" si="217"/>
        <v>4.2794895736072199E-4</v>
      </c>
    </row>
    <row r="342" spans="1:68" ht="15" customHeight="1" thickBot="1" x14ac:dyDescent="0.45">
      <c r="A342" s="423"/>
      <c r="B342" s="433"/>
      <c r="C342" s="379"/>
      <c r="D342" s="247" t="s">
        <v>470</v>
      </c>
      <c r="E342" s="156" t="s">
        <v>171</v>
      </c>
      <c r="F342" s="156"/>
      <c r="G342" s="156" t="s">
        <v>414</v>
      </c>
      <c r="H342" s="156">
        <v>0.04</v>
      </c>
      <c r="I342" s="2"/>
      <c r="J342" s="2"/>
      <c r="K342" s="34"/>
      <c r="L342" s="156">
        <v>0.43</v>
      </c>
      <c r="M342" s="2"/>
      <c r="N342" s="156">
        <v>0.68</v>
      </c>
      <c r="O342" s="2"/>
      <c r="P342" s="2"/>
      <c r="Q342" s="156">
        <v>1.19</v>
      </c>
      <c r="R342" s="2"/>
      <c r="S342" s="2"/>
      <c r="T342" s="2"/>
      <c r="U342" s="2"/>
      <c r="V342" s="2"/>
      <c r="W342" s="156">
        <v>0.22</v>
      </c>
      <c r="X342" s="156">
        <v>3.57</v>
      </c>
      <c r="Y342" s="2"/>
      <c r="Z342" s="2"/>
      <c r="AA342" s="2"/>
      <c r="AB342" s="2"/>
      <c r="AC342" s="2"/>
      <c r="AD342" s="2"/>
      <c r="AE342" s="156">
        <v>0.5</v>
      </c>
      <c r="AF342" s="167">
        <v>0.24</v>
      </c>
      <c r="AK342" s="423"/>
      <c r="AL342" s="433"/>
      <c r="AM342" s="379"/>
      <c r="AN342" s="247" t="s">
        <v>470</v>
      </c>
      <c r="AO342" s="156" t="s">
        <v>171</v>
      </c>
      <c r="AP342" s="156"/>
      <c r="AQ342" s="156" t="s">
        <v>414</v>
      </c>
      <c r="AR342" s="68">
        <f t="shared" si="216"/>
        <v>1.3329334532973444E-4</v>
      </c>
      <c r="AS342" s="2"/>
      <c r="AT342" s="2"/>
      <c r="AU342" s="34"/>
      <c r="AV342" s="68">
        <f t="shared" si="210"/>
        <v>9.2656438545078441E-4</v>
      </c>
      <c r="AW342" s="2"/>
      <c r="AX342" s="42">
        <f t="shared" si="218"/>
        <v>2.1652603088680149E-3</v>
      </c>
      <c r="AY342" s="2"/>
      <c r="AZ342" s="2"/>
      <c r="BA342" s="68">
        <f t="shared" si="211"/>
        <v>2.8739102084188663E-3</v>
      </c>
      <c r="BB342" s="2"/>
      <c r="BC342" s="2"/>
      <c r="BD342" s="2"/>
      <c r="BE342" s="2"/>
      <c r="BF342" s="2"/>
      <c r="BG342" s="42">
        <f t="shared" si="212"/>
        <v>3.9000177273533059E-4</v>
      </c>
      <c r="BH342" s="68">
        <f t="shared" si="213"/>
        <v>7.1381440825385402E-3</v>
      </c>
      <c r="BI342" s="2"/>
      <c r="BJ342" s="2"/>
      <c r="BK342" s="2"/>
      <c r="BL342" s="2"/>
      <c r="BM342" s="2"/>
      <c r="BN342" s="2"/>
      <c r="BO342" s="68">
        <f t="shared" si="214"/>
        <v>1.2496563445052609E-3</v>
      </c>
      <c r="BP342" s="42">
        <f t="shared" si="217"/>
        <v>4.6685340802987853E-4</v>
      </c>
    </row>
    <row r="343" spans="1:68" ht="15" customHeight="1" thickBot="1" x14ac:dyDescent="0.45">
      <c r="A343" s="423"/>
      <c r="B343" s="433"/>
      <c r="C343" s="379"/>
      <c r="D343" s="247" t="s">
        <v>470</v>
      </c>
      <c r="E343" s="156" t="s">
        <v>425</v>
      </c>
      <c r="F343" s="156"/>
      <c r="G343" s="156" t="s">
        <v>414</v>
      </c>
      <c r="H343" s="291"/>
      <c r="I343" s="2"/>
      <c r="J343" s="2"/>
      <c r="K343" s="34"/>
      <c r="L343" s="156">
        <v>0.13</v>
      </c>
      <c r="M343" s="2"/>
      <c r="N343" s="156">
        <v>0.14000000000000001</v>
      </c>
      <c r="O343" s="2"/>
      <c r="P343" s="2"/>
      <c r="Q343" s="156">
        <v>0.2</v>
      </c>
      <c r="R343" s="2"/>
      <c r="S343" s="2"/>
      <c r="T343" s="2"/>
      <c r="U343" s="2"/>
      <c r="V343" s="2"/>
      <c r="W343" s="291"/>
      <c r="X343" s="156">
        <v>0.74</v>
      </c>
      <c r="Y343" s="2"/>
      <c r="Z343" s="2"/>
      <c r="AA343" s="2"/>
      <c r="AB343" s="2"/>
      <c r="AC343" s="2"/>
      <c r="AD343" s="2"/>
      <c r="AE343" s="156">
        <v>0.13</v>
      </c>
      <c r="AF343" s="167">
        <v>0.09</v>
      </c>
      <c r="AK343" s="423"/>
      <c r="AL343" s="433"/>
      <c r="AM343" s="379"/>
      <c r="AN343" s="247" t="s">
        <v>470</v>
      </c>
      <c r="AO343" s="156" t="s">
        <v>425</v>
      </c>
      <c r="AP343" s="156"/>
      <c r="AQ343" s="156" t="s">
        <v>414</v>
      </c>
      <c r="AR343" s="291"/>
      <c r="AS343" s="2"/>
      <c r="AT343" s="2"/>
      <c r="AU343" s="34"/>
      <c r="AV343" s="68">
        <f t="shared" si="210"/>
        <v>2.8012411653163252E-4</v>
      </c>
      <c r="AW343" s="2"/>
      <c r="AX343" s="42">
        <f t="shared" si="218"/>
        <v>4.4578888711988539E-4</v>
      </c>
      <c r="AY343" s="2"/>
      <c r="AZ343" s="2"/>
      <c r="BA343" s="68">
        <f t="shared" si="211"/>
        <v>4.8301011906199434E-4</v>
      </c>
      <c r="BB343" s="2"/>
      <c r="BC343" s="2"/>
      <c r="BD343" s="2"/>
      <c r="BE343" s="2"/>
      <c r="BF343" s="2"/>
      <c r="BG343" s="291"/>
      <c r="BH343" s="68">
        <f t="shared" si="213"/>
        <v>1.4796153000219943E-3</v>
      </c>
      <c r="BI343" s="2"/>
      <c r="BJ343" s="2"/>
      <c r="BK343" s="2"/>
      <c r="BL343" s="2"/>
      <c r="BM343" s="2"/>
      <c r="BN343" s="2"/>
      <c r="BO343" s="68">
        <f t="shared" si="214"/>
        <v>3.2491064957136786E-4</v>
      </c>
      <c r="BP343" s="42">
        <f t="shared" si="217"/>
        <v>1.7507002801120446E-4</v>
      </c>
    </row>
    <row r="344" spans="1:68" ht="15" customHeight="1" thickBot="1" x14ac:dyDescent="0.45">
      <c r="A344" s="418"/>
      <c r="B344" s="420"/>
      <c r="C344" s="380"/>
      <c r="D344" s="257" t="s">
        <v>470</v>
      </c>
      <c r="E344" s="161" t="s">
        <v>216</v>
      </c>
      <c r="F344" s="161"/>
      <c r="G344" s="161" t="s">
        <v>414</v>
      </c>
      <c r="H344" s="161">
        <v>0.13</v>
      </c>
      <c r="I344" s="61"/>
      <c r="J344" s="61"/>
      <c r="K344" s="62"/>
      <c r="L344" s="161">
        <v>0.99</v>
      </c>
      <c r="M344" s="61"/>
      <c r="N344" s="161">
        <v>1.65</v>
      </c>
      <c r="O344" s="61"/>
      <c r="P344" s="61"/>
      <c r="Q344" s="161">
        <v>11.83</v>
      </c>
      <c r="R344" s="61"/>
      <c r="S344" s="61"/>
      <c r="T344" s="61"/>
      <c r="U344" s="61"/>
      <c r="V344" s="61"/>
      <c r="W344" s="161">
        <v>0.94</v>
      </c>
      <c r="X344" s="161">
        <v>11.03</v>
      </c>
      <c r="Y344" s="61"/>
      <c r="Z344" s="61"/>
      <c r="AA344" s="61"/>
      <c r="AB344" s="61"/>
      <c r="AC344" s="61"/>
      <c r="AD344" s="61"/>
      <c r="AE344" s="161">
        <v>1.37</v>
      </c>
      <c r="AF344" s="169">
        <v>0.55000000000000004</v>
      </c>
      <c r="AK344" s="418"/>
      <c r="AL344" s="420"/>
      <c r="AM344" s="380"/>
      <c r="AN344" s="257" t="s">
        <v>470</v>
      </c>
      <c r="AO344" s="161" t="s">
        <v>216</v>
      </c>
      <c r="AP344" s="161"/>
      <c r="AQ344" s="161" t="s">
        <v>414</v>
      </c>
      <c r="AR344" s="68">
        <f t="shared" si="216"/>
        <v>4.3320337232163691E-4</v>
      </c>
      <c r="AS344" s="61"/>
      <c r="AT344" s="61"/>
      <c r="AU344" s="62"/>
      <c r="AV344" s="68">
        <f t="shared" si="210"/>
        <v>2.1332528874332016E-3</v>
      </c>
      <c r="AW344" s="61"/>
      <c r="AX344" s="42">
        <f t="shared" si="218"/>
        <v>5.2539404553415053E-3</v>
      </c>
      <c r="AY344" s="61"/>
      <c r="AZ344" s="61"/>
      <c r="BA344" s="68">
        <f t="shared" si="211"/>
        <v>2.8570048542516966E-2</v>
      </c>
      <c r="BB344" s="61"/>
      <c r="BC344" s="61"/>
      <c r="BD344" s="61"/>
      <c r="BE344" s="61"/>
      <c r="BF344" s="61"/>
      <c r="BG344" s="42">
        <f>W344*(1/$BG$6)</f>
        <v>1.6663712107782306E-3</v>
      </c>
      <c r="BH344" s="68">
        <f t="shared" si="213"/>
        <v>2.2054265890868376E-2</v>
      </c>
      <c r="BI344" s="61"/>
      <c r="BJ344" s="61"/>
      <c r="BK344" s="61"/>
      <c r="BL344" s="61"/>
      <c r="BM344" s="61"/>
      <c r="BN344" s="61"/>
      <c r="BO344" s="68">
        <f t="shared" si="214"/>
        <v>3.4240583839444151E-3</v>
      </c>
      <c r="BP344" s="42">
        <f t="shared" si="217"/>
        <v>1.0698723934018052E-3</v>
      </c>
    </row>
    <row r="345" spans="1:68" ht="15" customHeight="1" thickBot="1" x14ac:dyDescent="0.45">
      <c r="A345" s="18"/>
      <c r="B345" s="143"/>
      <c r="C345" s="80"/>
      <c r="D345" s="275"/>
      <c r="E345" s="80"/>
      <c r="F345" s="80"/>
      <c r="G345" s="80"/>
      <c r="H345" s="80"/>
      <c r="I345" s="80"/>
      <c r="J345" s="80"/>
      <c r="K345" s="82"/>
      <c r="L345" s="80"/>
      <c r="M345" s="80"/>
      <c r="N345" s="80"/>
      <c r="O345" s="80"/>
      <c r="P345" s="80"/>
      <c r="Q345" s="80"/>
      <c r="R345" s="80"/>
      <c r="S345" s="80"/>
      <c r="T345" s="80"/>
      <c r="U345" s="80"/>
      <c r="V345" s="80"/>
      <c r="W345" s="80"/>
      <c r="X345" s="80"/>
      <c r="Y345" s="80"/>
      <c r="Z345" s="80"/>
      <c r="AA345" s="80"/>
      <c r="AB345" s="80"/>
      <c r="AC345" s="80"/>
      <c r="AD345" s="80"/>
      <c r="AE345" s="80"/>
      <c r="AF345" s="80"/>
      <c r="AK345" s="18"/>
      <c r="AL345" s="143"/>
      <c r="AM345" s="330"/>
      <c r="AN345" s="275"/>
      <c r="AO345" s="80"/>
      <c r="AP345" s="80"/>
      <c r="AQ345" s="80"/>
      <c r="AR345" s="80"/>
      <c r="AS345" s="80"/>
      <c r="AT345" s="80"/>
      <c r="AU345" s="82"/>
      <c r="AV345" s="80"/>
      <c r="AW345" s="80"/>
      <c r="AX345" s="80"/>
      <c r="AY345" s="80"/>
      <c r="AZ345" s="80"/>
      <c r="BA345" s="80"/>
      <c r="BB345" s="80"/>
      <c r="BC345" s="80"/>
      <c r="BD345" s="80"/>
      <c r="BE345" s="80"/>
      <c r="BF345" s="80"/>
      <c r="BG345" s="80"/>
      <c r="BH345" s="80"/>
      <c r="BI345" s="80"/>
      <c r="BJ345" s="80"/>
      <c r="BK345" s="80"/>
      <c r="BL345" s="80"/>
      <c r="BM345" s="80"/>
      <c r="BN345" s="80"/>
      <c r="BO345" s="80"/>
      <c r="BP345" s="80"/>
    </row>
    <row r="346" spans="1:68" ht="15" customHeight="1" thickBot="1" x14ac:dyDescent="0.45">
      <c r="A346" s="417" t="s">
        <v>394</v>
      </c>
      <c r="B346" s="419" t="s">
        <v>110</v>
      </c>
      <c r="C346" s="407" t="s">
        <v>359</v>
      </c>
      <c r="D346" s="90" t="s">
        <v>471</v>
      </c>
      <c r="E346" s="158" t="s">
        <v>172</v>
      </c>
      <c r="F346" s="158" t="s">
        <v>334</v>
      </c>
      <c r="G346" s="158" t="s">
        <v>414</v>
      </c>
      <c r="H346" s="56"/>
      <c r="I346" s="56"/>
      <c r="J346" s="56"/>
      <c r="K346" s="57"/>
      <c r="L346" s="56">
        <v>0.59</v>
      </c>
      <c r="M346" s="56"/>
      <c r="N346" s="56"/>
      <c r="O346" s="56"/>
      <c r="P346" s="56"/>
      <c r="Q346" s="158">
        <v>2.67</v>
      </c>
      <c r="R346" s="56"/>
      <c r="S346" s="56"/>
      <c r="T346" s="56"/>
      <c r="U346" s="56"/>
      <c r="V346" s="56"/>
      <c r="W346" s="56">
        <v>0.13</v>
      </c>
      <c r="X346" s="158">
        <v>7.96</v>
      </c>
      <c r="Y346" s="56"/>
      <c r="Z346" s="56"/>
      <c r="AA346" s="56"/>
      <c r="AB346" s="56"/>
      <c r="AC346" s="56"/>
      <c r="AD346" s="56"/>
      <c r="AE346" s="56">
        <v>1.92</v>
      </c>
      <c r="AF346" s="58">
        <v>0.22</v>
      </c>
      <c r="AK346" s="417" t="s">
        <v>394</v>
      </c>
      <c r="AL346" s="419" t="s">
        <v>110</v>
      </c>
      <c r="AM346" s="378" t="s">
        <v>359</v>
      </c>
      <c r="AN346" s="90" t="s">
        <v>471</v>
      </c>
      <c r="AO346" s="158" t="s">
        <v>172</v>
      </c>
      <c r="AP346" s="158" t="s">
        <v>334</v>
      </c>
      <c r="AQ346" s="158" t="s">
        <v>414</v>
      </c>
      <c r="AR346" s="56"/>
      <c r="AS346" s="56"/>
      <c r="AT346" s="56"/>
      <c r="AU346" s="57"/>
      <c r="AV346" s="68">
        <f t="shared" ref="AV346:AV353" si="219">L346*(1/$AV$6)</f>
        <v>1.2713325288743321E-3</v>
      </c>
      <c r="AW346" s="56"/>
      <c r="AX346" s="56"/>
      <c r="AY346" s="56"/>
      <c r="AZ346" s="56"/>
      <c r="BA346" s="68">
        <f t="shared" ref="BA346:BA353" si="220">Q346*(1/$BA$6)</f>
        <v>6.4481850894776245E-3</v>
      </c>
      <c r="BB346" s="56"/>
      <c r="BC346" s="56"/>
      <c r="BD346" s="56"/>
      <c r="BE346" s="56"/>
      <c r="BF346" s="56"/>
      <c r="BG346" s="42">
        <f t="shared" ref="BG346:BG353" si="221">W346*(1/$BG$6)</f>
        <v>2.3045559297996809E-4</v>
      </c>
      <c r="BH346" s="68">
        <f t="shared" ref="BH346:BH353" si="222">X346*(1/$BH$6)</f>
        <v>1.5915861875912263E-2</v>
      </c>
      <c r="BI346" s="56"/>
      <c r="BJ346" s="56"/>
      <c r="BK346" s="56"/>
      <c r="BL346" s="56"/>
      <c r="BM346" s="56"/>
      <c r="BN346" s="56"/>
      <c r="BO346" s="68">
        <f t="shared" ref="BO346:BO353" si="223">AE346*(1/$BO$6)</f>
        <v>4.7986803629002017E-3</v>
      </c>
      <c r="BP346" s="42">
        <f t="shared" ref="BP346" si="224">AF346*(1/$BP$6)</f>
        <v>4.2794895736072199E-4</v>
      </c>
    </row>
    <row r="347" spans="1:68" ht="15" customHeight="1" thickBot="1" x14ac:dyDescent="0.45">
      <c r="A347" s="423"/>
      <c r="B347" s="433"/>
      <c r="C347" s="408"/>
      <c r="D347" s="241" t="s">
        <v>471</v>
      </c>
      <c r="E347" s="156" t="s">
        <v>209</v>
      </c>
      <c r="F347" s="156"/>
      <c r="G347" s="156" t="s">
        <v>414</v>
      </c>
      <c r="H347" s="2"/>
      <c r="I347" s="2"/>
      <c r="J347" s="2"/>
      <c r="K347" s="34"/>
      <c r="L347" s="156">
        <v>0.2</v>
      </c>
      <c r="M347" s="2"/>
      <c r="N347" s="2"/>
      <c r="O347" s="2"/>
      <c r="P347" s="2"/>
      <c r="Q347" s="156">
        <v>0.67</v>
      </c>
      <c r="R347" s="2"/>
      <c r="S347" s="2"/>
      <c r="T347" s="2"/>
      <c r="U347" s="2"/>
      <c r="V347" s="2"/>
      <c r="W347" s="156">
        <v>0.01</v>
      </c>
      <c r="X347" s="156">
        <v>1.61</v>
      </c>
      <c r="Y347" s="2"/>
      <c r="Z347" s="2"/>
      <c r="AA347" s="2"/>
      <c r="AB347" s="2"/>
      <c r="AC347" s="2"/>
      <c r="AD347" s="2"/>
      <c r="AE347" s="156">
        <v>0.34</v>
      </c>
      <c r="AF347" s="297"/>
      <c r="AK347" s="423"/>
      <c r="AL347" s="433"/>
      <c r="AM347" s="379"/>
      <c r="AN347" s="241" t="s">
        <v>471</v>
      </c>
      <c r="AO347" s="156" t="s">
        <v>209</v>
      </c>
      <c r="AP347" s="156"/>
      <c r="AQ347" s="156" t="s">
        <v>414</v>
      </c>
      <c r="AR347" s="2"/>
      <c r="AS347" s="2"/>
      <c r="AT347" s="2"/>
      <c r="AU347" s="34"/>
      <c r="AV347" s="68">
        <f t="shared" si="219"/>
        <v>4.3096017927943465E-4</v>
      </c>
      <c r="AW347" s="2"/>
      <c r="AX347" s="2"/>
      <c r="AY347" s="2"/>
      <c r="AZ347" s="2"/>
      <c r="BA347" s="68">
        <f t="shared" si="220"/>
        <v>1.6180838988576812E-3</v>
      </c>
      <c r="BB347" s="2"/>
      <c r="BC347" s="2"/>
      <c r="BD347" s="2"/>
      <c r="BE347" s="2"/>
      <c r="BF347" s="2"/>
      <c r="BG347" s="42">
        <f t="shared" si="221"/>
        <v>1.7727353306151392E-5</v>
      </c>
      <c r="BH347" s="68">
        <f t="shared" si="222"/>
        <v>3.2191630176154206E-3</v>
      </c>
      <c r="BI347" s="2"/>
      <c r="BJ347" s="2"/>
      <c r="BK347" s="2"/>
      <c r="BL347" s="2"/>
      <c r="BM347" s="2"/>
      <c r="BN347" s="2"/>
      <c r="BO347" s="68">
        <f t="shared" si="223"/>
        <v>8.4976631426357746E-4</v>
      </c>
      <c r="BP347" s="297"/>
    </row>
    <row r="348" spans="1:68" ht="15" customHeight="1" thickBot="1" x14ac:dyDescent="0.45">
      <c r="A348" s="423"/>
      <c r="B348" s="433"/>
      <c r="C348" s="408"/>
      <c r="D348" s="241" t="s">
        <v>471</v>
      </c>
      <c r="E348" s="156" t="s">
        <v>216</v>
      </c>
      <c r="F348" s="156"/>
      <c r="G348" s="156" t="s">
        <v>414</v>
      </c>
      <c r="H348" s="2"/>
      <c r="I348" s="2"/>
      <c r="J348" s="2"/>
      <c r="K348" s="34"/>
      <c r="L348" s="156">
        <v>2.75</v>
      </c>
      <c r="M348" s="2"/>
      <c r="N348" s="2"/>
      <c r="O348" s="2"/>
      <c r="P348" s="2"/>
      <c r="Q348" s="156">
        <v>9.83</v>
      </c>
      <c r="R348" s="2"/>
      <c r="S348" s="2"/>
      <c r="T348" s="2"/>
      <c r="U348" s="2"/>
      <c r="V348" s="2"/>
      <c r="W348" s="156">
        <v>0.72</v>
      </c>
      <c r="X348" s="156">
        <v>21.28</v>
      </c>
      <c r="Y348" s="2"/>
      <c r="Z348" s="2"/>
      <c r="AA348" s="2"/>
      <c r="AB348" s="2"/>
      <c r="AC348" s="2"/>
      <c r="AD348" s="2"/>
      <c r="AE348" s="156">
        <v>10.16</v>
      </c>
      <c r="AF348" s="64">
        <v>0.91</v>
      </c>
      <c r="AK348" s="423"/>
      <c r="AL348" s="433"/>
      <c r="AM348" s="379"/>
      <c r="AN348" s="241" t="s">
        <v>471</v>
      </c>
      <c r="AO348" s="156" t="s">
        <v>216</v>
      </c>
      <c r="AP348" s="156"/>
      <c r="AQ348" s="156" t="s">
        <v>414</v>
      </c>
      <c r="AR348" s="2"/>
      <c r="AS348" s="2"/>
      <c r="AT348" s="2"/>
      <c r="AU348" s="34"/>
      <c r="AV348" s="68">
        <f t="shared" si="219"/>
        <v>5.9257024650922266E-3</v>
      </c>
      <c r="AW348" s="2"/>
      <c r="AX348" s="2"/>
      <c r="AY348" s="2"/>
      <c r="AZ348" s="2"/>
      <c r="BA348" s="68">
        <f t="shared" si="220"/>
        <v>2.3739947351897023E-2</v>
      </c>
      <c r="BB348" s="2"/>
      <c r="BC348" s="2"/>
      <c r="BD348" s="2"/>
      <c r="BE348" s="2"/>
      <c r="BF348" s="2"/>
      <c r="BG348" s="42">
        <f t="shared" si="221"/>
        <v>1.2763694380429002E-3</v>
      </c>
      <c r="BH348" s="68">
        <f t="shared" si="222"/>
        <v>4.2548937276308166E-2</v>
      </c>
      <c r="BI348" s="2"/>
      <c r="BJ348" s="2"/>
      <c r="BK348" s="2"/>
      <c r="BL348" s="2"/>
      <c r="BM348" s="2"/>
      <c r="BN348" s="2"/>
      <c r="BO348" s="68">
        <f t="shared" si="223"/>
        <v>2.5393016920346904E-2</v>
      </c>
      <c r="BP348" s="42">
        <f t="shared" ref="BP348:BP350" si="225">AF348*(1/$BP$6)</f>
        <v>1.770152505446623E-3</v>
      </c>
    </row>
    <row r="349" spans="1:68" ht="15" customHeight="1" thickBot="1" x14ac:dyDescent="0.45">
      <c r="A349" s="423"/>
      <c r="B349" s="433"/>
      <c r="C349" s="434"/>
      <c r="D349" s="242" t="s">
        <v>471</v>
      </c>
      <c r="E349" s="156" t="s">
        <v>171</v>
      </c>
      <c r="F349" s="156"/>
      <c r="G349" s="156" t="s">
        <v>414</v>
      </c>
      <c r="H349" s="2"/>
      <c r="I349" s="2"/>
      <c r="J349" s="2"/>
      <c r="K349" s="34"/>
      <c r="L349" s="2">
        <v>0.59</v>
      </c>
      <c r="M349" s="2"/>
      <c r="N349" s="2"/>
      <c r="O349" s="2"/>
      <c r="P349" s="2"/>
      <c r="Q349" s="156">
        <v>2.83</v>
      </c>
      <c r="R349" s="2"/>
      <c r="S349" s="2"/>
      <c r="T349" s="2"/>
      <c r="U349" s="2"/>
      <c r="V349" s="2"/>
      <c r="W349" s="156">
        <v>0.14000000000000001</v>
      </c>
      <c r="X349" s="156">
        <v>8.42</v>
      </c>
      <c r="Y349" s="2"/>
      <c r="Z349" s="2"/>
      <c r="AA349" s="2"/>
      <c r="AB349" s="2"/>
      <c r="AC349" s="2"/>
      <c r="AD349" s="2"/>
      <c r="AE349" s="156">
        <v>1.92</v>
      </c>
      <c r="AF349" s="64">
        <v>0.24</v>
      </c>
      <c r="AK349" s="423"/>
      <c r="AL349" s="433"/>
      <c r="AM349" s="436"/>
      <c r="AN349" s="242" t="s">
        <v>471</v>
      </c>
      <c r="AO349" s="156" t="s">
        <v>171</v>
      </c>
      <c r="AP349" s="156"/>
      <c r="AQ349" s="156" t="s">
        <v>414</v>
      </c>
      <c r="AR349" s="2"/>
      <c r="AS349" s="2"/>
      <c r="AT349" s="2"/>
      <c r="AU349" s="34"/>
      <c r="AV349" s="68">
        <f t="shared" si="219"/>
        <v>1.2713325288743321E-3</v>
      </c>
      <c r="AW349" s="2"/>
      <c r="AX349" s="2"/>
      <c r="AY349" s="2"/>
      <c r="AZ349" s="2"/>
      <c r="BA349" s="68">
        <f t="shared" si="220"/>
        <v>6.8345931847272196E-3</v>
      </c>
      <c r="BB349" s="2"/>
      <c r="BC349" s="2"/>
      <c r="BD349" s="2"/>
      <c r="BE349" s="2"/>
      <c r="BF349" s="2"/>
      <c r="BG349" s="42">
        <f t="shared" si="221"/>
        <v>2.4818294628611951E-4</v>
      </c>
      <c r="BH349" s="68">
        <f t="shared" si="222"/>
        <v>1.6835622738088099E-2</v>
      </c>
      <c r="BI349" s="2"/>
      <c r="BJ349" s="2"/>
      <c r="BK349" s="2"/>
      <c r="BL349" s="2"/>
      <c r="BM349" s="2"/>
      <c r="BN349" s="2"/>
      <c r="BO349" s="68">
        <f t="shared" si="223"/>
        <v>4.7986803629002017E-3</v>
      </c>
      <c r="BP349" s="42">
        <f t="shared" si="225"/>
        <v>4.6685340802987853E-4</v>
      </c>
    </row>
    <row r="350" spans="1:68" ht="15" customHeight="1" thickBot="1" x14ac:dyDescent="0.45">
      <c r="A350" s="423"/>
      <c r="B350" s="433"/>
      <c r="C350" s="435" t="s">
        <v>360</v>
      </c>
      <c r="D350" s="44" t="s">
        <v>471</v>
      </c>
      <c r="E350" s="156" t="s">
        <v>172</v>
      </c>
      <c r="F350" s="156" t="s">
        <v>334</v>
      </c>
      <c r="G350" s="156" t="s">
        <v>414</v>
      </c>
      <c r="H350" s="2"/>
      <c r="I350" s="2"/>
      <c r="J350" s="2"/>
      <c r="K350" s="34"/>
      <c r="L350" s="2">
        <v>1.19</v>
      </c>
      <c r="M350" s="2"/>
      <c r="N350" s="2"/>
      <c r="O350" s="2"/>
      <c r="P350" s="2"/>
      <c r="Q350" s="156">
        <v>4.7699999999999996</v>
      </c>
      <c r="R350" s="2"/>
      <c r="S350" s="2"/>
      <c r="T350" s="2"/>
      <c r="U350" s="2"/>
      <c r="V350" s="2"/>
      <c r="W350" s="2">
        <v>0.13</v>
      </c>
      <c r="X350" s="156">
        <v>18.350000000000001</v>
      </c>
      <c r="Y350" s="2"/>
      <c r="Z350" s="2"/>
      <c r="AA350" s="2"/>
      <c r="AB350" s="2"/>
      <c r="AC350" s="2"/>
      <c r="AD350" s="2"/>
      <c r="AE350" s="2">
        <v>1.18</v>
      </c>
      <c r="AF350" s="64">
        <v>0.37</v>
      </c>
      <c r="AK350" s="423"/>
      <c r="AL350" s="433"/>
      <c r="AM350" s="446" t="s">
        <v>360</v>
      </c>
      <c r="AN350" s="44" t="s">
        <v>471</v>
      </c>
      <c r="AO350" s="156" t="s">
        <v>172</v>
      </c>
      <c r="AP350" s="156" t="s">
        <v>334</v>
      </c>
      <c r="AQ350" s="156" t="s">
        <v>414</v>
      </c>
      <c r="AR350" s="2"/>
      <c r="AS350" s="2"/>
      <c r="AT350" s="2"/>
      <c r="AU350" s="34"/>
      <c r="AV350" s="68">
        <f t="shared" si="219"/>
        <v>2.5642130667126359E-3</v>
      </c>
      <c r="AW350" s="2"/>
      <c r="AX350" s="2"/>
      <c r="AY350" s="2"/>
      <c r="AZ350" s="2"/>
      <c r="BA350" s="68">
        <f t="shared" si="220"/>
        <v>1.1519791339628563E-2</v>
      </c>
      <c r="BB350" s="2"/>
      <c r="BC350" s="2"/>
      <c r="BD350" s="2"/>
      <c r="BE350" s="2"/>
      <c r="BF350" s="2"/>
      <c r="BG350" s="42">
        <f t="shared" si="221"/>
        <v>2.3045559297996809E-4</v>
      </c>
      <c r="BH350" s="68">
        <f t="shared" si="222"/>
        <v>3.6690460480275133E-2</v>
      </c>
      <c r="BI350" s="2"/>
      <c r="BJ350" s="2"/>
      <c r="BK350" s="2"/>
      <c r="BL350" s="2"/>
      <c r="BM350" s="2"/>
      <c r="BN350" s="2"/>
      <c r="BO350" s="68">
        <f t="shared" si="223"/>
        <v>2.9491889730324156E-3</v>
      </c>
      <c r="BP350" s="42">
        <f t="shared" si="225"/>
        <v>7.1973233737939607E-4</v>
      </c>
    </row>
    <row r="351" spans="1:68" ht="15" customHeight="1" thickBot="1" x14ac:dyDescent="0.45">
      <c r="A351" s="423"/>
      <c r="B351" s="433"/>
      <c r="C351" s="408"/>
      <c r="D351" s="241" t="s">
        <v>471</v>
      </c>
      <c r="E351" s="156" t="s">
        <v>209</v>
      </c>
      <c r="F351" s="156"/>
      <c r="G351" s="156" t="s">
        <v>414</v>
      </c>
      <c r="H351" s="2"/>
      <c r="I351" s="2"/>
      <c r="J351" s="2"/>
      <c r="K351" s="34"/>
      <c r="L351" s="156">
        <v>0.47</v>
      </c>
      <c r="M351" s="2"/>
      <c r="N351" s="2"/>
      <c r="O351" s="2"/>
      <c r="P351" s="2"/>
      <c r="Q351" s="156">
        <v>0.94</v>
      </c>
      <c r="R351" s="2"/>
      <c r="S351" s="2"/>
      <c r="T351" s="2"/>
      <c r="U351" s="2"/>
      <c r="V351" s="2"/>
      <c r="W351" s="156">
        <v>0.02</v>
      </c>
      <c r="X351" s="156">
        <v>8.1999999999999993</v>
      </c>
      <c r="Y351" s="2"/>
      <c r="Z351" s="2"/>
      <c r="AA351" s="2"/>
      <c r="AB351" s="2"/>
      <c r="AC351" s="2"/>
      <c r="AD351" s="2"/>
      <c r="AE351" s="156">
        <v>0.12</v>
      </c>
      <c r="AF351" s="297"/>
      <c r="AK351" s="423"/>
      <c r="AL351" s="433"/>
      <c r="AM351" s="379"/>
      <c r="AN351" s="241" t="s">
        <v>471</v>
      </c>
      <c r="AO351" s="156" t="s">
        <v>209</v>
      </c>
      <c r="AP351" s="156"/>
      <c r="AQ351" s="156" t="s">
        <v>414</v>
      </c>
      <c r="AR351" s="2"/>
      <c r="AS351" s="2"/>
      <c r="AT351" s="2"/>
      <c r="AU351" s="34"/>
      <c r="AV351" s="68">
        <f t="shared" si="219"/>
        <v>1.0127564213066713E-3</v>
      </c>
      <c r="AW351" s="2"/>
      <c r="AX351" s="2"/>
      <c r="AY351" s="2"/>
      <c r="AZ351" s="2"/>
      <c r="BA351" s="68">
        <f t="shared" si="220"/>
        <v>2.2701475595913734E-3</v>
      </c>
      <c r="BB351" s="2"/>
      <c r="BC351" s="2"/>
      <c r="BD351" s="2"/>
      <c r="BE351" s="2"/>
      <c r="BF351" s="2"/>
      <c r="BG351" s="42">
        <f t="shared" si="221"/>
        <v>3.5454706612302785E-5</v>
      </c>
      <c r="BH351" s="68">
        <f t="shared" si="222"/>
        <v>1.6395737108351828E-2</v>
      </c>
      <c r="BI351" s="2"/>
      <c r="BJ351" s="2"/>
      <c r="BK351" s="2"/>
      <c r="BL351" s="2"/>
      <c r="BM351" s="2"/>
      <c r="BN351" s="2"/>
      <c r="BO351" s="68">
        <f t="shared" si="223"/>
        <v>2.9991752268126261E-4</v>
      </c>
      <c r="BP351" s="297"/>
    </row>
    <row r="352" spans="1:68" ht="15" customHeight="1" thickBot="1" x14ac:dyDescent="0.45">
      <c r="A352" s="423"/>
      <c r="B352" s="433"/>
      <c r="C352" s="408"/>
      <c r="D352" s="241" t="s">
        <v>471</v>
      </c>
      <c r="E352" s="156" t="s">
        <v>216</v>
      </c>
      <c r="F352" s="156"/>
      <c r="G352" s="156" t="s">
        <v>414</v>
      </c>
      <c r="H352" s="2"/>
      <c r="I352" s="2"/>
      <c r="J352" s="2"/>
      <c r="K352" s="34"/>
      <c r="L352" s="156">
        <v>5.32</v>
      </c>
      <c r="M352" s="2"/>
      <c r="N352" s="2"/>
      <c r="O352" s="2"/>
      <c r="P352" s="2"/>
      <c r="Q352" s="156">
        <v>12.56</v>
      </c>
      <c r="R352" s="2"/>
      <c r="S352" s="2"/>
      <c r="T352" s="2"/>
      <c r="U352" s="2"/>
      <c r="V352" s="2"/>
      <c r="W352" s="156">
        <v>0.69</v>
      </c>
      <c r="X352" s="156">
        <v>40.14</v>
      </c>
      <c r="Y352" s="2"/>
      <c r="Z352" s="2"/>
      <c r="AA352" s="2"/>
      <c r="AB352" s="2"/>
      <c r="AC352" s="2"/>
      <c r="AD352" s="2"/>
      <c r="AE352" s="156">
        <v>3.78</v>
      </c>
      <c r="AF352" s="167">
        <v>1.0900000000000001</v>
      </c>
      <c r="AK352" s="423"/>
      <c r="AL352" s="433"/>
      <c r="AM352" s="379"/>
      <c r="AN352" s="241" t="s">
        <v>471</v>
      </c>
      <c r="AO352" s="156" t="s">
        <v>216</v>
      </c>
      <c r="AP352" s="156"/>
      <c r="AQ352" s="156" t="s">
        <v>414</v>
      </c>
      <c r="AR352" s="2"/>
      <c r="AS352" s="2"/>
      <c r="AT352" s="2"/>
      <c r="AU352" s="34"/>
      <c r="AV352" s="68">
        <f t="shared" si="219"/>
        <v>1.1463540768832962E-2</v>
      </c>
      <c r="AW352" s="2"/>
      <c r="AX352" s="2"/>
      <c r="AY352" s="2"/>
      <c r="AZ352" s="2"/>
      <c r="BA352" s="68">
        <f t="shared" si="220"/>
        <v>3.0333035477093245E-2</v>
      </c>
      <c r="BB352" s="2"/>
      <c r="BC352" s="2"/>
      <c r="BD352" s="2"/>
      <c r="BE352" s="2"/>
      <c r="BF352" s="2"/>
      <c r="BG352" s="42">
        <f t="shared" si="221"/>
        <v>1.223187378124446E-3</v>
      </c>
      <c r="BH352" s="68">
        <f t="shared" si="222"/>
        <v>8.0259132625517371E-2</v>
      </c>
      <c r="BI352" s="2"/>
      <c r="BJ352" s="2"/>
      <c r="BK352" s="2"/>
      <c r="BL352" s="2"/>
      <c r="BM352" s="2"/>
      <c r="BN352" s="2"/>
      <c r="BO352" s="68">
        <f t="shared" si="223"/>
        <v>9.4474019644597718E-3</v>
      </c>
      <c r="BP352" s="42">
        <f t="shared" ref="BP352:BP353" si="226">AF352*(1/$BP$6)</f>
        <v>2.120292561469032E-3</v>
      </c>
    </row>
    <row r="353" spans="1:68" ht="15" customHeight="1" thickBot="1" x14ac:dyDescent="0.45">
      <c r="A353" s="418"/>
      <c r="B353" s="420"/>
      <c r="C353" s="409"/>
      <c r="D353" s="91" t="s">
        <v>471</v>
      </c>
      <c r="E353" s="161" t="s">
        <v>297</v>
      </c>
      <c r="F353" s="161"/>
      <c r="G353" s="161" t="s">
        <v>414</v>
      </c>
      <c r="H353" s="61"/>
      <c r="I353" s="61"/>
      <c r="J353" s="61"/>
      <c r="K353" s="62"/>
      <c r="L353" s="161">
        <v>1.29</v>
      </c>
      <c r="M353" s="61"/>
      <c r="N353" s="61"/>
      <c r="O353" s="61"/>
      <c r="P353" s="61"/>
      <c r="Q353" s="161">
        <v>5.12</v>
      </c>
      <c r="R353" s="61"/>
      <c r="S353" s="61"/>
      <c r="T353" s="61"/>
      <c r="U353" s="61"/>
      <c r="V353" s="61"/>
      <c r="W353" s="161">
        <v>0.17</v>
      </c>
      <c r="X353" s="161">
        <v>18.489999999999998</v>
      </c>
      <c r="Y353" s="61"/>
      <c r="Z353" s="61"/>
      <c r="AA353" s="61"/>
      <c r="AB353" s="61"/>
      <c r="AC353" s="61"/>
      <c r="AD353" s="61"/>
      <c r="AE353" s="161">
        <v>1.22</v>
      </c>
      <c r="AF353" s="169">
        <v>0.4</v>
      </c>
      <c r="AK353" s="418"/>
      <c r="AL353" s="420"/>
      <c r="AM353" s="380"/>
      <c r="AN353" s="91" t="s">
        <v>471</v>
      </c>
      <c r="AO353" s="161" t="s">
        <v>297</v>
      </c>
      <c r="AP353" s="161"/>
      <c r="AQ353" s="161" t="s">
        <v>414</v>
      </c>
      <c r="AR353" s="61"/>
      <c r="AS353" s="61"/>
      <c r="AT353" s="61"/>
      <c r="AU353" s="62"/>
      <c r="AV353" s="68">
        <f t="shared" si="219"/>
        <v>2.7796931563523536E-3</v>
      </c>
      <c r="AW353" s="61"/>
      <c r="AX353" s="61"/>
      <c r="AY353" s="61"/>
      <c r="AZ353" s="61"/>
      <c r="BA353" s="68">
        <f t="shared" si="220"/>
        <v>1.2365059047987055E-2</v>
      </c>
      <c r="BB353" s="61"/>
      <c r="BC353" s="61"/>
      <c r="BD353" s="61"/>
      <c r="BE353" s="61"/>
      <c r="BF353" s="61"/>
      <c r="BG353" s="42">
        <f t="shared" si="221"/>
        <v>3.0136500620457369E-4</v>
      </c>
      <c r="BH353" s="68">
        <f t="shared" si="222"/>
        <v>3.6970387699198207E-2</v>
      </c>
      <c r="BI353" s="61"/>
      <c r="BJ353" s="61"/>
      <c r="BK353" s="61"/>
      <c r="BL353" s="61"/>
      <c r="BM353" s="61"/>
      <c r="BN353" s="61"/>
      <c r="BO353" s="68">
        <f t="shared" si="223"/>
        <v>3.0491614805928367E-3</v>
      </c>
      <c r="BP353" s="42">
        <f t="shared" si="226"/>
        <v>7.7808901338313101E-4</v>
      </c>
    </row>
    <row r="354" spans="1:68" ht="15" customHeight="1" thickBot="1" x14ac:dyDescent="0.45">
      <c r="A354" s="18"/>
      <c r="B354" s="143"/>
      <c r="C354" s="80"/>
      <c r="D354" s="275"/>
      <c r="E354" s="80"/>
      <c r="F354" s="80"/>
      <c r="G354" s="80"/>
      <c r="H354" s="80"/>
      <c r="I354" s="80"/>
      <c r="J354" s="80"/>
      <c r="K354" s="82"/>
      <c r="L354" s="80"/>
      <c r="M354" s="80"/>
      <c r="N354" s="80"/>
      <c r="O354" s="80"/>
      <c r="P354" s="80"/>
      <c r="Q354" s="80"/>
      <c r="R354" s="80"/>
      <c r="S354" s="80"/>
      <c r="T354" s="80"/>
      <c r="U354" s="80"/>
      <c r="V354" s="80"/>
      <c r="W354" s="80"/>
      <c r="X354" s="80"/>
      <c r="Y354" s="80"/>
      <c r="Z354" s="80"/>
      <c r="AA354" s="80"/>
      <c r="AB354" s="80"/>
      <c r="AC354" s="80"/>
      <c r="AD354" s="80"/>
      <c r="AE354" s="80"/>
      <c r="AF354" s="80"/>
      <c r="AK354" s="18"/>
      <c r="AL354" s="143"/>
      <c r="AM354" s="330"/>
      <c r="AN354" s="275"/>
      <c r="AO354" s="80"/>
      <c r="AP354" s="80"/>
      <c r="AQ354" s="80"/>
      <c r="AR354" s="80"/>
      <c r="AS354" s="80"/>
      <c r="AT354" s="80"/>
      <c r="AU354" s="82"/>
      <c r="AV354" s="80"/>
      <c r="AW354" s="80"/>
      <c r="AX354" s="80"/>
      <c r="AY354" s="80"/>
      <c r="AZ354" s="80"/>
      <c r="BA354" s="80"/>
      <c r="BB354" s="80"/>
      <c r="BC354" s="80"/>
      <c r="BD354" s="80"/>
      <c r="BE354" s="80"/>
      <c r="BF354" s="80"/>
      <c r="BG354" s="80"/>
      <c r="BH354" s="80"/>
      <c r="BI354" s="80"/>
      <c r="BJ354" s="80"/>
      <c r="BK354" s="80"/>
      <c r="BL354" s="80"/>
      <c r="BM354" s="80"/>
      <c r="BN354" s="80"/>
      <c r="BO354" s="80"/>
      <c r="BP354" s="80"/>
    </row>
    <row r="355" spans="1:68" ht="15" customHeight="1" thickBot="1" x14ac:dyDescent="0.45">
      <c r="A355" s="427" t="s">
        <v>395</v>
      </c>
      <c r="B355" s="421" t="s">
        <v>110</v>
      </c>
      <c r="C355" s="407" t="s">
        <v>361</v>
      </c>
      <c r="D355" s="90" t="s">
        <v>466</v>
      </c>
      <c r="E355" s="158" t="s">
        <v>254</v>
      </c>
      <c r="F355" s="56"/>
      <c r="G355" s="56" t="s">
        <v>414</v>
      </c>
      <c r="H355" s="56"/>
      <c r="I355" s="56"/>
      <c r="J355" s="56"/>
      <c r="K355" s="57"/>
      <c r="L355" s="158">
        <v>0.76</v>
      </c>
      <c r="M355" s="56"/>
      <c r="N355" s="56"/>
      <c r="O355" s="56"/>
      <c r="P355" s="56"/>
      <c r="Q355" s="158">
        <v>2.0099999999999998</v>
      </c>
      <c r="R355" s="56"/>
      <c r="S355" s="56"/>
      <c r="T355" s="56"/>
      <c r="U355" s="56"/>
      <c r="V355" s="56"/>
      <c r="W355" s="158">
        <v>0.28000000000000003</v>
      </c>
      <c r="X355" s="158">
        <v>7.99</v>
      </c>
      <c r="Y355" s="56"/>
      <c r="Z355" s="56"/>
      <c r="AA355" s="56"/>
      <c r="AB355" s="56"/>
      <c r="AC355" s="56"/>
      <c r="AD355" s="56"/>
      <c r="AE355" s="158">
        <v>0.48</v>
      </c>
      <c r="AF355" s="166">
        <v>0.32</v>
      </c>
      <c r="AK355" s="427" t="s">
        <v>395</v>
      </c>
      <c r="AL355" s="421" t="s">
        <v>110</v>
      </c>
      <c r="AM355" s="378" t="s">
        <v>361</v>
      </c>
      <c r="AN355" s="90" t="s">
        <v>466</v>
      </c>
      <c r="AO355" s="158" t="s">
        <v>254</v>
      </c>
      <c r="AP355" s="56"/>
      <c r="AQ355" s="56" t="s">
        <v>414</v>
      </c>
      <c r="AR355" s="56"/>
      <c r="AS355" s="56"/>
      <c r="AT355" s="56"/>
      <c r="AU355" s="57"/>
      <c r="AV355" s="68">
        <f t="shared" ref="AV355:AV358" si="227">L355*(1/$AV$6)</f>
        <v>1.6376486812618516E-3</v>
      </c>
      <c r="AW355" s="56"/>
      <c r="AX355" s="56"/>
      <c r="AY355" s="56"/>
      <c r="AZ355" s="56"/>
      <c r="BA355" s="68">
        <f t="shared" ref="BA355:BA358" si="228">Q355*(1/$BA$6)</f>
        <v>4.8542516965730427E-3</v>
      </c>
      <c r="BB355" s="56"/>
      <c r="BC355" s="56"/>
      <c r="BD355" s="56"/>
      <c r="BE355" s="56"/>
      <c r="BF355" s="56"/>
      <c r="BG355" s="42">
        <f t="shared" ref="BG355:BG358" si="229">W355*(1/$BG$6)</f>
        <v>4.9636589257223902E-4</v>
      </c>
      <c r="BH355" s="68">
        <f t="shared" ref="BH355:BH358" si="230">X355*(1/$BH$6)</f>
        <v>1.5975846279967211E-2</v>
      </c>
      <c r="BI355" s="56"/>
      <c r="BJ355" s="56"/>
      <c r="BK355" s="56"/>
      <c r="BL355" s="56"/>
      <c r="BM355" s="56"/>
      <c r="BN355" s="56"/>
      <c r="BO355" s="68">
        <f t="shared" ref="BO355:BO358" si="231">AE355*(1/$BO$6)</f>
        <v>1.1996700907250504E-3</v>
      </c>
      <c r="BP355" s="42">
        <f t="shared" ref="BP355:BP358" si="232">AF355*(1/$BP$6)</f>
        <v>6.2247121070650474E-4</v>
      </c>
    </row>
    <row r="356" spans="1:68" ht="15" customHeight="1" thickBot="1" x14ac:dyDescent="0.45">
      <c r="A356" s="428"/>
      <c r="B356" s="442"/>
      <c r="C356" s="408"/>
      <c r="D356" s="241" t="s">
        <v>466</v>
      </c>
      <c r="E356" s="156" t="s">
        <v>172</v>
      </c>
      <c r="F356" s="156" t="s">
        <v>334</v>
      </c>
      <c r="G356" s="156" t="s">
        <v>414</v>
      </c>
      <c r="H356" s="2"/>
      <c r="I356" s="2"/>
      <c r="J356" s="2"/>
      <c r="K356" s="34"/>
      <c r="L356" s="2">
        <v>0.76</v>
      </c>
      <c r="M356" s="2"/>
      <c r="N356" s="2"/>
      <c r="O356" s="2"/>
      <c r="P356" s="2"/>
      <c r="Q356" s="156">
        <v>2.02</v>
      </c>
      <c r="R356" s="2"/>
      <c r="S356" s="2"/>
      <c r="T356" s="2"/>
      <c r="U356" s="2"/>
      <c r="V356" s="2"/>
      <c r="W356" s="2">
        <v>0.3</v>
      </c>
      <c r="X356" s="156">
        <v>8.2799999999999994</v>
      </c>
      <c r="Y356" s="2"/>
      <c r="Z356" s="2"/>
      <c r="AA356" s="2"/>
      <c r="AB356" s="2"/>
      <c r="AC356" s="2"/>
      <c r="AD356" s="2"/>
      <c r="AE356" s="2">
        <v>0.48</v>
      </c>
      <c r="AF356" s="64">
        <v>0.31</v>
      </c>
      <c r="AK356" s="428"/>
      <c r="AL356" s="442"/>
      <c r="AM356" s="379"/>
      <c r="AN356" s="241" t="s">
        <v>466</v>
      </c>
      <c r="AO356" s="156" t="s">
        <v>172</v>
      </c>
      <c r="AP356" s="156" t="s">
        <v>334</v>
      </c>
      <c r="AQ356" s="156" t="s">
        <v>414</v>
      </c>
      <c r="AR356" s="2"/>
      <c r="AS356" s="2"/>
      <c r="AT356" s="2"/>
      <c r="AU356" s="34"/>
      <c r="AV356" s="68">
        <f t="shared" si="227"/>
        <v>1.6376486812618516E-3</v>
      </c>
      <c r="AW356" s="2"/>
      <c r="AX356" s="2"/>
      <c r="AY356" s="2"/>
      <c r="AZ356" s="2"/>
      <c r="BA356" s="68">
        <f t="shared" si="228"/>
        <v>4.878402202526143E-3</v>
      </c>
      <c r="BB356" s="2"/>
      <c r="BC356" s="2"/>
      <c r="BD356" s="2"/>
      <c r="BE356" s="2"/>
      <c r="BF356" s="2"/>
      <c r="BG356" s="42">
        <f t="shared" si="229"/>
        <v>5.3182059918454173E-4</v>
      </c>
      <c r="BH356" s="68">
        <f t="shared" si="230"/>
        <v>1.6555695519165015E-2</v>
      </c>
      <c r="BI356" s="2"/>
      <c r="BJ356" s="2"/>
      <c r="BK356" s="2"/>
      <c r="BL356" s="2"/>
      <c r="BM356" s="2"/>
      <c r="BN356" s="2"/>
      <c r="BO356" s="68">
        <f t="shared" si="231"/>
        <v>1.1996700907250504E-3</v>
      </c>
      <c r="BP356" s="42">
        <f t="shared" si="232"/>
        <v>6.030189853719265E-4</v>
      </c>
    </row>
    <row r="357" spans="1:68" ht="15" customHeight="1" thickBot="1" x14ac:dyDescent="0.45">
      <c r="A357" s="428"/>
      <c r="B357" s="442"/>
      <c r="C357" s="408"/>
      <c r="D357" s="241" t="s">
        <v>466</v>
      </c>
      <c r="E357" s="156" t="s">
        <v>455</v>
      </c>
      <c r="F357" s="156"/>
      <c r="G357" s="156" t="s">
        <v>414</v>
      </c>
      <c r="H357" s="2"/>
      <c r="I357" s="2"/>
      <c r="J357" s="2"/>
      <c r="K357" s="34"/>
      <c r="L357" s="156">
        <v>0.61</v>
      </c>
      <c r="M357" s="2"/>
      <c r="N357" s="2"/>
      <c r="O357" s="2"/>
      <c r="P357" s="2"/>
      <c r="Q357" s="156">
        <v>1.53</v>
      </c>
      <c r="R357" s="2"/>
      <c r="S357" s="2"/>
      <c r="T357" s="2"/>
      <c r="U357" s="2"/>
      <c r="V357" s="2"/>
      <c r="W357" s="156">
        <v>0.2</v>
      </c>
      <c r="X357" s="156">
        <v>6.02</v>
      </c>
      <c r="Y357" s="2"/>
      <c r="Z357" s="2"/>
      <c r="AA357" s="2"/>
      <c r="AB357" s="2"/>
      <c r="AC357" s="2"/>
      <c r="AD357" s="2"/>
      <c r="AE357" s="156">
        <v>0.37</v>
      </c>
      <c r="AF357" s="167">
        <v>0.24</v>
      </c>
      <c r="AK357" s="428"/>
      <c r="AL357" s="442"/>
      <c r="AM357" s="379"/>
      <c r="AN357" s="241" t="s">
        <v>466</v>
      </c>
      <c r="AO357" s="156" t="s">
        <v>455</v>
      </c>
      <c r="AP357" s="156"/>
      <c r="AQ357" s="156" t="s">
        <v>414</v>
      </c>
      <c r="AR357" s="2"/>
      <c r="AS357" s="2"/>
      <c r="AT357" s="2"/>
      <c r="AU357" s="34"/>
      <c r="AV357" s="68">
        <f t="shared" si="227"/>
        <v>1.3144285468022756E-3</v>
      </c>
      <c r="AW357" s="2"/>
      <c r="AX357" s="2"/>
      <c r="AY357" s="2"/>
      <c r="AZ357" s="2"/>
      <c r="BA357" s="68">
        <f t="shared" si="228"/>
        <v>3.6950274108242566E-3</v>
      </c>
      <c r="BB357" s="2"/>
      <c r="BC357" s="2"/>
      <c r="BD357" s="2"/>
      <c r="BE357" s="2"/>
      <c r="BF357" s="2"/>
      <c r="BG357" s="42">
        <f t="shared" si="229"/>
        <v>3.5454706612302782E-4</v>
      </c>
      <c r="BH357" s="68">
        <f t="shared" si="230"/>
        <v>1.203687041369244E-2</v>
      </c>
      <c r="BI357" s="2"/>
      <c r="BJ357" s="2"/>
      <c r="BK357" s="2"/>
      <c r="BL357" s="2"/>
      <c r="BM357" s="2"/>
      <c r="BN357" s="2"/>
      <c r="BO357" s="68">
        <f t="shared" si="231"/>
        <v>9.2474569493389313E-4</v>
      </c>
      <c r="BP357" s="42">
        <f t="shared" si="232"/>
        <v>4.6685340802987853E-4</v>
      </c>
    </row>
    <row r="358" spans="1:68" ht="15" customHeight="1" thickBot="1" x14ac:dyDescent="0.45">
      <c r="A358" s="429"/>
      <c r="B358" s="422"/>
      <c r="C358" s="409"/>
      <c r="D358" s="91" t="s">
        <v>466</v>
      </c>
      <c r="E358" s="161" t="s">
        <v>192</v>
      </c>
      <c r="F358" s="161"/>
      <c r="G358" s="161" t="s">
        <v>414</v>
      </c>
      <c r="H358" s="61"/>
      <c r="I358" s="61"/>
      <c r="J358" s="61"/>
      <c r="K358" s="62"/>
      <c r="L358" s="161">
        <v>0.97</v>
      </c>
      <c r="M358" s="61"/>
      <c r="N358" s="61"/>
      <c r="O358" s="61"/>
      <c r="P358" s="61"/>
      <c r="Q358" s="161">
        <v>2.64</v>
      </c>
      <c r="R358" s="61"/>
      <c r="S358" s="61"/>
      <c r="T358" s="61"/>
      <c r="U358" s="61"/>
      <c r="V358" s="61"/>
      <c r="W358" s="161">
        <v>0.44</v>
      </c>
      <c r="X358" s="161">
        <v>10.8</v>
      </c>
      <c r="Y358" s="61"/>
      <c r="Z358" s="61"/>
      <c r="AA358" s="61"/>
      <c r="AB358" s="61"/>
      <c r="AC358" s="61"/>
      <c r="AD358" s="61"/>
      <c r="AE358" s="161">
        <v>0.64</v>
      </c>
      <c r="AF358" s="169">
        <v>0.42</v>
      </c>
      <c r="AK358" s="429"/>
      <c r="AL358" s="422"/>
      <c r="AM358" s="380"/>
      <c r="AN358" s="91" t="s">
        <v>466</v>
      </c>
      <c r="AO358" s="161" t="s">
        <v>192</v>
      </c>
      <c r="AP358" s="161"/>
      <c r="AQ358" s="161" t="s">
        <v>414</v>
      </c>
      <c r="AR358" s="61"/>
      <c r="AS358" s="61"/>
      <c r="AT358" s="61"/>
      <c r="AU358" s="62"/>
      <c r="AV358" s="68">
        <f t="shared" si="227"/>
        <v>2.0901568695052579E-3</v>
      </c>
      <c r="AW358" s="61"/>
      <c r="AX358" s="61"/>
      <c r="AY358" s="61"/>
      <c r="AZ358" s="61"/>
      <c r="BA358" s="68">
        <f t="shared" si="228"/>
        <v>6.3757335716183253E-3</v>
      </c>
      <c r="BB358" s="61"/>
      <c r="BC358" s="61"/>
      <c r="BD358" s="61"/>
      <c r="BE358" s="61"/>
      <c r="BF358" s="61"/>
      <c r="BG358" s="42">
        <f t="shared" si="229"/>
        <v>7.8000354547066119E-4</v>
      </c>
      <c r="BH358" s="68">
        <f t="shared" si="230"/>
        <v>2.1594385459780461E-2</v>
      </c>
      <c r="BI358" s="61"/>
      <c r="BJ358" s="61"/>
      <c r="BK358" s="61"/>
      <c r="BL358" s="61"/>
      <c r="BM358" s="61"/>
      <c r="BN358" s="61"/>
      <c r="BO358" s="68">
        <f t="shared" si="231"/>
        <v>1.5995601209667341E-3</v>
      </c>
      <c r="BP358" s="42">
        <f t="shared" si="232"/>
        <v>8.1699346405228739E-4</v>
      </c>
    </row>
    <row r="359" spans="1:68" ht="15" customHeight="1" thickBot="1" x14ac:dyDescent="0.45">
      <c r="A359" s="18"/>
      <c r="B359" s="143"/>
      <c r="C359" s="80"/>
      <c r="D359" s="275"/>
      <c r="E359" s="80"/>
      <c r="F359" s="80"/>
      <c r="G359" s="80"/>
      <c r="H359" s="80"/>
      <c r="I359" s="80"/>
      <c r="J359" s="80"/>
      <c r="K359" s="82"/>
      <c r="L359" s="80"/>
      <c r="M359" s="80"/>
      <c r="N359" s="80"/>
      <c r="O359" s="80"/>
      <c r="P359" s="80"/>
      <c r="Q359" s="80"/>
      <c r="R359" s="80"/>
      <c r="S359" s="80"/>
      <c r="T359" s="80"/>
      <c r="U359" s="80"/>
      <c r="V359" s="80"/>
      <c r="W359" s="80"/>
      <c r="X359" s="80"/>
      <c r="Y359" s="80"/>
      <c r="Z359" s="80"/>
      <c r="AA359" s="80"/>
      <c r="AB359" s="80"/>
      <c r="AC359" s="80"/>
      <c r="AD359" s="80"/>
      <c r="AE359" s="80"/>
      <c r="AF359" s="80"/>
      <c r="AK359" s="18"/>
      <c r="AL359" s="143"/>
      <c r="AM359" s="330"/>
      <c r="AN359" s="275"/>
      <c r="AO359" s="80"/>
      <c r="AP359" s="80"/>
      <c r="AQ359" s="80"/>
      <c r="AR359" s="80"/>
      <c r="AS359" s="80"/>
      <c r="AT359" s="80"/>
      <c r="AU359" s="82"/>
      <c r="AV359" s="80"/>
      <c r="AW359" s="80"/>
      <c r="AX359" s="80"/>
      <c r="AY359" s="80"/>
      <c r="AZ359" s="80"/>
      <c r="BA359" s="80"/>
      <c r="BB359" s="80"/>
      <c r="BC359" s="80"/>
      <c r="BD359" s="80"/>
      <c r="BE359" s="80"/>
      <c r="BF359" s="80"/>
      <c r="BG359" s="80"/>
      <c r="BH359" s="80"/>
      <c r="BI359" s="80"/>
      <c r="BJ359" s="80"/>
      <c r="BK359" s="80"/>
      <c r="BL359" s="80"/>
      <c r="BM359" s="80"/>
      <c r="BN359" s="80"/>
      <c r="BO359" s="80"/>
      <c r="BP359" s="80"/>
    </row>
    <row r="360" spans="1:68" ht="15" customHeight="1" thickBot="1" x14ac:dyDescent="0.45">
      <c r="A360" s="427" t="s">
        <v>396</v>
      </c>
      <c r="B360" s="443" t="s">
        <v>345</v>
      </c>
      <c r="C360" s="378" t="s">
        <v>459</v>
      </c>
      <c r="D360" s="107" t="s">
        <v>466</v>
      </c>
      <c r="E360" s="158" t="s">
        <v>209</v>
      </c>
      <c r="F360" s="158"/>
      <c r="G360" s="158" t="s">
        <v>414</v>
      </c>
      <c r="H360" s="291"/>
      <c r="I360" s="56"/>
      <c r="J360" s="56"/>
      <c r="K360" s="57"/>
      <c r="L360" s="56">
        <v>0.03</v>
      </c>
      <c r="M360" s="56"/>
      <c r="N360" s="291"/>
      <c r="O360" s="56"/>
      <c r="P360" s="291"/>
      <c r="Q360" s="158">
        <v>0.01</v>
      </c>
      <c r="R360" s="56"/>
      <c r="S360" s="56"/>
      <c r="T360" s="56"/>
      <c r="U360" s="56"/>
      <c r="V360" s="56"/>
      <c r="W360" s="290"/>
      <c r="X360" s="158">
        <v>0.01</v>
      </c>
      <c r="Y360" s="56"/>
      <c r="Z360" s="56"/>
      <c r="AA360" s="291"/>
      <c r="AB360" s="2"/>
      <c r="AC360" s="291"/>
      <c r="AD360" s="56"/>
      <c r="AE360" s="290"/>
      <c r="AF360" s="296"/>
      <c r="AG360" s="284" t="s">
        <v>492</v>
      </c>
      <c r="AK360" s="453" t="s">
        <v>396</v>
      </c>
      <c r="AL360" s="443" t="s">
        <v>345</v>
      </c>
      <c r="AM360" s="411" t="s">
        <v>459</v>
      </c>
      <c r="AN360" s="254" t="s">
        <v>466</v>
      </c>
      <c r="AO360" s="310" t="s">
        <v>209</v>
      </c>
      <c r="AP360" s="310"/>
      <c r="AQ360" s="310" t="s">
        <v>414</v>
      </c>
      <c r="AR360" s="291"/>
      <c r="AS360" s="56"/>
      <c r="AT360" s="56"/>
      <c r="AU360" s="57"/>
      <c r="AV360" s="68">
        <f>L360*1.018*(1/$AV$6)</f>
        <v>6.5807619375969663E-5</v>
      </c>
      <c r="AW360" s="56"/>
      <c r="AX360" s="291"/>
      <c r="AY360" s="56"/>
      <c r="AZ360" s="291"/>
      <c r="BA360" s="68">
        <f>Q360*1.018*(1/$BA$6)</f>
        <v>2.4585215060255512E-5</v>
      </c>
      <c r="BB360" s="56"/>
      <c r="BC360" s="56"/>
      <c r="BD360" s="56"/>
      <c r="BE360" s="56"/>
      <c r="BF360" s="56"/>
      <c r="BG360" s="290"/>
      <c r="BH360" s="68">
        <f>X360*1.018*(1/$BH$6)</f>
        <v>2.0354707775978246E-5</v>
      </c>
      <c r="BI360" s="56"/>
      <c r="BJ360" s="56"/>
      <c r="BK360" s="291"/>
      <c r="BL360" s="2"/>
      <c r="BM360" s="291"/>
      <c r="BN360" s="56"/>
      <c r="BO360" s="290"/>
      <c r="BP360" s="296"/>
    </row>
    <row r="361" spans="1:68" ht="15" customHeight="1" thickBot="1" x14ac:dyDescent="0.45">
      <c r="A361" s="428"/>
      <c r="B361" s="444"/>
      <c r="C361" s="379"/>
      <c r="D361" s="247" t="s">
        <v>466</v>
      </c>
      <c r="E361" s="156" t="s">
        <v>457</v>
      </c>
      <c r="F361" s="156"/>
      <c r="G361" s="156" t="s">
        <v>414</v>
      </c>
      <c r="H361" s="291"/>
      <c r="I361" s="2"/>
      <c r="J361" s="2"/>
      <c r="K361" s="34"/>
      <c r="L361" s="2">
        <v>0.23</v>
      </c>
      <c r="M361" s="2"/>
      <c r="N361" s="291"/>
      <c r="O361" s="2"/>
      <c r="P361" s="291"/>
      <c r="Q361" s="156">
        <v>0.56999999999999995</v>
      </c>
      <c r="R361" s="2"/>
      <c r="S361" s="2"/>
      <c r="T361" s="2"/>
      <c r="U361" s="2"/>
      <c r="V361" s="2"/>
      <c r="W361" s="291"/>
      <c r="X361" s="156">
        <v>2.0699999999999998</v>
      </c>
      <c r="Y361" s="2"/>
      <c r="Z361" s="2"/>
      <c r="AA361" s="291"/>
      <c r="AB361" s="2"/>
      <c r="AC361" s="291"/>
      <c r="AD361" s="2"/>
      <c r="AE361" s="2">
        <v>0.18</v>
      </c>
      <c r="AF361" s="64">
        <v>0.12</v>
      </c>
      <c r="AK361" s="454"/>
      <c r="AL361" s="444"/>
      <c r="AM361" s="412"/>
      <c r="AN361" s="255" t="s">
        <v>466</v>
      </c>
      <c r="AO361" s="313" t="s">
        <v>457</v>
      </c>
      <c r="AP361" s="313"/>
      <c r="AQ361" s="313" t="s">
        <v>414</v>
      </c>
      <c r="AR361" s="291"/>
      <c r="AS361" s="2"/>
      <c r="AT361" s="2"/>
      <c r="AU361" s="34"/>
      <c r="AV361" s="68">
        <f t="shared" ref="AV361:AV366" si="233">L361*1.018*(1/$AV$6)</f>
        <v>5.0452508188243413E-4</v>
      </c>
      <c r="AW361" s="2"/>
      <c r="AX361" s="291"/>
      <c r="AY361" s="2"/>
      <c r="AZ361" s="291"/>
      <c r="BA361" s="68">
        <f t="shared" ref="BA361:BA373" si="234">Q361*1.018*(1/$BA$6)</f>
        <v>1.4013572584345641E-3</v>
      </c>
      <c r="BB361" s="2"/>
      <c r="BC361" s="2"/>
      <c r="BD361" s="2"/>
      <c r="BE361" s="2"/>
      <c r="BF361" s="2"/>
      <c r="BG361" s="291"/>
      <c r="BH361" s="68">
        <f t="shared" ref="BH361:BH373" si="235">X361*1.018*(1/$BH$6)</f>
        <v>4.2134245096274968E-3</v>
      </c>
      <c r="BI361" s="2"/>
      <c r="BJ361" s="2"/>
      <c r="BK361" s="291"/>
      <c r="BL361" s="2"/>
      <c r="BM361" s="291"/>
      <c r="BN361" s="2"/>
      <c r="BO361" s="68">
        <f>AE361*1.018*(1/$BO$6)</f>
        <v>4.5797405713428801E-4</v>
      </c>
      <c r="BP361" s="42">
        <f>AF361*1.018*(1/$BP$6)</f>
        <v>2.3762838468720818E-4</v>
      </c>
    </row>
    <row r="362" spans="1:68" ht="15" customHeight="1" thickBot="1" x14ac:dyDescent="0.45">
      <c r="A362" s="428"/>
      <c r="B362" s="444"/>
      <c r="C362" s="379"/>
      <c r="D362" s="247" t="s">
        <v>466</v>
      </c>
      <c r="E362" s="156" t="s">
        <v>221</v>
      </c>
      <c r="F362" s="156"/>
      <c r="G362" s="156" t="s">
        <v>414</v>
      </c>
      <c r="H362" s="291"/>
      <c r="I362" s="2"/>
      <c r="J362" s="2"/>
      <c r="K362" s="34"/>
      <c r="L362" s="2">
        <v>0.41</v>
      </c>
      <c r="M362" s="2"/>
      <c r="N362" s="291"/>
      <c r="O362" s="2"/>
      <c r="P362" s="291"/>
      <c r="Q362" s="156">
        <v>1.1000000000000001</v>
      </c>
      <c r="R362" s="2"/>
      <c r="S362" s="2"/>
      <c r="T362" s="2"/>
      <c r="U362" s="2"/>
      <c r="V362" s="2"/>
      <c r="W362" s="2">
        <v>0.11</v>
      </c>
      <c r="X362" s="156">
        <v>3.89</v>
      </c>
      <c r="Y362" s="2"/>
      <c r="Z362" s="2"/>
      <c r="AA362" s="291"/>
      <c r="AB362" s="2"/>
      <c r="AC362" s="291"/>
      <c r="AD362" s="2"/>
      <c r="AE362" s="2">
        <v>1.42</v>
      </c>
      <c r="AF362" s="64">
        <v>0.24</v>
      </c>
      <c r="AK362" s="454"/>
      <c r="AL362" s="444"/>
      <c r="AM362" s="412"/>
      <c r="AN362" s="255" t="s">
        <v>466</v>
      </c>
      <c r="AO362" s="313" t="s">
        <v>221</v>
      </c>
      <c r="AP362" s="313"/>
      <c r="AQ362" s="313" t="s">
        <v>414</v>
      </c>
      <c r="AR362" s="291"/>
      <c r="AS362" s="2"/>
      <c r="AT362" s="2"/>
      <c r="AU362" s="34"/>
      <c r="AV362" s="68">
        <f t="shared" si="233"/>
        <v>8.9937079813825213E-4</v>
      </c>
      <c r="AW362" s="2"/>
      <c r="AX362" s="291"/>
      <c r="AY362" s="2"/>
      <c r="AZ362" s="291"/>
      <c r="BA362" s="68">
        <f t="shared" si="234"/>
        <v>2.7043736566281064E-3</v>
      </c>
      <c r="BB362" s="2"/>
      <c r="BC362" s="2"/>
      <c r="BD362" s="2"/>
      <c r="BE362" s="2"/>
      <c r="BF362" s="2"/>
      <c r="BG362" s="42">
        <f>W362*1.018*(1/$BG$6)</f>
        <v>1.9851090232228327E-4</v>
      </c>
      <c r="BH362" s="68">
        <f t="shared" si="235"/>
        <v>7.9179813248555376E-3</v>
      </c>
      <c r="BI362" s="2"/>
      <c r="BJ362" s="2"/>
      <c r="BK362" s="291"/>
      <c r="BL362" s="2"/>
      <c r="BM362" s="291"/>
      <c r="BN362" s="2"/>
      <c r="BO362" s="68">
        <f t="shared" ref="BO362:BO366" si="236">AE362*1.018*(1/$BO$6)</f>
        <v>3.6129064507260497E-3</v>
      </c>
      <c r="BP362" s="42">
        <f t="shared" ref="BP362:BP366" si="237">AF362*1.018*(1/$BP$6)</f>
        <v>4.7525676937441635E-4</v>
      </c>
    </row>
    <row r="363" spans="1:68" ht="15" customHeight="1" thickBot="1" x14ac:dyDescent="0.45">
      <c r="A363" s="428"/>
      <c r="B363" s="444"/>
      <c r="C363" s="379"/>
      <c r="D363" s="247" t="s">
        <v>466</v>
      </c>
      <c r="E363" s="156" t="s">
        <v>205</v>
      </c>
      <c r="F363" s="156" t="s">
        <v>334</v>
      </c>
      <c r="G363" s="156" t="s">
        <v>414</v>
      </c>
      <c r="H363" s="291"/>
      <c r="I363" s="2"/>
      <c r="J363" s="2"/>
      <c r="K363" s="34"/>
      <c r="L363" s="2">
        <v>0.57999999999999996</v>
      </c>
      <c r="M363" s="2"/>
      <c r="N363" s="291"/>
      <c r="O363" s="2"/>
      <c r="P363" s="291"/>
      <c r="Q363" s="156">
        <v>1.64</v>
      </c>
      <c r="R363" s="2"/>
      <c r="S363" s="2"/>
      <c r="T363" s="2"/>
      <c r="U363" s="2"/>
      <c r="V363" s="2"/>
      <c r="W363" s="2">
        <v>0.18</v>
      </c>
      <c r="X363" s="156">
        <v>5.84</v>
      </c>
      <c r="Y363" s="2"/>
      <c r="Z363" s="2"/>
      <c r="AA363" s="291"/>
      <c r="AB363" s="2"/>
      <c r="AC363" s="291"/>
      <c r="AD363" s="2"/>
      <c r="AE363" s="2">
        <v>2.4900000000000002</v>
      </c>
      <c r="AF363" s="64">
        <v>0.32</v>
      </c>
      <c r="AK363" s="454"/>
      <c r="AL363" s="444"/>
      <c r="AM363" s="412"/>
      <c r="AN363" s="255" t="s">
        <v>466</v>
      </c>
      <c r="AO363" s="313" t="s">
        <v>205</v>
      </c>
      <c r="AP363" s="313" t="s">
        <v>334</v>
      </c>
      <c r="AQ363" s="313" t="s">
        <v>414</v>
      </c>
      <c r="AR363" s="291"/>
      <c r="AS363" s="2"/>
      <c r="AT363" s="2"/>
      <c r="AU363" s="34"/>
      <c r="AV363" s="68">
        <f t="shared" si="233"/>
        <v>1.2722806412687469E-3</v>
      </c>
      <c r="AW363" s="2"/>
      <c r="AX363" s="291"/>
      <c r="AY363" s="2"/>
      <c r="AZ363" s="291"/>
      <c r="BA363" s="68">
        <f t="shared" si="234"/>
        <v>4.0319752698819034E-3</v>
      </c>
      <c r="BB363" s="2"/>
      <c r="BC363" s="2"/>
      <c r="BD363" s="2"/>
      <c r="BE363" s="2"/>
      <c r="BF363" s="2"/>
      <c r="BG363" s="42">
        <f t="shared" ref="BG363:BG366" si="238">W363*1.018*(1/$BG$6)</f>
        <v>3.2483602198191808E-4</v>
      </c>
      <c r="BH363" s="68">
        <f t="shared" si="235"/>
        <v>1.1887149341171297E-2</v>
      </c>
      <c r="BI363" s="2"/>
      <c r="BJ363" s="2"/>
      <c r="BK363" s="291"/>
      <c r="BL363" s="2"/>
      <c r="BM363" s="291"/>
      <c r="BN363" s="2"/>
      <c r="BO363" s="68">
        <f t="shared" si="236"/>
        <v>6.3353077903576518E-3</v>
      </c>
      <c r="BP363" s="42">
        <f t="shared" si="237"/>
        <v>6.336756924992218E-4</v>
      </c>
    </row>
    <row r="364" spans="1:68" ht="15" customHeight="1" thickBot="1" x14ac:dyDescent="0.45">
      <c r="A364" s="428"/>
      <c r="B364" s="444"/>
      <c r="C364" s="379"/>
      <c r="D364" s="247" t="s">
        <v>466</v>
      </c>
      <c r="E364" s="156" t="s">
        <v>192</v>
      </c>
      <c r="F364" s="156"/>
      <c r="G364" s="156" t="s">
        <v>414</v>
      </c>
      <c r="H364" s="291"/>
      <c r="I364" s="2"/>
      <c r="J364" s="2"/>
      <c r="K364" s="34"/>
      <c r="L364" s="2">
        <v>0.8</v>
      </c>
      <c r="M364" s="2"/>
      <c r="N364" s="291"/>
      <c r="O364" s="2"/>
      <c r="P364" s="291"/>
      <c r="Q364" s="156">
        <v>2.2200000000000002</v>
      </c>
      <c r="R364" s="2"/>
      <c r="S364" s="2"/>
      <c r="T364" s="2"/>
      <c r="U364" s="2"/>
      <c r="V364" s="2"/>
      <c r="W364" s="2">
        <v>0.3</v>
      </c>
      <c r="X364" s="156">
        <v>9.31</v>
      </c>
      <c r="Y364" s="2"/>
      <c r="Z364" s="2"/>
      <c r="AA364" s="2">
        <v>7.0000000000000007E-2</v>
      </c>
      <c r="AB364" s="2"/>
      <c r="AC364" s="291"/>
      <c r="AD364" s="2"/>
      <c r="AE364" s="2">
        <v>3.99</v>
      </c>
      <c r="AF364" s="64">
        <v>0.49</v>
      </c>
      <c r="AK364" s="454"/>
      <c r="AL364" s="444"/>
      <c r="AM364" s="412"/>
      <c r="AN364" s="255" t="s">
        <v>466</v>
      </c>
      <c r="AO364" s="313" t="s">
        <v>192</v>
      </c>
      <c r="AP364" s="313"/>
      <c r="AQ364" s="313" t="s">
        <v>414</v>
      </c>
      <c r="AR364" s="291"/>
      <c r="AS364" s="2"/>
      <c r="AT364" s="2"/>
      <c r="AU364" s="34"/>
      <c r="AV364" s="68">
        <f t="shared" si="233"/>
        <v>1.7548698500258579E-3</v>
      </c>
      <c r="AW364" s="2"/>
      <c r="AX364" s="291"/>
      <c r="AY364" s="2"/>
      <c r="AZ364" s="291"/>
      <c r="BA364" s="68">
        <f t="shared" si="234"/>
        <v>5.4579177433767244E-3</v>
      </c>
      <c r="BB364" s="2"/>
      <c r="BC364" s="2"/>
      <c r="BD364" s="2"/>
      <c r="BE364" s="2"/>
      <c r="BF364" s="2"/>
      <c r="BG364" s="42">
        <f t="shared" si="238"/>
        <v>5.4139336996986349E-4</v>
      </c>
      <c r="BH364" s="68">
        <f t="shared" si="235"/>
        <v>1.8950232939435752E-2</v>
      </c>
      <c r="BI364" s="2"/>
      <c r="BJ364" s="2"/>
      <c r="BK364" s="56">
        <f>AA364*1.018*(1/$BK$6)</f>
        <v>1.9573696643410428E-4</v>
      </c>
      <c r="BL364" s="2"/>
      <c r="BM364" s="291"/>
      <c r="BN364" s="2"/>
      <c r="BO364" s="68">
        <f t="shared" si="236"/>
        <v>1.0151758266476718E-2</v>
      </c>
      <c r="BP364" s="42">
        <f t="shared" si="237"/>
        <v>9.7031590413943338E-4</v>
      </c>
    </row>
    <row r="365" spans="1:68" ht="15" customHeight="1" thickBot="1" x14ac:dyDescent="0.45">
      <c r="A365" s="428"/>
      <c r="B365" s="444"/>
      <c r="C365" s="379"/>
      <c r="D365" s="247" t="s">
        <v>471</v>
      </c>
      <c r="E365" s="156" t="s">
        <v>223</v>
      </c>
      <c r="F365" s="156"/>
      <c r="G365" s="156" t="s">
        <v>414</v>
      </c>
      <c r="H365" s="2">
        <v>0.11</v>
      </c>
      <c r="I365" s="2"/>
      <c r="J365" s="2"/>
      <c r="K365" s="34"/>
      <c r="L365" s="2">
        <v>1.34</v>
      </c>
      <c r="M365" s="2"/>
      <c r="N365" s="2">
        <v>0.09</v>
      </c>
      <c r="O365" s="2"/>
      <c r="P365" s="2">
        <v>0.16</v>
      </c>
      <c r="Q365" s="156">
        <v>3.92</v>
      </c>
      <c r="R365" s="2"/>
      <c r="S365" s="2"/>
      <c r="T365" s="2"/>
      <c r="U365" s="2"/>
      <c r="V365" s="2"/>
      <c r="W365" s="2">
        <v>0.62</v>
      </c>
      <c r="X365" s="156">
        <v>20.63</v>
      </c>
      <c r="Y365" s="2"/>
      <c r="Z365" s="2"/>
      <c r="AA365" s="2">
        <v>0.13</v>
      </c>
      <c r="AB365" s="2"/>
      <c r="AC365" s="2">
        <v>0.13</v>
      </c>
      <c r="AD365" s="2"/>
      <c r="AE365" s="2">
        <v>6.04</v>
      </c>
      <c r="AF365" s="64">
        <v>0.97</v>
      </c>
      <c r="AK365" s="454"/>
      <c r="AL365" s="444"/>
      <c r="AM365" s="412"/>
      <c r="AN365" s="255" t="s">
        <v>471</v>
      </c>
      <c r="AO365" s="313" t="s">
        <v>223</v>
      </c>
      <c r="AP365" s="313"/>
      <c r="AQ365" s="313" t="s">
        <v>414</v>
      </c>
      <c r="AR365" s="68">
        <f>H365*1.018*(1/$AR$6)</f>
        <v>3.7315472025059153E-4</v>
      </c>
      <c r="AS365" s="2"/>
      <c r="AT365" s="2"/>
      <c r="AU365" s="34"/>
      <c r="AV365" s="68">
        <f t="shared" si="233"/>
        <v>2.9394069987933118E-3</v>
      </c>
      <c r="AW365" s="2"/>
      <c r="AX365" s="42">
        <f>N365*1.018*(1/$AX$6)</f>
        <v>2.9173698455659924E-4</v>
      </c>
      <c r="AY365" s="2"/>
      <c r="AZ365" s="68">
        <f>P365*1.018*(1/$AZ$6)</f>
        <v>7.6097925621379178E-4</v>
      </c>
      <c r="BA365" s="68">
        <f t="shared" si="234"/>
        <v>9.6374043036201607E-3</v>
      </c>
      <c r="BB365" s="2"/>
      <c r="BC365" s="2"/>
      <c r="BD365" s="2"/>
      <c r="BE365" s="2"/>
      <c r="BF365" s="2"/>
      <c r="BG365" s="42">
        <f t="shared" si="238"/>
        <v>1.1188796312710512E-3</v>
      </c>
      <c r="BH365" s="68">
        <f t="shared" si="235"/>
        <v>4.1991762141843123E-2</v>
      </c>
      <c r="BI365" s="2"/>
      <c r="BJ365" s="2"/>
      <c r="BK365" s="56">
        <f t="shared" ref="BK365:BK366" si="239">AA365*1.018*(1/$BK$6)</f>
        <v>3.6351150909190796E-4</v>
      </c>
      <c r="BL365" s="2"/>
      <c r="BM365" s="68">
        <f>AC365*1.018*(1/$BM$6)</f>
        <v>5.0119295587956823E-4</v>
      </c>
      <c r="BN365" s="2"/>
      <c r="BO365" s="68">
        <f t="shared" si="236"/>
        <v>1.5367573917172776E-2</v>
      </c>
      <c r="BP365" s="42">
        <f t="shared" si="237"/>
        <v>1.9208294428882662E-3</v>
      </c>
    </row>
    <row r="366" spans="1:68" ht="15" customHeight="1" thickBot="1" x14ac:dyDescent="0.45">
      <c r="A366" s="428"/>
      <c r="B366" s="444"/>
      <c r="C366" s="380"/>
      <c r="D366" s="247" t="s">
        <v>466</v>
      </c>
      <c r="E366" s="175" t="s">
        <v>216</v>
      </c>
      <c r="F366" s="175"/>
      <c r="G366" s="175" t="s">
        <v>414</v>
      </c>
      <c r="H366" s="47">
        <v>0.36</v>
      </c>
      <c r="I366" s="47"/>
      <c r="J366" s="47"/>
      <c r="K366" s="87"/>
      <c r="L366" s="47">
        <v>7.72</v>
      </c>
      <c r="M366" s="47"/>
      <c r="N366" s="47">
        <v>0.26</v>
      </c>
      <c r="O366" s="47"/>
      <c r="P366" s="2">
        <v>0.35</v>
      </c>
      <c r="Q366" s="175">
        <v>27.88</v>
      </c>
      <c r="R366" s="47"/>
      <c r="S366" s="47"/>
      <c r="T366" s="47"/>
      <c r="U366" s="47"/>
      <c r="V366" s="47"/>
      <c r="W366" s="47">
        <v>1.35</v>
      </c>
      <c r="X366" s="175">
        <v>118.58</v>
      </c>
      <c r="Y366" s="47"/>
      <c r="Z366" s="47"/>
      <c r="AA366" s="47">
        <v>0.26</v>
      </c>
      <c r="AB366" s="47"/>
      <c r="AC366" s="47">
        <v>0.22</v>
      </c>
      <c r="AD366" s="47"/>
      <c r="AE366" s="47">
        <v>9.14</v>
      </c>
      <c r="AF366" s="88">
        <v>3.07</v>
      </c>
      <c r="AK366" s="454"/>
      <c r="AL366" s="444"/>
      <c r="AM366" s="413"/>
      <c r="AN366" s="255" t="s">
        <v>466</v>
      </c>
      <c r="AO366" s="323" t="s">
        <v>216</v>
      </c>
      <c r="AP366" s="323"/>
      <c r="AQ366" s="323" t="s">
        <v>414</v>
      </c>
      <c r="AR366" s="68">
        <f>H366*1.018*(1/$AR$6)</f>
        <v>1.2212336299110267E-3</v>
      </c>
      <c r="AS366" s="47"/>
      <c r="AT366" s="47"/>
      <c r="AU366" s="87"/>
      <c r="AV366" s="68">
        <f t="shared" si="233"/>
        <v>1.6934494052749528E-2</v>
      </c>
      <c r="AW366" s="47"/>
      <c r="AX366" s="42">
        <f>N366*1.018*(1/$AX$6)</f>
        <v>8.4279573316350909E-4</v>
      </c>
      <c r="AY366" s="47"/>
      <c r="AZ366" s="68">
        <f>P366*1.018*(1/$AZ$6)</f>
        <v>1.6646421229676695E-3</v>
      </c>
      <c r="BA366" s="68">
        <f t="shared" si="234"/>
        <v>6.854357958799237E-2</v>
      </c>
      <c r="BB366" s="47"/>
      <c r="BC366" s="47"/>
      <c r="BD366" s="47"/>
      <c r="BE366" s="47"/>
      <c r="BF366" s="47"/>
      <c r="BG366" s="42">
        <f t="shared" si="238"/>
        <v>2.436270164864386E-3</v>
      </c>
      <c r="BH366" s="68">
        <f t="shared" si="235"/>
        <v>0.24136612480755004</v>
      </c>
      <c r="BI366" s="47"/>
      <c r="BJ366" s="47"/>
      <c r="BK366" s="56">
        <f t="shared" si="239"/>
        <v>7.2702301818381593E-4</v>
      </c>
      <c r="BL366" s="47"/>
      <c r="BM366" s="68">
        <f>AC366*1.018*(1/$BM$6)</f>
        <v>8.4817269456542309E-4</v>
      </c>
      <c r="BN366" s="47"/>
      <c r="BO366" s="68">
        <f t="shared" si="236"/>
        <v>2.3254904901152181E-2</v>
      </c>
      <c r="BP366" s="42">
        <f t="shared" si="237"/>
        <v>6.0793261749144088E-3</v>
      </c>
    </row>
    <row r="367" spans="1:68" ht="15" customHeight="1" thickBot="1" x14ac:dyDescent="0.45">
      <c r="A367" s="428"/>
      <c r="B367" s="444"/>
      <c r="C367" s="378" t="s">
        <v>458</v>
      </c>
      <c r="D367" s="107" t="s">
        <v>466</v>
      </c>
      <c r="E367" s="158" t="s">
        <v>209</v>
      </c>
      <c r="F367" s="158"/>
      <c r="G367" s="158" t="s">
        <v>414</v>
      </c>
      <c r="H367" s="291"/>
      <c r="I367" s="56"/>
      <c r="J367" s="56"/>
      <c r="K367" s="57"/>
      <c r="L367" s="290"/>
      <c r="M367" s="56"/>
      <c r="N367" s="291"/>
      <c r="O367" s="56"/>
      <c r="P367" s="291"/>
      <c r="Q367" s="158">
        <v>0.7</v>
      </c>
      <c r="R367" s="56"/>
      <c r="S367" s="56"/>
      <c r="T367" s="56"/>
      <c r="U367" s="56"/>
      <c r="V367" s="56"/>
      <c r="W367" s="290"/>
      <c r="X367" s="158">
        <v>2.72</v>
      </c>
      <c r="Y367" s="56"/>
      <c r="Z367" s="56"/>
      <c r="AA367" s="291"/>
      <c r="AB367" s="2"/>
      <c r="AC367" s="291"/>
      <c r="AD367" s="56"/>
      <c r="AE367" s="290"/>
      <c r="AF367" s="296"/>
      <c r="AK367" s="454"/>
      <c r="AL367" s="444"/>
      <c r="AM367" s="411" t="s">
        <v>458</v>
      </c>
      <c r="AN367" s="254" t="s">
        <v>466</v>
      </c>
      <c r="AO367" s="310" t="s">
        <v>209</v>
      </c>
      <c r="AP367" s="310"/>
      <c r="AQ367" s="310" t="s">
        <v>414</v>
      </c>
      <c r="AR367" s="291"/>
      <c r="AS367" s="56"/>
      <c r="AT367" s="56"/>
      <c r="AU367" s="57"/>
      <c r="AV367" s="290"/>
      <c r="AW367" s="56"/>
      <c r="AX367" s="291"/>
      <c r="AY367" s="56"/>
      <c r="AZ367" s="291"/>
      <c r="BA367" s="68">
        <f t="shared" si="234"/>
        <v>1.7209650542178859E-3</v>
      </c>
      <c r="BB367" s="56"/>
      <c r="BC367" s="56"/>
      <c r="BD367" s="56"/>
      <c r="BE367" s="56"/>
      <c r="BF367" s="56"/>
      <c r="BG367" s="290"/>
      <c r="BH367" s="68">
        <f t="shared" si="235"/>
        <v>5.5364805150660834E-3</v>
      </c>
      <c r="BI367" s="56"/>
      <c r="BJ367" s="56"/>
      <c r="BK367" s="291"/>
      <c r="BL367" s="2"/>
      <c r="BM367" s="291"/>
      <c r="BN367" s="56"/>
      <c r="BO367" s="290"/>
      <c r="BP367" s="296"/>
    </row>
    <row r="368" spans="1:68" ht="15" customHeight="1" thickBot="1" x14ac:dyDescent="0.45">
      <c r="A368" s="428"/>
      <c r="B368" s="444"/>
      <c r="C368" s="379"/>
      <c r="D368" s="247" t="s">
        <v>466</v>
      </c>
      <c r="E368" s="156" t="s">
        <v>457</v>
      </c>
      <c r="F368" s="156"/>
      <c r="G368" s="156" t="s">
        <v>414</v>
      </c>
      <c r="H368" s="291"/>
      <c r="I368" s="2"/>
      <c r="J368" s="2"/>
      <c r="K368" s="34"/>
      <c r="L368" s="291"/>
      <c r="M368" s="2"/>
      <c r="N368" s="291"/>
      <c r="O368" s="2"/>
      <c r="P368" s="291"/>
      <c r="Q368" s="156">
        <v>2.21</v>
      </c>
      <c r="R368" s="2"/>
      <c r="S368" s="2"/>
      <c r="T368" s="2"/>
      <c r="U368" s="2"/>
      <c r="V368" s="2"/>
      <c r="W368" s="291"/>
      <c r="X368" s="156">
        <v>2.72</v>
      </c>
      <c r="Y368" s="2"/>
      <c r="Z368" s="2"/>
      <c r="AA368" s="291"/>
      <c r="AB368" s="2"/>
      <c r="AC368" s="291"/>
      <c r="AD368" s="2"/>
      <c r="AE368" s="291"/>
      <c r="AF368" s="297"/>
      <c r="AK368" s="454"/>
      <c r="AL368" s="444"/>
      <c r="AM368" s="412"/>
      <c r="AN368" s="255" t="s">
        <v>466</v>
      </c>
      <c r="AO368" s="313" t="s">
        <v>457</v>
      </c>
      <c r="AP368" s="313"/>
      <c r="AQ368" s="313" t="s">
        <v>414</v>
      </c>
      <c r="AR368" s="291"/>
      <c r="AS368" s="2"/>
      <c r="AT368" s="2"/>
      <c r="AU368" s="34"/>
      <c r="AV368" s="291"/>
      <c r="AW368" s="2"/>
      <c r="AX368" s="291"/>
      <c r="AY368" s="2"/>
      <c r="AZ368" s="291"/>
      <c r="BA368" s="68">
        <f t="shared" si="234"/>
        <v>5.4333325283164677E-3</v>
      </c>
      <c r="BB368" s="2"/>
      <c r="BC368" s="2"/>
      <c r="BD368" s="2"/>
      <c r="BE368" s="2"/>
      <c r="BF368" s="2"/>
      <c r="BG368" s="291"/>
      <c r="BH368" s="68">
        <f t="shared" si="235"/>
        <v>5.5364805150660834E-3</v>
      </c>
      <c r="BI368" s="2"/>
      <c r="BJ368" s="2"/>
      <c r="BK368" s="291"/>
      <c r="BL368" s="2"/>
      <c r="BM368" s="291"/>
      <c r="BN368" s="2"/>
      <c r="BO368" s="291"/>
      <c r="BP368" s="297"/>
    </row>
    <row r="369" spans="1:68" ht="15" customHeight="1" thickBot="1" x14ac:dyDescent="0.45">
      <c r="A369" s="428"/>
      <c r="B369" s="444"/>
      <c r="C369" s="379"/>
      <c r="D369" s="247" t="s">
        <v>466</v>
      </c>
      <c r="E369" s="156" t="s">
        <v>221</v>
      </c>
      <c r="F369" s="156"/>
      <c r="G369" s="156" t="s">
        <v>414</v>
      </c>
      <c r="H369" s="291"/>
      <c r="I369" s="2"/>
      <c r="J369" s="2"/>
      <c r="K369" s="34"/>
      <c r="L369" s="2">
        <v>0.4</v>
      </c>
      <c r="M369" s="2"/>
      <c r="N369" s="291"/>
      <c r="O369" s="2"/>
      <c r="P369" s="291"/>
      <c r="Q369" s="156">
        <v>4.8899999999999997</v>
      </c>
      <c r="R369" s="2"/>
      <c r="S369" s="2"/>
      <c r="T369" s="2"/>
      <c r="U369" s="2"/>
      <c r="V369" s="2"/>
      <c r="W369" s="2">
        <v>0.09</v>
      </c>
      <c r="X369" s="156">
        <v>5.53</v>
      </c>
      <c r="Y369" s="2"/>
      <c r="Z369" s="2"/>
      <c r="AA369" s="291"/>
      <c r="AB369" s="2"/>
      <c r="AC369" s="291"/>
      <c r="AD369" s="2"/>
      <c r="AE369" s="2">
        <v>1.22</v>
      </c>
      <c r="AF369" s="64">
        <v>0.22</v>
      </c>
      <c r="AK369" s="454"/>
      <c r="AL369" s="444"/>
      <c r="AM369" s="412"/>
      <c r="AN369" s="255" t="s">
        <v>466</v>
      </c>
      <c r="AO369" s="313" t="s">
        <v>221</v>
      </c>
      <c r="AP369" s="313"/>
      <c r="AQ369" s="313" t="s">
        <v>414</v>
      </c>
      <c r="AR369" s="291"/>
      <c r="AS369" s="2"/>
      <c r="AT369" s="2"/>
      <c r="AU369" s="34"/>
      <c r="AV369" s="68">
        <f t="shared" ref="AV369:AV373" si="240">L369*1.018*(1/$AV$6)</f>
        <v>8.7743492501292895E-4</v>
      </c>
      <c r="AW369" s="2"/>
      <c r="AX369" s="291"/>
      <c r="AY369" s="2"/>
      <c r="AZ369" s="291"/>
      <c r="BA369" s="68">
        <f t="shared" si="234"/>
        <v>1.2022170164464946E-2</v>
      </c>
      <c r="BB369" s="2"/>
      <c r="BC369" s="2"/>
      <c r="BD369" s="2"/>
      <c r="BE369" s="2"/>
      <c r="BF369" s="2"/>
      <c r="BG369" s="42">
        <f t="shared" ref="BG369:BG373" si="241">W369*1.018*(1/$BG$6)</f>
        <v>1.6241801099095904E-4</v>
      </c>
      <c r="BH369" s="68">
        <f t="shared" si="235"/>
        <v>1.1256153400115971E-2</v>
      </c>
      <c r="BI369" s="2"/>
      <c r="BJ369" s="2"/>
      <c r="BK369" s="291"/>
      <c r="BL369" s="2"/>
      <c r="BM369" s="291"/>
      <c r="BN369" s="2"/>
      <c r="BO369" s="68">
        <f t="shared" ref="BO369:BO373" si="242">AE369*1.018*(1/$BO$6)</f>
        <v>3.1040463872435077E-3</v>
      </c>
      <c r="BP369" s="42">
        <f t="shared" ref="BP369:BP373" si="243">AF369*1.018*(1/$BP$6)</f>
        <v>4.3565203859321496E-4</v>
      </c>
    </row>
    <row r="370" spans="1:68" ht="15" customHeight="1" thickBot="1" x14ac:dyDescent="0.45">
      <c r="A370" s="428"/>
      <c r="B370" s="444"/>
      <c r="C370" s="379"/>
      <c r="D370" s="247" t="s">
        <v>466</v>
      </c>
      <c r="E370" s="156" t="s">
        <v>172</v>
      </c>
      <c r="F370" s="156" t="s">
        <v>334</v>
      </c>
      <c r="G370" s="156" t="s">
        <v>414</v>
      </c>
      <c r="H370" s="291"/>
      <c r="I370" s="2"/>
      <c r="J370" s="2"/>
      <c r="K370" s="34"/>
      <c r="L370" s="2">
        <v>0.61</v>
      </c>
      <c r="M370" s="2"/>
      <c r="N370" s="291"/>
      <c r="O370" s="2"/>
      <c r="P370" s="291"/>
      <c r="Q370" s="156">
        <v>13.77</v>
      </c>
      <c r="R370" s="2"/>
      <c r="S370" s="2"/>
      <c r="T370" s="2"/>
      <c r="U370" s="2"/>
      <c r="V370" s="2"/>
      <c r="W370" s="2">
        <v>0.16</v>
      </c>
      <c r="X370" s="156">
        <v>8.59</v>
      </c>
      <c r="Y370" s="2"/>
      <c r="Z370" s="2"/>
      <c r="AA370" s="291"/>
      <c r="AB370" s="2"/>
      <c r="AC370" s="291"/>
      <c r="AE370" s="2">
        <v>2.98</v>
      </c>
      <c r="AF370" s="64">
        <v>0.33</v>
      </c>
      <c r="AK370" s="454"/>
      <c r="AL370" s="444"/>
      <c r="AM370" s="412"/>
      <c r="AN370" s="255" t="s">
        <v>466</v>
      </c>
      <c r="AO370" s="313" t="s">
        <v>172</v>
      </c>
      <c r="AP370" s="313" t="s">
        <v>334</v>
      </c>
      <c r="AQ370" s="313" t="s">
        <v>414</v>
      </c>
      <c r="AR370" s="291"/>
      <c r="AS370" s="2"/>
      <c r="AT370" s="2"/>
      <c r="AU370" s="34"/>
      <c r="AV370" s="68">
        <f t="shared" si="240"/>
        <v>1.3380882606447166E-3</v>
      </c>
      <c r="AW370" s="2"/>
      <c r="AX370" s="291"/>
      <c r="AY370" s="2"/>
      <c r="AZ370" s="291"/>
      <c r="BA370" s="68">
        <f t="shared" si="234"/>
        <v>3.3853841137971838E-2</v>
      </c>
      <c r="BB370" s="2"/>
      <c r="BC370" s="2"/>
      <c r="BD370" s="2"/>
      <c r="BE370" s="2"/>
      <c r="BF370" s="2"/>
      <c r="BG370" s="42">
        <f t="shared" si="241"/>
        <v>2.8874313065059386E-4</v>
      </c>
      <c r="BH370" s="68">
        <f t="shared" si="235"/>
        <v>1.7484693979565313E-2</v>
      </c>
      <c r="BI370" s="2"/>
      <c r="BJ370" s="2"/>
      <c r="BK370" s="291"/>
      <c r="BL370" s="2"/>
      <c r="BM370" s="291"/>
      <c r="BO370" s="68">
        <f t="shared" si="242"/>
        <v>7.5820149458898801E-3</v>
      </c>
      <c r="BP370" s="42">
        <f t="shared" si="243"/>
        <v>6.5347805788982258E-4</v>
      </c>
    </row>
    <row r="371" spans="1:68" ht="15" customHeight="1" thickBot="1" x14ac:dyDescent="0.45">
      <c r="A371" s="428"/>
      <c r="B371" s="444"/>
      <c r="C371" s="379"/>
      <c r="D371" s="247" t="s">
        <v>466</v>
      </c>
      <c r="E371" s="156" t="s">
        <v>192</v>
      </c>
      <c r="F371" s="156"/>
      <c r="G371" s="156" t="s">
        <v>414</v>
      </c>
      <c r="H371" s="291"/>
      <c r="I371" s="2"/>
      <c r="J371" s="2"/>
      <c r="K371" s="34"/>
      <c r="L371" s="2">
        <v>0.88</v>
      </c>
      <c r="M371" s="2"/>
      <c r="N371" s="291"/>
      <c r="O371" s="2"/>
      <c r="P371" s="291"/>
      <c r="Q371" s="156">
        <v>87.27</v>
      </c>
      <c r="R371" s="2"/>
      <c r="S371" s="2"/>
      <c r="T371" s="2"/>
      <c r="U371" s="2"/>
      <c r="V371" s="2"/>
      <c r="W371" s="2">
        <v>0.3</v>
      </c>
      <c r="X371" s="156">
        <v>14.96</v>
      </c>
      <c r="Y371" s="2"/>
      <c r="Z371" s="2"/>
      <c r="AA371" s="2">
        <v>0.1</v>
      </c>
      <c r="AB371" s="2"/>
      <c r="AC371" s="2">
        <v>0.1</v>
      </c>
      <c r="AD371" s="2"/>
      <c r="AE371" s="2">
        <v>6.92</v>
      </c>
      <c r="AF371" s="64">
        <v>0.51</v>
      </c>
      <c r="AK371" s="454"/>
      <c r="AL371" s="444"/>
      <c r="AM371" s="412"/>
      <c r="AN371" s="255" t="s">
        <v>466</v>
      </c>
      <c r="AO371" s="313" t="s">
        <v>192</v>
      </c>
      <c r="AP371" s="313"/>
      <c r="AQ371" s="313" t="s">
        <v>414</v>
      </c>
      <c r="AR371" s="291"/>
      <c r="AS371" s="2"/>
      <c r="AT371" s="2"/>
      <c r="AU371" s="34"/>
      <c r="AV371" s="68">
        <f t="shared" si="240"/>
        <v>1.9303568350284436E-3</v>
      </c>
      <c r="AW371" s="2"/>
      <c r="AX371" s="291"/>
      <c r="AY371" s="2"/>
      <c r="AZ371" s="291"/>
      <c r="BA371" s="68">
        <f t="shared" si="234"/>
        <v>0.21455517183084982</v>
      </c>
      <c r="BB371" s="2"/>
      <c r="BC371" s="2"/>
      <c r="BD371" s="2"/>
      <c r="BE371" s="2"/>
      <c r="BF371" s="2"/>
      <c r="BG371" s="42">
        <f t="shared" si="241"/>
        <v>5.4139336996986349E-4</v>
      </c>
      <c r="BH371" s="68">
        <f t="shared" si="235"/>
        <v>3.0450642832863459E-2</v>
      </c>
      <c r="BI371" s="2"/>
      <c r="BJ371" s="2"/>
      <c r="BK371" s="56">
        <f t="shared" ref="BK371:BK373" si="244">AA371*1.018*(1/$BK$6)</f>
        <v>2.7962423776300608E-4</v>
      </c>
      <c r="BL371" s="2"/>
      <c r="BM371" s="68">
        <f t="shared" ref="BM371:BM373" si="245">AC371*1.018*(1/$BM$6)</f>
        <v>3.8553304298428326E-4</v>
      </c>
      <c r="BN371" s="2"/>
      <c r="BO371" s="68">
        <f t="shared" si="242"/>
        <v>1.760655819649596E-2</v>
      </c>
      <c r="BP371" s="42">
        <f t="shared" si="243"/>
        <v>1.0099206349206348E-3</v>
      </c>
    </row>
    <row r="372" spans="1:68" ht="15" customHeight="1" thickBot="1" x14ac:dyDescent="0.45">
      <c r="A372" s="428"/>
      <c r="B372" s="444"/>
      <c r="C372" s="379"/>
      <c r="D372" s="247" t="s">
        <v>466</v>
      </c>
      <c r="E372" s="156" t="s">
        <v>223</v>
      </c>
      <c r="F372" s="156"/>
      <c r="G372" s="156" t="s">
        <v>414</v>
      </c>
      <c r="H372" s="2">
        <v>0.69</v>
      </c>
      <c r="I372" s="2"/>
      <c r="J372" s="2"/>
      <c r="K372" s="34"/>
      <c r="L372" s="2">
        <v>1.54</v>
      </c>
      <c r="M372" s="2"/>
      <c r="N372" s="2">
        <v>0.27</v>
      </c>
      <c r="O372" s="2"/>
      <c r="P372" s="2">
        <v>0.57999999999999996</v>
      </c>
      <c r="Q372" s="156">
        <v>247.94</v>
      </c>
      <c r="R372" s="2"/>
      <c r="S372" s="2"/>
      <c r="T372" s="2"/>
      <c r="U372" s="2"/>
      <c r="V372" s="2"/>
      <c r="W372" s="2">
        <v>0.56000000000000005</v>
      </c>
      <c r="X372" s="156">
        <v>29.42</v>
      </c>
      <c r="Y372" s="2"/>
      <c r="Z372" s="2"/>
      <c r="AA372" s="2">
        <v>0.21</v>
      </c>
      <c r="AB372" s="2"/>
      <c r="AC372" s="2">
        <v>0.31</v>
      </c>
      <c r="AD372" s="2"/>
      <c r="AE372" s="2">
        <v>21.2</v>
      </c>
      <c r="AF372" s="64">
        <v>0.86</v>
      </c>
      <c r="AK372" s="454"/>
      <c r="AL372" s="444"/>
      <c r="AM372" s="412"/>
      <c r="AN372" s="255" t="s">
        <v>466</v>
      </c>
      <c r="AO372" s="313" t="s">
        <v>223</v>
      </c>
      <c r="AP372" s="313"/>
      <c r="AQ372" s="313" t="s">
        <v>414</v>
      </c>
      <c r="AR372" s="68">
        <f>H372*1.018*(1/$AR$6)</f>
        <v>2.3406977906628014E-3</v>
      </c>
      <c r="AS372" s="2"/>
      <c r="AT372" s="2"/>
      <c r="AU372" s="34"/>
      <c r="AV372" s="68">
        <f t="shared" si="240"/>
        <v>3.3781244612997763E-3</v>
      </c>
      <c r="AW372" s="2"/>
      <c r="AX372" s="42">
        <f>N372*1.018*(1/$AX$6)</f>
        <v>8.7521095366979793E-4</v>
      </c>
      <c r="AY372" s="2"/>
      <c r="AZ372" s="68">
        <f>P372*1.018*(1/$AZ$6)</f>
        <v>2.7585498037749948E-3</v>
      </c>
      <c r="BA372" s="68">
        <f t="shared" si="234"/>
        <v>0.60956582220397515</v>
      </c>
      <c r="BB372" s="2"/>
      <c r="BC372" s="2"/>
      <c r="BD372" s="2"/>
      <c r="BE372" s="2"/>
      <c r="BF372" s="2"/>
      <c r="BG372" s="42">
        <f t="shared" si="241"/>
        <v>1.0106009572770785E-3</v>
      </c>
      <c r="BH372" s="68">
        <f t="shared" si="235"/>
        <v>5.9883550276928009E-2</v>
      </c>
      <c r="BI372" s="2"/>
      <c r="BJ372" s="2"/>
      <c r="BK372" s="56">
        <f t="shared" si="244"/>
        <v>5.8721089930231275E-4</v>
      </c>
      <c r="BL372" s="2"/>
      <c r="BM372" s="68">
        <f t="shared" si="245"/>
        <v>1.1951524332512783E-3</v>
      </c>
      <c r="BN372" s="2"/>
      <c r="BO372" s="68">
        <f t="shared" si="242"/>
        <v>5.3939166729149474E-2</v>
      </c>
      <c r="BP372" s="42">
        <f t="shared" si="243"/>
        <v>1.7030034235916587E-3</v>
      </c>
    </row>
    <row r="373" spans="1:68" ht="15" customHeight="1" thickBot="1" x14ac:dyDescent="0.45">
      <c r="A373" s="429"/>
      <c r="B373" s="445"/>
      <c r="C373" s="380"/>
      <c r="D373" s="257" t="s">
        <v>466</v>
      </c>
      <c r="E373" s="161" t="s">
        <v>216</v>
      </c>
      <c r="F373" s="161"/>
      <c r="G373" s="161" t="s">
        <v>414</v>
      </c>
      <c r="H373" s="61">
        <v>4.26</v>
      </c>
      <c r="I373" s="61"/>
      <c r="J373" s="61"/>
      <c r="K373" s="62"/>
      <c r="L373" s="61">
        <v>2.46</v>
      </c>
      <c r="M373" s="61"/>
      <c r="N373" s="61">
        <v>0.68</v>
      </c>
      <c r="O373" s="61"/>
      <c r="P373" s="47">
        <v>3.59</v>
      </c>
      <c r="Q373" s="161">
        <v>754.5</v>
      </c>
      <c r="R373" s="61"/>
      <c r="S373" s="61"/>
      <c r="T373" s="61"/>
      <c r="U373" s="61"/>
      <c r="V373" s="61"/>
      <c r="W373" s="61">
        <v>1.02</v>
      </c>
      <c r="X373" s="161">
        <v>70.27</v>
      </c>
      <c r="Y373" s="61"/>
      <c r="Z373" s="61"/>
      <c r="AA373" s="61">
        <v>0.42</v>
      </c>
      <c r="AB373" s="61"/>
      <c r="AC373" s="61">
        <v>0.46</v>
      </c>
      <c r="AD373" s="61"/>
      <c r="AE373" s="61">
        <v>43.43</v>
      </c>
      <c r="AF373" s="63">
        <v>1.96</v>
      </c>
      <c r="AK373" s="455"/>
      <c r="AL373" s="445"/>
      <c r="AM373" s="413"/>
      <c r="AN373" s="256" t="s">
        <v>466</v>
      </c>
      <c r="AO373" s="315" t="s">
        <v>216</v>
      </c>
      <c r="AP373" s="315"/>
      <c r="AQ373" s="315" t="s">
        <v>414</v>
      </c>
      <c r="AR373" s="68">
        <f t="shared" ref="AR373" si="246">H373*(1/$AR$6)</f>
        <v>1.4195741277616716E-2</v>
      </c>
      <c r="AS373" s="61"/>
      <c r="AT373" s="61"/>
      <c r="AU373" s="62"/>
      <c r="AV373" s="68">
        <f t="shared" si="240"/>
        <v>5.3962247888295128E-3</v>
      </c>
      <c r="AW373" s="61"/>
      <c r="AX373" s="42">
        <f>N373*1.018*(1/$AX$6)</f>
        <v>2.204234994427639E-3</v>
      </c>
      <c r="AY373" s="61"/>
      <c r="AZ373" s="68">
        <f>P373*1.018*(1/$AZ$6)</f>
        <v>1.7074472061296954E-2</v>
      </c>
      <c r="BA373" s="68">
        <f t="shared" si="234"/>
        <v>1.8549544762962784</v>
      </c>
      <c r="BB373" s="61"/>
      <c r="BC373" s="61"/>
      <c r="BD373" s="61"/>
      <c r="BE373" s="61"/>
      <c r="BF373" s="61"/>
      <c r="BG373" s="42">
        <f t="shared" si="241"/>
        <v>1.8407374578975357E-3</v>
      </c>
      <c r="BH373" s="68">
        <f t="shared" si="235"/>
        <v>0.14303253154179912</v>
      </c>
      <c r="BI373" s="61"/>
      <c r="BJ373" s="61"/>
      <c r="BK373" s="56">
        <f t="shared" si="244"/>
        <v>1.1744217986046255E-3</v>
      </c>
      <c r="BL373" s="61"/>
      <c r="BM373" s="68">
        <f t="shared" si="245"/>
        <v>1.7734519977277031E-3</v>
      </c>
      <c r="BN373" s="61"/>
      <c r="BO373" s="68">
        <f t="shared" si="242"/>
        <v>0.11049896278523405</v>
      </c>
      <c r="BP373" s="42">
        <f t="shared" si="243"/>
        <v>3.8812636165577335E-3</v>
      </c>
    </row>
    <row r="374" spans="1:68" ht="15" customHeight="1" thickBot="1" x14ac:dyDescent="0.45">
      <c r="A374" s="18"/>
      <c r="B374" s="143"/>
      <c r="C374" s="80"/>
      <c r="D374" s="275"/>
      <c r="E374" s="80"/>
      <c r="F374" s="80"/>
      <c r="G374" s="80"/>
      <c r="H374" s="80"/>
      <c r="I374" s="80"/>
      <c r="J374" s="80"/>
      <c r="K374" s="82"/>
      <c r="L374" s="80"/>
      <c r="M374" s="80"/>
      <c r="N374" s="80"/>
      <c r="O374" s="80"/>
      <c r="P374" s="80"/>
      <c r="Q374" s="80"/>
      <c r="R374" s="80"/>
      <c r="S374" s="80"/>
      <c r="T374" s="80"/>
      <c r="U374" s="80"/>
      <c r="V374" s="80"/>
      <c r="W374" s="80"/>
      <c r="X374" s="80"/>
      <c r="Y374" s="80"/>
      <c r="Z374" s="80"/>
      <c r="AA374" s="80"/>
      <c r="AB374" s="80"/>
      <c r="AC374" s="80"/>
      <c r="AD374" s="80"/>
      <c r="AE374" s="80"/>
      <c r="AF374" s="80"/>
      <c r="AK374" s="18"/>
      <c r="AL374" s="143"/>
      <c r="AM374" s="330"/>
      <c r="AN374" s="275"/>
      <c r="AO374" s="80"/>
      <c r="AP374" s="80"/>
      <c r="AQ374" s="80"/>
      <c r="AR374" s="80"/>
      <c r="AS374" s="80"/>
      <c r="AT374" s="80"/>
      <c r="AU374" s="82"/>
      <c r="AV374" s="80"/>
      <c r="AW374" s="80"/>
      <c r="AX374" s="80"/>
      <c r="AY374" s="80"/>
      <c r="AZ374" s="80"/>
      <c r="BA374" s="80"/>
      <c r="BB374" s="80"/>
      <c r="BC374" s="80"/>
      <c r="BD374" s="80"/>
      <c r="BE374" s="80"/>
      <c r="BF374" s="80"/>
      <c r="BG374" s="80"/>
      <c r="BH374" s="80"/>
      <c r="BI374" s="80"/>
      <c r="BJ374" s="80"/>
      <c r="BK374" s="80"/>
      <c r="BL374" s="80"/>
      <c r="BM374" s="80"/>
      <c r="BN374" s="80"/>
      <c r="BO374" s="80"/>
      <c r="BP374" s="80"/>
    </row>
    <row r="375" spans="1:68" ht="15" customHeight="1" thickBot="1" x14ac:dyDescent="0.45">
      <c r="A375" s="417" t="s">
        <v>397</v>
      </c>
      <c r="B375" s="421" t="s">
        <v>110</v>
      </c>
      <c r="C375" s="407" t="s">
        <v>362</v>
      </c>
      <c r="D375" s="90" t="s">
        <v>470</v>
      </c>
      <c r="E375" s="56" t="s">
        <v>172</v>
      </c>
      <c r="F375" s="158" t="s">
        <v>334</v>
      </c>
      <c r="G375" s="158" t="s">
        <v>414</v>
      </c>
      <c r="H375" s="56"/>
      <c r="I375" s="56"/>
      <c r="J375" s="56"/>
      <c r="K375" s="57"/>
      <c r="L375" s="56">
        <v>0.85</v>
      </c>
      <c r="M375" s="56"/>
      <c r="N375" s="56"/>
      <c r="O375" s="56"/>
      <c r="P375" s="56"/>
      <c r="Q375" s="56">
        <v>1.3</v>
      </c>
      <c r="R375" s="56"/>
      <c r="S375" s="56"/>
      <c r="T375" s="56"/>
      <c r="U375" s="56"/>
      <c r="V375" s="56"/>
      <c r="W375" s="56"/>
      <c r="X375" s="158">
        <v>4.1500000000000004</v>
      </c>
      <c r="Y375" s="56"/>
      <c r="Z375" s="56"/>
      <c r="AA375" s="56"/>
      <c r="AB375" s="56"/>
      <c r="AC375" s="56"/>
      <c r="AD375" s="56"/>
      <c r="AE375" s="56">
        <v>0.47</v>
      </c>
      <c r="AF375" s="58"/>
      <c r="AK375" s="417" t="s">
        <v>397</v>
      </c>
      <c r="AL375" s="421" t="s">
        <v>110</v>
      </c>
      <c r="AM375" s="378" t="s">
        <v>362</v>
      </c>
      <c r="AN375" s="90" t="s">
        <v>470</v>
      </c>
      <c r="AO375" s="56" t="s">
        <v>172</v>
      </c>
      <c r="AP375" s="158" t="s">
        <v>334</v>
      </c>
      <c r="AQ375" s="158" t="s">
        <v>414</v>
      </c>
      <c r="AR375" s="56"/>
      <c r="AS375" s="56"/>
      <c r="AT375" s="56"/>
      <c r="AU375" s="57"/>
      <c r="AV375" s="68">
        <f t="shared" ref="AV375:AV377" si="247">L375*(1/$AV$6)</f>
        <v>1.8315807619375972E-3</v>
      </c>
      <c r="AW375" s="56"/>
      <c r="AX375" s="56"/>
      <c r="AY375" s="56"/>
      <c r="AZ375" s="56"/>
      <c r="BA375" s="68">
        <f t="shared" ref="BA375:BA377" si="248">Q375*(1/$BA$6)</f>
        <v>3.1395657739029634E-3</v>
      </c>
      <c r="BB375" s="56"/>
      <c r="BC375" s="56"/>
      <c r="BD375" s="56"/>
      <c r="BE375" s="56"/>
      <c r="BF375" s="56"/>
      <c r="BG375" s="56"/>
      <c r="BH375" s="68">
        <f t="shared" ref="BH375:BH377" si="249">X375*(1/$BH$6)</f>
        <v>8.2978425609341582E-3</v>
      </c>
      <c r="BI375" s="56"/>
      <c r="BJ375" s="56"/>
      <c r="BK375" s="56"/>
      <c r="BL375" s="56"/>
      <c r="BM375" s="56"/>
      <c r="BN375" s="56"/>
      <c r="BO375" s="68">
        <f t="shared" ref="BO375:BO377" si="250">AE375*(1/$BO$6)</f>
        <v>1.1746769638349452E-3</v>
      </c>
      <c r="BP375" s="58"/>
    </row>
    <row r="376" spans="1:68" ht="15" customHeight="1" thickBot="1" x14ac:dyDescent="0.45">
      <c r="A376" s="423"/>
      <c r="B376" s="442"/>
      <c r="C376" s="408"/>
      <c r="D376" s="241" t="s">
        <v>470</v>
      </c>
      <c r="E376" s="156" t="s">
        <v>190</v>
      </c>
      <c r="F376" s="156"/>
      <c r="G376" s="156" t="s">
        <v>414</v>
      </c>
      <c r="H376" s="2"/>
      <c r="I376" s="2"/>
      <c r="J376" s="2"/>
      <c r="K376" s="34"/>
      <c r="L376" s="156">
        <v>0.46</v>
      </c>
      <c r="M376" s="2"/>
      <c r="N376" s="2"/>
      <c r="O376" s="2"/>
      <c r="P376" s="2"/>
      <c r="Q376" s="156">
        <v>0.81</v>
      </c>
      <c r="R376" s="2"/>
      <c r="S376" s="2"/>
      <c r="T376" s="2"/>
      <c r="U376" s="2"/>
      <c r="V376" s="2"/>
      <c r="W376" s="2"/>
      <c r="X376" s="156">
        <v>2.57</v>
      </c>
      <c r="Y376" s="2"/>
      <c r="Z376" s="2"/>
      <c r="AA376" s="2"/>
      <c r="AB376" s="2"/>
      <c r="AC376" s="2"/>
      <c r="AD376" s="2"/>
      <c r="AE376" s="156">
        <v>0.22</v>
      </c>
      <c r="AF376" s="64"/>
      <c r="AK376" s="423"/>
      <c r="AL376" s="442"/>
      <c r="AM376" s="379"/>
      <c r="AN376" s="241" t="s">
        <v>470</v>
      </c>
      <c r="AO376" s="156" t="s">
        <v>190</v>
      </c>
      <c r="AP376" s="156"/>
      <c r="AQ376" s="156" t="s">
        <v>414</v>
      </c>
      <c r="AR376" s="2"/>
      <c r="AS376" s="2"/>
      <c r="AT376" s="2"/>
      <c r="AU376" s="34"/>
      <c r="AV376" s="68">
        <f t="shared" si="247"/>
        <v>9.9120841234269963E-4</v>
      </c>
      <c r="AW376" s="2"/>
      <c r="AX376" s="2"/>
      <c r="AY376" s="2"/>
      <c r="AZ376" s="2"/>
      <c r="BA376" s="68">
        <f t="shared" si="248"/>
        <v>1.956190982201077E-3</v>
      </c>
      <c r="BB376" s="2"/>
      <c r="BC376" s="2"/>
      <c r="BD376" s="2"/>
      <c r="BE376" s="2"/>
      <c r="BF376" s="2"/>
      <c r="BG376" s="2"/>
      <c r="BH376" s="68">
        <f t="shared" si="249"/>
        <v>5.1386639473736829E-3</v>
      </c>
      <c r="BI376" s="2"/>
      <c r="BJ376" s="2"/>
      <c r="BK376" s="2"/>
      <c r="BL376" s="2"/>
      <c r="BM376" s="2"/>
      <c r="BN376" s="2"/>
      <c r="BO376" s="68">
        <f t="shared" si="250"/>
        <v>5.498487915823148E-4</v>
      </c>
      <c r="BP376" s="64"/>
    </row>
    <row r="377" spans="1:68" ht="15" customHeight="1" thickBot="1" x14ac:dyDescent="0.45">
      <c r="A377" s="418"/>
      <c r="B377" s="422"/>
      <c r="C377" s="409"/>
      <c r="D377" s="91" t="s">
        <v>470</v>
      </c>
      <c r="E377" s="161" t="s">
        <v>196</v>
      </c>
      <c r="F377" s="161"/>
      <c r="G377" s="161" t="s">
        <v>414</v>
      </c>
      <c r="H377" s="61"/>
      <c r="I377" s="61"/>
      <c r="J377" s="61"/>
      <c r="K377" s="62"/>
      <c r="L377" s="161">
        <v>1.3</v>
      </c>
      <c r="M377" s="61"/>
      <c r="N377" s="61"/>
      <c r="O377" s="61"/>
      <c r="P377" s="61"/>
      <c r="Q377" s="161">
        <v>2.2799999999999998</v>
      </c>
      <c r="R377" s="61"/>
      <c r="S377" s="61"/>
      <c r="T377" s="61"/>
      <c r="U377" s="61"/>
      <c r="V377" s="61"/>
      <c r="W377" s="61"/>
      <c r="X377" s="161">
        <v>6.52</v>
      </c>
      <c r="Y377" s="61"/>
      <c r="Z377" s="61"/>
      <c r="AA377" s="61"/>
      <c r="AB377" s="61"/>
      <c r="AC377" s="61"/>
      <c r="AD377" s="61"/>
      <c r="AE377" s="161">
        <v>0.84</v>
      </c>
      <c r="AF377" s="63"/>
      <c r="AK377" s="418"/>
      <c r="AL377" s="422"/>
      <c r="AM377" s="380"/>
      <c r="AN377" s="91" t="s">
        <v>470</v>
      </c>
      <c r="AO377" s="161" t="s">
        <v>196</v>
      </c>
      <c r="AP377" s="161"/>
      <c r="AQ377" s="161" t="s">
        <v>414</v>
      </c>
      <c r="AR377" s="61"/>
      <c r="AS377" s="61"/>
      <c r="AT377" s="61"/>
      <c r="AU377" s="62"/>
      <c r="AV377" s="68">
        <f t="shared" si="247"/>
        <v>2.8012411653163252E-3</v>
      </c>
      <c r="AW377" s="61"/>
      <c r="AX377" s="61"/>
      <c r="AY377" s="61"/>
      <c r="AZ377" s="61"/>
      <c r="BA377" s="68">
        <f t="shared" si="248"/>
        <v>5.5063153573067349E-3</v>
      </c>
      <c r="BB377" s="61"/>
      <c r="BC377" s="61"/>
      <c r="BD377" s="61"/>
      <c r="BE377" s="61"/>
      <c r="BF377" s="61"/>
      <c r="BG377" s="61"/>
      <c r="BH377" s="68">
        <f t="shared" si="249"/>
        <v>1.3036610481274868E-2</v>
      </c>
      <c r="BI377" s="61"/>
      <c r="BJ377" s="61"/>
      <c r="BK377" s="61"/>
      <c r="BL377" s="61"/>
      <c r="BM377" s="61"/>
      <c r="BN377" s="61"/>
      <c r="BO377" s="68">
        <f t="shared" si="250"/>
        <v>2.0994226587688382E-3</v>
      </c>
      <c r="BP377" s="63"/>
    </row>
    <row r="378" spans="1:68" ht="15" customHeight="1" thickBot="1" x14ac:dyDescent="0.45">
      <c r="A378" s="18"/>
      <c r="B378" s="143"/>
      <c r="C378" s="80"/>
      <c r="D378" s="275"/>
      <c r="E378" s="80"/>
      <c r="F378" s="80"/>
      <c r="G378" s="80"/>
      <c r="H378" s="80"/>
      <c r="I378" s="80"/>
      <c r="J378" s="80"/>
      <c r="K378" s="82"/>
      <c r="L378" s="80"/>
      <c r="M378" s="80"/>
      <c r="N378" s="80"/>
      <c r="O378" s="80"/>
      <c r="P378" s="80"/>
      <c r="Q378" s="80"/>
      <c r="R378" s="80"/>
      <c r="S378" s="80"/>
      <c r="T378" s="80"/>
      <c r="U378" s="80"/>
      <c r="V378" s="80"/>
      <c r="W378" s="80"/>
      <c r="X378" s="80"/>
      <c r="Y378" s="80"/>
      <c r="Z378" s="80"/>
      <c r="AA378" s="80"/>
      <c r="AB378" s="80"/>
      <c r="AC378" s="80"/>
      <c r="AD378" s="80"/>
      <c r="AE378" s="80"/>
      <c r="AF378" s="80"/>
      <c r="AK378" s="18"/>
      <c r="AL378" s="143"/>
      <c r="AM378" s="330"/>
      <c r="AN378" s="275"/>
      <c r="AO378" s="80"/>
      <c r="AP378" s="80"/>
      <c r="AQ378" s="80"/>
      <c r="AR378" s="80"/>
      <c r="AS378" s="80"/>
      <c r="AT378" s="80"/>
      <c r="AU378" s="82"/>
      <c r="AV378" s="80"/>
      <c r="AW378" s="80"/>
      <c r="AX378" s="80"/>
      <c r="AY378" s="80"/>
      <c r="AZ378" s="80"/>
      <c r="BA378" s="80"/>
      <c r="BB378" s="80"/>
      <c r="BC378" s="80"/>
      <c r="BD378" s="80"/>
      <c r="BE378" s="80"/>
      <c r="BF378" s="80"/>
      <c r="BG378" s="80"/>
      <c r="BH378" s="80"/>
      <c r="BI378" s="80"/>
      <c r="BJ378" s="80"/>
      <c r="BK378" s="80"/>
      <c r="BL378" s="80"/>
      <c r="BM378" s="80"/>
      <c r="BN378" s="80"/>
      <c r="BO378" s="80"/>
      <c r="BP378" s="80"/>
    </row>
    <row r="379" spans="1:68" ht="15" customHeight="1" thickBot="1" x14ac:dyDescent="0.45">
      <c r="A379" s="417" t="s">
        <v>398</v>
      </c>
      <c r="B379" s="421" t="s">
        <v>110</v>
      </c>
      <c r="C379" s="407" t="s">
        <v>437</v>
      </c>
      <c r="D379" s="90" t="s">
        <v>466</v>
      </c>
      <c r="E379" s="56" t="s">
        <v>172</v>
      </c>
      <c r="F379" s="158" t="s">
        <v>334</v>
      </c>
      <c r="G379" s="158" t="s">
        <v>414</v>
      </c>
      <c r="H379" s="56"/>
      <c r="I379" s="56"/>
      <c r="J379" s="56"/>
      <c r="K379" s="57"/>
      <c r="L379" s="56">
        <v>2.09</v>
      </c>
      <c r="M379" s="56"/>
      <c r="N379" s="56"/>
      <c r="O379" s="56"/>
      <c r="P379" s="56"/>
      <c r="Q379" s="56">
        <v>2.74</v>
      </c>
      <c r="R379" s="56"/>
      <c r="S379" s="56"/>
      <c r="T379" s="56"/>
      <c r="U379" s="56"/>
      <c r="V379" s="56"/>
      <c r="W379" s="56">
        <v>1.75</v>
      </c>
      <c r="X379" s="158">
        <v>7.96</v>
      </c>
      <c r="Y379" s="56"/>
      <c r="Z379" s="56"/>
      <c r="AA379" s="56"/>
      <c r="AB379" s="56"/>
      <c r="AC379" s="56"/>
      <c r="AD379" s="56"/>
      <c r="AE379" s="56">
        <v>1.51</v>
      </c>
      <c r="AF379" s="58">
        <v>0.91</v>
      </c>
      <c r="AK379" s="417" t="s">
        <v>398</v>
      </c>
      <c r="AL379" s="421" t="s">
        <v>110</v>
      </c>
      <c r="AM379" s="378" t="s">
        <v>437</v>
      </c>
      <c r="AN379" s="90" t="s">
        <v>466</v>
      </c>
      <c r="AO379" s="56" t="s">
        <v>172</v>
      </c>
      <c r="AP379" s="158" t="s">
        <v>334</v>
      </c>
      <c r="AQ379" s="158" t="s">
        <v>414</v>
      </c>
      <c r="AR379" s="56"/>
      <c r="AS379" s="56"/>
      <c r="AT379" s="56"/>
      <c r="AU379" s="57"/>
      <c r="AV379" s="68">
        <f t="shared" ref="AV379:AV381" si="251">L379*(1/$AV$6)</f>
        <v>4.5035338734700919E-3</v>
      </c>
      <c r="AW379" s="56"/>
      <c r="AX379" s="56"/>
      <c r="AY379" s="56"/>
      <c r="AZ379" s="56"/>
      <c r="BA379" s="68">
        <f t="shared" ref="BA379:BA381" si="252">Q379*(1/$BA$6)</f>
        <v>6.617238631149323E-3</v>
      </c>
      <c r="BB379" s="56"/>
      <c r="BC379" s="56"/>
      <c r="BD379" s="56"/>
      <c r="BE379" s="56"/>
      <c r="BF379" s="56"/>
      <c r="BG379" s="42">
        <f t="shared" ref="BG379:BG381" si="253">W379*(1/$BG$6)</f>
        <v>3.1022868285764935E-3</v>
      </c>
      <c r="BH379" s="68">
        <f t="shared" ref="BH379:BH381" si="254">X379*(1/$BH$6)</f>
        <v>1.5915861875912263E-2</v>
      </c>
      <c r="BI379" s="56"/>
      <c r="BJ379" s="56"/>
      <c r="BK379" s="56"/>
      <c r="BL379" s="56"/>
      <c r="BM379" s="56"/>
      <c r="BN379" s="56"/>
      <c r="BO379" s="68">
        <f t="shared" ref="BO379:BO405" si="255">AE379*(1/$BO$6)</f>
        <v>3.7739621604058879E-3</v>
      </c>
      <c r="BP379" s="42">
        <f t="shared" ref="BP379:BP381" si="256">AF379*(1/$BP$6)</f>
        <v>1.770152505446623E-3</v>
      </c>
    </row>
    <row r="380" spans="1:68" ht="15" customHeight="1" thickBot="1" x14ac:dyDescent="0.45">
      <c r="A380" s="423"/>
      <c r="B380" s="442"/>
      <c r="C380" s="408"/>
      <c r="D380" s="241" t="s">
        <v>466</v>
      </c>
      <c r="E380" s="156" t="s">
        <v>221</v>
      </c>
      <c r="F380" s="156"/>
      <c r="G380" s="156" t="s">
        <v>414</v>
      </c>
      <c r="H380" s="2"/>
      <c r="I380" s="2"/>
      <c r="J380" s="2"/>
      <c r="K380" s="34"/>
      <c r="L380" s="156">
        <v>1.49</v>
      </c>
      <c r="M380" s="2"/>
      <c r="N380" s="2"/>
      <c r="O380" s="2"/>
      <c r="P380" s="2"/>
      <c r="Q380" s="156">
        <v>2.04</v>
      </c>
      <c r="R380" s="2"/>
      <c r="S380" s="2"/>
      <c r="T380" s="2"/>
      <c r="U380" s="2"/>
      <c r="V380" s="2"/>
      <c r="W380" s="2">
        <v>1.1100000000000001</v>
      </c>
      <c r="X380" s="156">
        <v>5.58</v>
      </c>
      <c r="Y380" s="2"/>
      <c r="Z380" s="2"/>
      <c r="AA380" s="2"/>
      <c r="AB380" s="2"/>
      <c r="AC380" s="2"/>
      <c r="AD380" s="2"/>
      <c r="AE380" s="156">
        <v>0.92</v>
      </c>
      <c r="AF380" s="64">
        <v>0.57999999999999996</v>
      </c>
      <c r="AK380" s="423"/>
      <c r="AL380" s="442"/>
      <c r="AM380" s="379"/>
      <c r="AN380" s="241" t="s">
        <v>466</v>
      </c>
      <c r="AO380" s="156" t="s">
        <v>221</v>
      </c>
      <c r="AP380" s="156"/>
      <c r="AQ380" s="156" t="s">
        <v>414</v>
      </c>
      <c r="AR380" s="2"/>
      <c r="AS380" s="2"/>
      <c r="AT380" s="2"/>
      <c r="AU380" s="34"/>
      <c r="AV380" s="68">
        <f t="shared" si="251"/>
        <v>3.2106533356317879E-3</v>
      </c>
      <c r="AW380" s="2"/>
      <c r="AX380" s="2"/>
      <c r="AY380" s="2"/>
      <c r="AZ380" s="2"/>
      <c r="BA380" s="68">
        <f t="shared" si="252"/>
        <v>4.9267032144323418E-3</v>
      </c>
      <c r="BB380" s="2"/>
      <c r="BC380" s="2"/>
      <c r="BD380" s="2"/>
      <c r="BE380" s="2"/>
      <c r="BF380" s="2"/>
      <c r="BG380" s="42">
        <f t="shared" si="253"/>
        <v>1.9677362169828044E-3</v>
      </c>
      <c r="BH380" s="68">
        <f t="shared" si="254"/>
        <v>1.1157099154219904E-2</v>
      </c>
      <c r="BI380" s="2"/>
      <c r="BJ380" s="2"/>
      <c r="BK380" s="2"/>
      <c r="BL380" s="2"/>
      <c r="BM380" s="2"/>
      <c r="BN380" s="2"/>
      <c r="BO380" s="68">
        <f t="shared" si="255"/>
        <v>2.2993676738896802E-3</v>
      </c>
      <c r="BP380" s="42">
        <f t="shared" si="256"/>
        <v>1.1282290694055398E-3</v>
      </c>
    </row>
    <row r="381" spans="1:68" ht="15" customHeight="1" thickBot="1" x14ac:dyDescent="0.45">
      <c r="A381" s="418"/>
      <c r="B381" s="422"/>
      <c r="C381" s="409"/>
      <c r="D381" s="91" t="s">
        <v>466</v>
      </c>
      <c r="E381" s="161" t="s">
        <v>196</v>
      </c>
      <c r="F381" s="161"/>
      <c r="G381" s="161" t="s">
        <v>414</v>
      </c>
      <c r="H381" s="61"/>
      <c r="I381" s="61"/>
      <c r="J381" s="61"/>
      <c r="K381" s="62"/>
      <c r="L381" s="161">
        <v>2.74</v>
      </c>
      <c r="M381" s="61"/>
      <c r="N381" s="61"/>
      <c r="O381" s="61"/>
      <c r="P381" s="61"/>
      <c r="Q381" s="161">
        <v>3.64</v>
      </c>
      <c r="R381" s="61"/>
      <c r="S381" s="61"/>
      <c r="T381" s="61"/>
      <c r="U381" s="61"/>
      <c r="V381" s="61"/>
      <c r="W381" s="61">
        <v>4.58</v>
      </c>
      <c r="X381" s="161">
        <v>12.1</v>
      </c>
      <c r="Y381" s="61"/>
      <c r="Z381" s="61"/>
      <c r="AA381" s="61"/>
      <c r="AB381" s="61"/>
      <c r="AC381" s="61"/>
      <c r="AD381" s="61"/>
      <c r="AE381" s="161">
        <v>2.34</v>
      </c>
      <c r="AF381" s="63">
        <v>1.45</v>
      </c>
      <c r="AK381" s="418"/>
      <c r="AL381" s="422"/>
      <c r="AM381" s="380"/>
      <c r="AN381" s="91" t="s">
        <v>466</v>
      </c>
      <c r="AO381" s="161" t="s">
        <v>196</v>
      </c>
      <c r="AP381" s="161"/>
      <c r="AQ381" s="161" t="s">
        <v>414</v>
      </c>
      <c r="AR381" s="61"/>
      <c r="AS381" s="61"/>
      <c r="AT381" s="61"/>
      <c r="AU381" s="62"/>
      <c r="AV381" s="68">
        <f t="shared" si="251"/>
        <v>5.904154456128255E-3</v>
      </c>
      <c r="AW381" s="61"/>
      <c r="AX381" s="61"/>
      <c r="AY381" s="61"/>
      <c r="AZ381" s="61"/>
      <c r="BA381" s="68">
        <f t="shared" si="252"/>
        <v>8.790784166928297E-3</v>
      </c>
      <c r="BB381" s="61"/>
      <c r="BC381" s="61"/>
      <c r="BD381" s="61"/>
      <c r="BE381" s="61"/>
      <c r="BF381" s="61"/>
      <c r="BG381" s="42">
        <f t="shared" si="253"/>
        <v>8.1191278142173379E-3</v>
      </c>
      <c r="BH381" s="68">
        <f t="shared" si="254"/>
        <v>2.4193709635494772E-2</v>
      </c>
      <c r="BI381" s="61"/>
      <c r="BJ381" s="61"/>
      <c r="BK381" s="61"/>
      <c r="BL381" s="61"/>
      <c r="BM381" s="61"/>
      <c r="BN381" s="61"/>
      <c r="BO381" s="68">
        <f t="shared" si="255"/>
        <v>5.8483916922846208E-3</v>
      </c>
      <c r="BP381" s="42">
        <f t="shared" si="256"/>
        <v>2.8205726735138496E-3</v>
      </c>
    </row>
    <row r="382" spans="1:68" ht="15" customHeight="1" thickBot="1" x14ac:dyDescent="0.45">
      <c r="A382" s="18"/>
      <c r="B382" s="143"/>
      <c r="C382" s="80"/>
      <c r="D382" s="275"/>
      <c r="E382" s="80"/>
      <c r="F382" s="80"/>
      <c r="G382" s="80"/>
      <c r="H382" s="80"/>
      <c r="I382" s="80"/>
      <c r="J382" s="80"/>
      <c r="K382" s="82"/>
      <c r="L382" s="80"/>
      <c r="M382" s="80"/>
      <c r="N382" s="80"/>
      <c r="O382" s="80"/>
      <c r="P382" s="80"/>
      <c r="Q382" s="80"/>
      <c r="R382" s="80"/>
      <c r="S382" s="80"/>
      <c r="T382" s="80"/>
      <c r="U382" s="80"/>
      <c r="V382" s="80"/>
      <c r="W382" s="80"/>
      <c r="X382" s="80"/>
      <c r="Y382" s="80"/>
      <c r="Z382" s="80"/>
      <c r="AA382" s="80"/>
      <c r="AB382" s="80"/>
      <c r="AC382" s="80"/>
      <c r="AD382" s="80"/>
      <c r="AE382" s="80"/>
      <c r="AF382" s="80"/>
      <c r="AK382" s="18"/>
      <c r="AL382" s="143"/>
      <c r="AM382" s="330"/>
      <c r="AN382" s="275"/>
      <c r="AO382" s="80"/>
      <c r="AP382" s="80"/>
      <c r="AQ382" s="80"/>
      <c r="AR382" s="80"/>
      <c r="AS382" s="80"/>
      <c r="AT382" s="80"/>
      <c r="AU382" s="82"/>
      <c r="AV382" s="80"/>
      <c r="AW382" s="80"/>
      <c r="AX382" s="80"/>
      <c r="AY382" s="80"/>
      <c r="AZ382" s="80"/>
      <c r="BA382" s="80"/>
      <c r="BB382" s="80"/>
      <c r="BC382" s="80"/>
      <c r="BD382" s="80"/>
      <c r="BE382" s="80"/>
      <c r="BF382" s="80"/>
      <c r="BG382" s="80"/>
      <c r="BH382" s="80"/>
      <c r="BI382" s="80"/>
      <c r="BJ382" s="80"/>
      <c r="BK382" s="80"/>
      <c r="BL382" s="80"/>
      <c r="BM382" s="80"/>
      <c r="BN382" s="80"/>
      <c r="BO382" s="80"/>
      <c r="BP382" s="80"/>
    </row>
    <row r="383" spans="1:68" ht="15" customHeight="1" thickBot="1" x14ac:dyDescent="0.45">
      <c r="A383" s="427" t="s">
        <v>399</v>
      </c>
      <c r="B383" s="421" t="s">
        <v>110</v>
      </c>
      <c r="C383" s="407" t="s">
        <v>363</v>
      </c>
      <c r="D383" s="90" t="s">
        <v>466</v>
      </c>
      <c r="E383" s="56" t="s">
        <v>171</v>
      </c>
      <c r="F383" s="158" t="s">
        <v>439</v>
      </c>
      <c r="G383" s="158" t="s">
        <v>414</v>
      </c>
      <c r="H383" s="56"/>
      <c r="I383" s="56"/>
      <c r="J383" s="56"/>
      <c r="K383" s="57"/>
      <c r="L383" s="56">
        <v>1.18</v>
      </c>
      <c r="M383" s="56"/>
      <c r="N383" s="56">
        <v>0.49</v>
      </c>
      <c r="O383" s="56"/>
      <c r="P383" s="56"/>
      <c r="Q383" s="56">
        <v>4.7300000000000004</v>
      </c>
      <c r="R383" s="56"/>
      <c r="S383" s="56"/>
      <c r="T383" s="56"/>
      <c r="U383" s="56"/>
      <c r="V383" s="56"/>
      <c r="W383" s="56">
        <v>0.7</v>
      </c>
      <c r="X383" s="158">
        <v>4.75</v>
      </c>
      <c r="Y383" s="56"/>
      <c r="Z383" s="56"/>
      <c r="AA383" s="56">
        <v>0.2</v>
      </c>
      <c r="AB383" s="56"/>
      <c r="AC383" s="56"/>
      <c r="AD383" s="56"/>
      <c r="AE383" s="56">
        <v>0.48</v>
      </c>
      <c r="AF383" s="58">
        <v>1.45</v>
      </c>
      <c r="AK383" s="427" t="s">
        <v>399</v>
      </c>
      <c r="AL383" s="421" t="s">
        <v>110</v>
      </c>
      <c r="AM383" s="378" t="s">
        <v>363</v>
      </c>
      <c r="AN383" s="90" t="s">
        <v>466</v>
      </c>
      <c r="AO383" s="56" t="s">
        <v>171</v>
      </c>
      <c r="AP383" s="158" t="s">
        <v>439</v>
      </c>
      <c r="AQ383" s="158" t="s">
        <v>414</v>
      </c>
      <c r="AR383" s="56"/>
      <c r="AS383" s="56"/>
      <c r="AT383" s="56"/>
      <c r="AU383" s="57"/>
      <c r="AV383" s="68">
        <f t="shared" ref="AV383:AV387" si="257">L383*(1/$AV$6)</f>
        <v>2.5426650577486643E-3</v>
      </c>
      <c r="AW383" s="56"/>
      <c r="AX383" s="42">
        <f t="shared" ref="AX383:AX387" si="258">N383*(1/$AX$6)</f>
        <v>1.5602611049195987E-3</v>
      </c>
      <c r="AY383" s="56"/>
      <c r="AZ383" s="56"/>
      <c r="BA383" s="68">
        <f t="shared" ref="BA383:BA387" si="259">Q383*(1/$BA$6)</f>
        <v>1.1423189315816167E-2</v>
      </c>
      <c r="BB383" s="56"/>
      <c r="BC383" s="56"/>
      <c r="BD383" s="56"/>
      <c r="BE383" s="56"/>
      <c r="BF383" s="56"/>
      <c r="BG383" s="42">
        <f t="shared" ref="BG383:BG387" si="260">W383*(1/$BG$6)</f>
        <v>1.2409147314305974E-3</v>
      </c>
      <c r="BH383" s="68">
        <f t="shared" ref="BH383:BH387" si="261">X383*(1/$BH$6)</f>
        <v>9.4975306420330714E-3</v>
      </c>
      <c r="BI383" s="56"/>
      <c r="BJ383" s="56"/>
      <c r="BK383" s="56">
        <f t="shared" ref="BK383:BK387" si="262">AA383*(1/$BK$6)</f>
        <v>5.4935999560512007E-4</v>
      </c>
      <c r="BL383" s="56"/>
      <c r="BM383" s="56"/>
      <c r="BN383" s="56"/>
      <c r="BO383" s="68">
        <f t="shared" si="255"/>
        <v>1.1996700907250504E-3</v>
      </c>
      <c r="BP383" s="42">
        <f t="shared" ref="BP383:BP387" si="263">AF383*(1/$BP$6)</f>
        <v>2.8205726735138496E-3</v>
      </c>
    </row>
    <row r="384" spans="1:68" ht="15" customHeight="1" thickBot="1" x14ac:dyDescent="0.45">
      <c r="A384" s="428"/>
      <c r="B384" s="442"/>
      <c r="C384" s="408"/>
      <c r="D384" s="241" t="s">
        <v>466</v>
      </c>
      <c r="E384" s="156" t="s">
        <v>216</v>
      </c>
      <c r="F384" s="156"/>
      <c r="G384" s="156" t="s">
        <v>414</v>
      </c>
      <c r="H384" s="2"/>
      <c r="I384" s="2"/>
      <c r="J384" s="2"/>
      <c r="K384" s="34"/>
      <c r="L384" s="156">
        <v>7.6</v>
      </c>
      <c r="M384" s="2"/>
      <c r="N384" s="2">
        <v>1.07</v>
      </c>
      <c r="O384" s="2"/>
      <c r="P384" s="2"/>
      <c r="Q384" s="156">
        <v>32.9</v>
      </c>
      <c r="R384" s="2"/>
      <c r="S384" s="2"/>
      <c r="T384" s="2"/>
      <c r="U384" s="2"/>
      <c r="V384" s="2"/>
      <c r="W384" s="156">
        <v>3.07</v>
      </c>
      <c r="X384" s="156">
        <v>15.8</v>
      </c>
      <c r="Y384" s="2"/>
      <c r="Z384" s="2"/>
      <c r="AA384" s="2">
        <v>0.54</v>
      </c>
      <c r="AB384" s="2"/>
      <c r="AC384" s="2"/>
      <c r="AD384" s="2"/>
      <c r="AE384" s="156">
        <v>3.65</v>
      </c>
      <c r="AF384" s="167">
        <v>4.2</v>
      </c>
      <c r="AK384" s="428"/>
      <c r="AL384" s="442"/>
      <c r="AM384" s="379"/>
      <c r="AN384" s="241" t="s">
        <v>466</v>
      </c>
      <c r="AO384" s="156" t="s">
        <v>216</v>
      </c>
      <c r="AP384" s="156"/>
      <c r="AQ384" s="156" t="s">
        <v>414</v>
      </c>
      <c r="AR384" s="2"/>
      <c r="AS384" s="2"/>
      <c r="AT384" s="2"/>
      <c r="AU384" s="34"/>
      <c r="AV384" s="68">
        <f t="shared" si="257"/>
        <v>1.6376486812618517E-2</v>
      </c>
      <c r="AW384" s="2"/>
      <c r="AX384" s="42">
        <f t="shared" si="258"/>
        <v>3.4071007801305528E-3</v>
      </c>
      <c r="AY384" s="2"/>
      <c r="AZ384" s="2"/>
      <c r="BA384" s="68">
        <f t="shared" si="259"/>
        <v>7.9455164585698068E-2</v>
      </c>
      <c r="BB384" s="2"/>
      <c r="BC384" s="2"/>
      <c r="BD384" s="2"/>
      <c r="BE384" s="2"/>
      <c r="BF384" s="2"/>
      <c r="BG384" s="42">
        <f t="shared" si="260"/>
        <v>5.442297464988477E-3</v>
      </c>
      <c r="BH384" s="68">
        <f t="shared" si="261"/>
        <v>3.1591786135604746E-2</v>
      </c>
      <c r="BI384" s="2"/>
      <c r="BJ384" s="2"/>
      <c r="BK384" s="56">
        <f t="shared" si="262"/>
        <v>1.4832719881338241E-3</v>
      </c>
      <c r="BL384" s="2"/>
      <c r="BM384" s="2"/>
      <c r="BN384" s="2"/>
      <c r="BO384" s="68">
        <f t="shared" si="255"/>
        <v>9.1224913148884052E-3</v>
      </c>
      <c r="BP384" s="42">
        <f t="shared" si="263"/>
        <v>8.1699346405228745E-3</v>
      </c>
    </row>
    <row r="385" spans="1:68" ht="15" customHeight="1" thickBot="1" x14ac:dyDescent="0.45">
      <c r="A385" s="428"/>
      <c r="B385" s="442"/>
      <c r="C385" s="408"/>
      <c r="D385" s="241" t="s">
        <v>466</v>
      </c>
      <c r="E385" s="156" t="s">
        <v>209</v>
      </c>
      <c r="F385" s="156"/>
      <c r="G385" s="156" t="s">
        <v>414</v>
      </c>
      <c r="H385" s="2"/>
      <c r="I385" s="2"/>
      <c r="J385" s="2"/>
      <c r="K385" s="34"/>
      <c r="L385" s="156">
        <v>7.0000000000000007E-2</v>
      </c>
      <c r="M385" s="2"/>
      <c r="N385" s="2">
        <v>0.13</v>
      </c>
      <c r="O385" s="2"/>
      <c r="P385" s="2"/>
      <c r="Q385" s="156">
        <v>1.8</v>
      </c>
      <c r="R385" s="2"/>
      <c r="S385" s="2"/>
      <c r="T385" s="2"/>
      <c r="U385" s="2"/>
      <c r="V385" s="2"/>
      <c r="W385" s="156">
        <v>0.17</v>
      </c>
      <c r="X385" s="156">
        <v>0.87</v>
      </c>
      <c r="Y385" s="2"/>
      <c r="Z385" s="2"/>
      <c r="AA385" s="2">
        <v>0.06</v>
      </c>
      <c r="AB385" s="2"/>
      <c r="AC385" s="2"/>
      <c r="AD385" s="2"/>
      <c r="AE385" s="156">
        <v>0.08</v>
      </c>
      <c r="AF385" s="167">
        <v>0.26</v>
      </c>
      <c r="AK385" s="428"/>
      <c r="AL385" s="442"/>
      <c r="AM385" s="379"/>
      <c r="AN385" s="241" t="s">
        <v>466</v>
      </c>
      <c r="AO385" s="156" t="s">
        <v>209</v>
      </c>
      <c r="AP385" s="156"/>
      <c r="AQ385" s="156" t="s">
        <v>414</v>
      </c>
      <c r="AR385" s="2"/>
      <c r="AS385" s="2"/>
      <c r="AT385" s="2"/>
      <c r="AU385" s="34"/>
      <c r="AV385" s="68">
        <f t="shared" si="257"/>
        <v>1.5083606274780213E-4</v>
      </c>
      <c r="AW385" s="2"/>
      <c r="AX385" s="42">
        <f t="shared" si="258"/>
        <v>4.1394682375417929E-4</v>
      </c>
      <c r="AY385" s="2"/>
      <c r="AZ385" s="2"/>
      <c r="BA385" s="68">
        <f t="shared" si="259"/>
        <v>4.3470910715579488E-3</v>
      </c>
      <c r="BB385" s="2"/>
      <c r="BC385" s="2"/>
      <c r="BD385" s="2"/>
      <c r="BE385" s="2"/>
      <c r="BF385" s="2"/>
      <c r="BG385" s="42">
        <f t="shared" si="260"/>
        <v>3.0136500620457369E-4</v>
      </c>
      <c r="BH385" s="68">
        <f t="shared" si="261"/>
        <v>1.7395477175934258E-3</v>
      </c>
      <c r="BI385" s="2"/>
      <c r="BJ385" s="2"/>
      <c r="BK385" s="56">
        <f t="shared" si="262"/>
        <v>1.6480799868153598E-4</v>
      </c>
      <c r="BL385" s="2"/>
      <c r="BM385" s="2"/>
      <c r="BN385" s="2"/>
      <c r="BO385" s="68">
        <f t="shared" si="255"/>
        <v>1.9994501512084176E-4</v>
      </c>
      <c r="BP385" s="42">
        <f t="shared" si="263"/>
        <v>5.0575785869903507E-4</v>
      </c>
    </row>
    <row r="386" spans="1:68" ht="15" customHeight="1" thickBot="1" x14ac:dyDescent="0.45">
      <c r="A386" s="428"/>
      <c r="B386" s="442"/>
      <c r="C386" s="408"/>
      <c r="D386" s="241" t="s">
        <v>466</v>
      </c>
      <c r="E386" s="156" t="s">
        <v>438</v>
      </c>
      <c r="F386" s="156"/>
      <c r="G386" s="156" t="s">
        <v>414</v>
      </c>
      <c r="H386" s="2"/>
      <c r="I386" s="2"/>
      <c r="J386" s="2"/>
      <c r="K386" s="34"/>
      <c r="L386" s="156">
        <v>1.05</v>
      </c>
      <c r="M386" s="2"/>
      <c r="N386" s="156">
        <v>0.45</v>
      </c>
      <c r="O386" s="2"/>
      <c r="P386" s="2"/>
      <c r="Q386" s="156">
        <v>4.18</v>
      </c>
      <c r="R386" s="2"/>
      <c r="S386" s="2"/>
      <c r="T386" s="2"/>
      <c r="U386" s="2"/>
      <c r="V386" s="2"/>
      <c r="W386" s="156">
        <v>0.61</v>
      </c>
      <c r="X386" s="156">
        <v>4.18</v>
      </c>
      <c r="Y386" s="2"/>
      <c r="Z386" s="2"/>
      <c r="AA386" s="156">
        <v>0.18</v>
      </c>
      <c r="AB386" s="2"/>
      <c r="AC386" s="2"/>
      <c r="AD386" s="2"/>
      <c r="AE386" s="156">
        <v>0.38</v>
      </c>
      <c r="AF386" s="167">
        <v>1.33</v>
      </c>
      <c r="AK386" s="428"/>
      <c r="AL386" s="442"/>
      <c r="AM386" s="379"/>
      <c r="AN386" s="241" t="s">
        <v>466</v>
      </c>
      <c r="AO386" s="156" t="s">
        <v>438</v>
      </c>
      <c r="AP386" s="156"/>
      <c r="AQ386" s="156" t="s">
        <v>414</v>
      </c>
      <c r="AR386" s="2"/>
      <c r="AS386" s="2"/>
      <c r="AT386" s="2"/>
      <c r="AU386" s="34"/>
      <c r="AV386" s="68">
        <f t="shared" si="257"/>
        <v>2.2625409412170318E-3</v>
      </c>
      <c r="AW386" s="2"/>
      <c r="AX386" s="42">
        <f t="shared" si="258"/>
        <v>1.4328928514567743E-3</v>
      </c>
      <c r="AY386" s="2"/>
      <c r="AZ386" s="2"/>
      <c r="BA386" s="68">
        <f t="shared" si="259"/>
        <v>1.0094911488395681E-2</v>
      </c>
      <c r="BB386" s="2"/>
      <c r="BC386" s="2"/>
      <c r="BD386" s="2"/>
      <c r="BE386" s="2"/>
      <c r="BF386" s="2"/>
      <c r="BG386" s="42">
        <f t="shared" si="260"/>
        <v>1.0813685516752349E-3</v>
      </c>
      <c r="BH386" s="68">
        <f t="shared" si="261"/>
        <v>8.357826964989103E-3</v>
      </c>
      <c r="BI386" s="2"/>
      <c r="BJ386" s="2"/>
      <c r="BK386" s="56">
        <f t="shared" si="262"/>
        <v>4.9442399604460803E-4</v>
      </c>
      <c r="BL386" s="2"/>
      <c r="BM386" s="2"/>
      <c r="BN386" s="2"/>
      <c r="BO386" s="68">
        <f t="shared" si="255"/>
        <v>9.4973882182399828E-4</v>
      </c>
      <c r="BP386" s="42">
        <f t="shared" si="263"/>
        <v>2.5871459694989103E-3</v>
      </c>
    </row>
    <row r="387" spans="1:68" ht="15" customHeight="1" thickBot="1" x14ac:dyDescent="0.45">
      <c r="A387" s="429"/>
      <c r="B387" s="422"/>
      <c r="C387" s="409"/>
      <c r="D387" s="91" t="s">
        <v>466</v>
      </c>
      <c r="E387" s="161" t="s">
        <v>172</v>
      </c>
      <c r="F387" s="161"/>
      <c r="G387" s="161" t="s">
        <v>414</v>
      </c>
      <c r="H387" s="61"/>
      <c r="I387" s="61"/>
      <c r="J387" s="61"/>
      <c r="K387" s="62"/>
      <c r="L387" s="161">
        <v>1.06</v>
      </c>
      <c r="M387" s="61"/>
      <c r="N387" s="161">
        <v>0.47</v>
      </c>
      <c r="O387" s="61"/>
      <c r="P387" s="61"/>
      <c r="Q387" s="161">
        <v>3.95</v>
      </c>
      <c r="R387" s="61"/>
      <c r="S387" s="61"/>
      <c r="T387" s="61"/>
      <c r="U387" s="61"/>
      <c r="V387" s="61"/>
      <c r="W387" s="161">
        <v>0.62</v>
      </c>
      <c r="X387" s="161">
        <v>4.3099999999999996</v>
      </c>
      <c r="Y387" s="61"/>
      <c r="Z387" s="61"/>
      <c r="AA387" s="161">
        <v>0.18</v>
      </c>
      <c r="AB387" s="61"/>
      <c r="AC387" s="61"/>
      <c r="AD387" s="61"/>
      <c r="AE387" s="161">
        <v>0.38</v>
      </c>
      <c r="AF387" s="169">
        <v>1.38</v>
      </c>
      <c r="AK387" s="429"/>
      <c r="AL387" s="422"/>
      <c r="AM387" s="380"/>
      <c r="AN387" s="91" t="s">
        <v>466</v>
      </c>
      <c r="AO387" s="161" t="s">
        <v>172</v>
      </c>
      <c r="AP387" s="161"/>
      <c r="AQ387" s="161" t="s">
        <v>414</v>
      </c>
      <c r="AR387" s="61"/>
      <c r="AS387" s="61"/>
      <c r="AT387" s="61"/>
      <c r="AU387" s="62"/>
      <c r="AV387" s="68">
        <f t="shared" si="257"/>
        <v>2.2840889501810038E-3</v>
      </c>
      <c r="AW387" s="61"/>
      <c r="AX387" s="42">
        <f t="shared" si="258"/>
        <v>1.4965769781881864E-3</v>
      </c>
      <c r="AY387" s="61"/>
      <c r="AZ387" s="61"/>
      <c r="BA387" s="68">
        <f t="shared" si="259"/>
        <v>9.5394498514743877E-3</v>
      </c>
      <c r="BB387" s="61"/>
      <c r="BC387" s="61"/>
      <c r="BD387" s="61"/>
      <c r="BE387" s="61"/>
      <c r="BF387" s="61"/>
      <c r="BG387" s="42">
        <f t="shared" si="260"/>
        <v>1.0990959049813863E-3</v>
      </c>
      <c r="BH387" s="68">
        <f t="shared" si="261"/>
        <v>8.6177593825605345E-3</v>
      </c>
      <c r="BI387" s="61"/>
      <c r="BJ387" s="61"/>
      <c r="BK387" s="56">
        <f t="shared" si="262"/>
        <v>4.9442399604460803E-4</v>
      </c>
      <c r="BL387" s="61"/>
      <c r="BM387" s="61"/>
      <c r="BN387" s="61"/>
      <c r="BO387" s="68">
        <f t="shared" si="255"/>
        <v>9.4973882182399828E-4</v>
      </c>
      <c r="BP387" s="42">
        <f t="shared" si="263"/>
        <v>2.6844070961718016E-3</v>
      </c>
    </row>
    <row r="388" spans="1:68" ht="15" customHeight="1" thickBot="1" x14ac:dyDescent="0.45">
      <c r="A388" s="18"/>
      <c r="B388" s="143"/>
      <c r="C388" s="80"/>
      <c r="D388" s="275"/>
      <c r="E388" s="80"/>
      <c r="F388" s="80"/>
      <c r="G388" s="80"/>
      <c r="H388" s="80"/>
      <c r="I388" s="80"/>
      <c r="J388" s="80"/>
      <c r="K388" s="82"/>
      <c r="L388" s="80"/>
      <c r="M388" s="80"/>
      <c r="N388" s="80"/>
      <c r="O388" s="80"/>
      <c r="P388" s="80"/>
      <c r="Q388" s="80"/>
      <c r="R388" s="80"/>
      <c r="S388" s="80"/>
      <c r="T388" s="80"/>
      <c r="U388" s="80"/>
      <c r="V388" s="80"/>
      <c r="W388" s="80"/>
      <c r="X388" s="80"/>
      <c r="Y388" s="80"/>
      <c r="Z388" s="80"/>
      <c r="AA388" s="80"/>
      <c r="AB388" s="80"/>
      <c r="AC388" s="80"/>
      <c r="AD388" s="80"/>
      <c r="AE388" s="80"/>
      <c r="AF388" s="80"/>
      <c r="AK388" s="18"/>
      <c r="AL388" s="143"/>
      <c r="AM388" s="330"/>
      <c r="AN388" s="275"/>
      <c r="AO388" s="80"/>
      <c r="AP388" s="80"/>
      <c r="AQ388" s="80"/>
      <c r="AR388" s="80"/>
      <c r="AS388" s="80"/>
      <c r="AT388" s="80"/>
      <c r="AU388" s="82"/>
      <c r="AV388" s="80"/>
      <c r="AW388" s="80"/>
      <c r="AX388" s="80"/>
      <c r="AY388" s="80"/>
      <c r="AZ388" s="80"/>
      <c r="BA388" s="80"/>
      <c r="BB388" s="80"/>
      <c r="BC388" s="80"/>
      <c r="BD388" s="80"/>
      <c r="BE388" s="80"/>
      <c r="BF388" s="80"/>
      <c r="BG388" s="80"/>
      <c r="BH388" s="80"/>
      <c r="BI388" s="80"/>
      <c r="BJ388" s="80"/>
      <c r="BK388" s="80"/>
      <c r="BL388" s="80"/>
      <c r="BM388" s="80"/>
      <c r="BN388" s="80"/>
      <c r="BO388" s="80"/>
      <c r="BP388" s="80"/>
    </row>
    <row r="389" spans="1:68" ht="15" customHeight="1" thickBot="1" x14ac:dyDescent="0.45">
      <c r="A389" s="417" t="s">
        <v>400</v>
      </c>
      <c r="B389" s="433"/>
      <c r="C389" s="435" t="s">
        <v>440</v>
      </c>
      <c r="D389" s="44" t="s">
        <v>466</v>
      </c>
      <c r="E389" s="156" t="s">
        <v>167</v>
      </c>
      <c r="F389" s="156"/>
      <c r="G389" s="156" t="s">
        <v>414</v>
      </c>
      <c r="H389" s="156">
        <v>0.01</v>
      </c>
      <c r="I389" s="2"/>
      <c r="J389" s="2"/>
      <c r="K389" s="34"/>
      <c r="L389" s="156">
        <v>1.96</v>
      </c>
      <c r="M389" s="2"/>
      <c r="N389" s="156">
        <v>0.03</v>
      </c>
      <c r="O389" s="2"/>
      <c r="P389" s="156">
        <v>0.15</v>
      </c>
      <c r="Q389" s="156">
        <v>6.19</v>
      </c>
      <c r="R389" s="2"/>
      <c r="S389" s="2"/>
      <c r="T389" s="2"/>
      <c r="U389" s="2"/>
      <c r="V389" s="2"/>
      <c r="W389" s="156">
        <v>0.5</v>
      </c>
      <c r="X389" s="156">
        <v>24.22</v>
      </c>
      <c r="Y389" s="2"/>
      <c r="Z389" s="2"/>
      <c r="AA389" s="156">
        <v>0.01</v>
      </c>
      <c r="AB389" s="2"/>
      <c r="AC389" s="156">
        <v>0.01</v>
      </c>
      <c r="AD389" s="2"/>
      <c r="AE389" s="156">
        <v>0.71</v>
      </c>
      <c r="AF389" s="167">
        <v>0.86</v>
      </c>
      <c r="AK389" s="417" t="s">
        <v>400</v>
      </c>
      <c r="AL389" s="433" t="s">
        <v>110</v>
      </c>
      <c r="AM389" s="446" t="s">
        <v>440</v>
      </c>
      <c r="AN389" s="44" t="s">
        <v>466</v>
      </c>
      <c r="AO389" s="156" t="s">
        <v>167</v>
      </c>
      <c r="AP389" s="156"/>
      <c r="AQ389" s="156" t="s">
        <v>414</v>
      </c>
      <c r="AR389" s="68">
        <f t="shared" ref="AR389:AR391" si="264">H389*(1/$AR$6)</f>
        <v>3.332333633243361E-5</v>
      </c>
      <c r="AS389" s="2"/>
      <c r="AT389" s="2"/>
      <c r="AU389" s="34"/>
      <c r="AV389" s="156">
        <v>4.654369936217894E-4</v>
      </c>
      <c r="AW389" s="2"/>
      <c r="AX389" s="42">
        <f t="shared" ref="AX389:AX391" si="265">N389*(1/$AX$6)</f>
        <v>9.5526190097118283E-5</v>
      </c>
      <c r="AY389" s="2"/>
      <c r="AZ389" s="68">
        <f t="shared" ref="AZ389:AZ391" si="266">P389*(1/$AZ$6)</f>
        <v>7.0080358811437106E-4</v>
      </c>
      <c r="BA389" s="68">
        <f t="shared" ref="BA389:BA391" si="267">Q389*(1/$BA$6)</f>
        <v>1.4949163184968726E-2</v>
      </c>
      <c r="BB389" s="2"/>
      <c r="BC389" s="2"/>
      <c r="BD389" s="2"/>
      <c r="BE389" s="2"/>
      <c r="BF389" s="2"/>
      <c r="BG389" s="42">
        <f t="shared" ref="BG389:BG396" si="268">W389*(1/$BG$6)</f>
        <v>8.8636766530756955E-4</v>
      </c>
      <c r="BH389" s="68">
        <f t="shared" ref="BH389:BH391" si="269">X389*(1/$BH$6)</f>
        <v>4.8427408873692838E-2</v>
      </c>
      <c r="BI389" s="2"/>
      <c r="BJ389" s="2"/>
      <c r="BK389" s="56">
        <f t="shared" ref="BK389:BK391" si="270">AA389*(1/$BK$6)</f>
        <v>2.7467999780256E-5</v>
      </c>
      <c r="BL389" s="2"/>
      <c r="BM389" s="68">
        <f t="shared" ref="BM389:BM391" si="271">AC389*(1/$BM$6)</f>
        <v>3.787161522438932E-5</v>
      </c>
      <c r="BN389" s="2"/>
      <c r="BO389" s="68">
        <f t="shared" si="255"/>
        <v>1.7745120091974705E-3</v>
      </c>
      <c r="BP389" s="42">
        <f t="shared" ref="BP389:BP391" si="272">AF389*(1/$BP$6)</f>
        <v>1.6728913787737315E-3</v>
      </c>
    </row>
    <row r="390" spans="1:68" ht="15" customHeight="1" thickBot="1" x14ac:dyDescent="0.45">
      <c r="A390" s="423"/>
      <c r="B390" s="433"/>
      <c r="C390" s="408"/>
      <c r="D390" s="241" t="s">
        <v>466</v>
      </c>
      <c r="E390" s="156" t="s">
        <v>317</v>
      </c>
      <c r="F390" s="156"/>
      <c r="G390" s="156" t="s">
        <v>414</v>
      </c>
      <c r="H390" s="156">
        <v>0.01</v>
      </c>
      <c r="I390" s="2"/>
      <c r="J390" s="2"/>
      <c r="K390" s="34"/>
      <c r="L390" s="156">
        <v>1.1100000000000001</v>
      </c>
      <c r="M390" s="2"/>
      <c r="N390" s="156">
        <v>0.01</v>
      </c>
      <c r="O390" s="2"/>
      <c r="P390" s="156">
        <v>0.01</v>
      </c>
      <c r="Q390" s="156">
        <v>4.08</v>
      </c>
      <c r="R390" s="2"/>
      <c r="S390" s="2"/>
      <c r="T390" s="2"/>
      <c r="U390" s="2"/>
      <c r="V390" s="2"/>
      <c r="W390" s="156">
        <v>0.01</v>
      </c>
      <c r="X390" s="156">
        <v>14.62</v>
      </c>
      <c r="Y390" s="2"/>
      <c r="Z390" s="2"/>
      <c r="AA390" s="156">
        <v>0.01</v>
      </c>
      <c r="AB390" s="2"/>
      <c r="AC390" s="156">
        <v>0.01</v>
      </c>
      <c r="AD390" s="2"/>
      <c r="AE390" s="156">
        <v>0.01</v>
      </c>
      <c r="AF390" s="167">
        <v>0.51</v>
      </c>
      <c r="AK390" s="423"/>
      <c r="AL390" s="433"/>
      <c r="AM390" s="379"/>
      <c r="AN390" s="241" t="s">
        <v>466</v>
      </c>
      <c r="AO390" s="156" t="s">
        <v>317</v>
      </c>
      <c r="AP390" s="156"/>
      <c r="AQ390" s="156" t="s">
        <v>414</v>
      </c>
      <c r="AR390" s="68">
        <f t="shared" si="264"/>
        <v>3.332333633243361E-5</v>
      </c>
      <c r="AS390" s="2"/>
      <c r="AT390" s="2"/>
      <c r="AU390" s="34"/>
      <c r="AV390" s="156">
        <v>4.654369936217894E-4</v>
      </c>
      <c r="AW390" s="2"/>
      <c r="AX390" s="42">
        <f t="shared" si="265"/>
        <v>3.1842063365706099E-5</v>
      </c>
      <c r="AY390" s="2"/>
      <c r="AZ390" s="68">
        <f t="shared" si="266"/>
        <v>4.6720239207624744E-5</v>
      </c>
      <c r="BA390" s="68">
        <f t="shared" si="267"/>
        <v>9.8534064288646837E-3</v>
      </c>
      <c r="BB390" s="2"/>
      <c r="BC390" s="2"/>
      <c r="BD390" s="2"/>
      <c r="BE390" s="2"/>
      <c r="BF390" s="2"/>
      <c r="BG390" s="42">
        <f t="shared" si="268"/>
        <v>1.7727353306151392E-5</v>
      </c>
      <c r="BH390" s="68">
        <f t="shared" si="269"/>
        <v>2.9232399576110211E-2</v>
      </c>
      <c r="BI390" s="2"/>
      <c r="BJ390" s="2"/>
      <c r="BK390" s="56">
        <f t="shared" si="270"/>
        <v>2.7467999780256E-5</v>
      </c>
      <c r="BL390" s="2"/>
      <c r="BM390" s="68">
        <f t="shared" si="271"/>
        <v>3.787161522438932E-5</v>
      </c>
      <c r="BN390" s="2"/>
      <c r="BO390" s="68">
        <f t="shared" si="255"/>
        <v>2.4993126890105221E-5</v>
      </c>
      <c r="BP390" s="42">
        <f t="shared" si="272"/>
        <v>9.9206349206349201E-4</v>
      </c>
    </row>
    <row r="391" spans="1:68" ht="15" customHeight="1" thickBot="1" x14ac:dyDescent="0.45">
      <c r="A391" s="418"/>
      <c r="B391" s="420"/>
      <c r="C391" s="409"/>
      <c r="D391" s="91" t="s">
        <v>466</v>
      </c>
      <c r="E391" s="161" t="s">
        <v>196</v>
      </c>
      <c r="F391" s="161"/>
      <c r="G391" s="161" t="s">
        <v>414</v>
      </c>
      <c r="H391" s="161">
        <v>0.01</v>
      </c>
      <c r="I391" s="61"/>
      <c r="J391" s="61"/>
      <c r="K391" s="62"/>
      <c r="L391" s="161">
        <v>3.07</v>
      </c>
      <c r="M391" s="61"/>
      <c r="N391" s="161">
        <v>1.55</v>
      </c>
      <c r="O391" s="61"/>
      <c r="P391" s="161">
        <v>0.51</v>
      </c>
      <c r="Q391" s="161">
        <v>9.31</v>
      </c>
      <c r="R391" s="61"/>
      <c r="S391" s="61"/>
      <c r="T391" s="61"/>
      <c r="U391" s="61"/>
      <c r="V391" s="61"/>
      <c r="W391" s="161">
        <v>0.95</v>
      </c>
      <c r="X391" s="161">
        <v>37.19</v>
      </c>
      <c r="Y391" s="61"/>
      <c r="Z391" s="61"/>
      <c r="AA391" s="161">
        <v>0.01</v>
      </c>
      <c r="AB391" s="61"/>
      <c r="AC391" s="161">
        <v>0.06</v>
      </c>
      <c r="AD391" s="61"/>
      <c r="AE391" s="161">
        <v>2.68</v>
      </c>
      <c r="AF391" s="169">
        <v>1.45</v>
      </c>
      <c r="AK391" s="418"/>
      <c r="AL391" s="420"/>
      <c r="AM391" s="380"/>
      <c r="AN391" s="91" t="s">
        <v>466</v>
      </c>
      <c r="AO391" s="161" t="s">
        <v>196</v>
      </c>
      <c r="AP391" s="161"/>
      <c r="AQ391" s="161" t="s">
        <v>414</v>
      </c>
      <c r="AR391" s="68">
        <f t="shared" si="264"/>
        <v>3.332333633243361E-5</v>
      </c>
      <c r="AS391" s="61"/>
      <c r="AT391" s="61"/>
      <c r="AU391" s="62"/>
      <c r="AV391" s="161">
        <v>4.654369936217894E-4</v>
      </c>
      <c r="AW391" s="61"/>
      <c r="AX391" s="42">
        <f t="shared" si="265"/>
        <v>4.9355198216844455E-3</v>
      </c>
      <c r="AY391" s="61"/>
      <c r="AZ391" s="68">
        <f t="shared" si="266"/>
        <v>2.3827321995888617E-3</v>
      </c>
      <c r="BA391" s="68">
        <f t="shared" si="267"/>
        <v>2.2484121042335835E-2</v>
      </c>
      <c r="BB391" s="61"/>
      <c r="BC391" s="61"/>
      <c r="BD391" s="61"/>
      <c r="BE391" s="61"/>
      <c r="BF391" s="61"/>
      <c r="BG391" s="42">
        <f t="shared" si="268"/>
        <v>1.684098564084382E-3</v>
      </c>
      <c r="BH391" s="68">
        <f t="shared" si="269"/>
        <v>7.436066622678103E-2</v>
      </c>
      <c r="BI391" s="61"/>
      <c r="BJ391" s="61"/>
      <c r="BK391" s="56">
        <f t="shared" si="270"/>
        <v>2.7467999780256E-5</v>
      </c>
      <c r="BL391" s="61"/>
      <c r="BM391" s="68">
        <f t="shared" si="271"/>
        <v>2.2722969134633591E-4</v>
      </c>
      <c r="BN391" s="61"/>
      <c r="BO391" s="68">
        <f t="shared" si="255"/>
        <v>6.6981580065481987E-3</v>
      </c>
      <c r="BP391" s="42">
        <f t="shared" si="272"/>
        <v>2.8205726735138496E-3</v>
      </c>
    </row>
    <row r="392" spans="1:68" ht="15" customHeight="1" thickBot="1" x14ac:dyDescent="0.45">
      <c r="A392" s="18"/>
      <c r="B392" s="143"/>
      <c r="C392" s="80"/>
      <c r="D392" s="275"/>
      <c r="E392" s="80"/>
      <c r="F392" s="80"/>
      <c r="G392" s="80"/>
      <c r="H392" s="80"/>
      <c r="I392" s="80"/>
      <c r="J392" s="80"/>
      <c r="K392" s="82"/>
      <c r="L392" s="80"/>
      <c r="M392" s="80"/>
      <c r="N392" s="80"/>
      <c r="O392" s="80"/>
      <c r="P392" s="80"/>
      <c r="Q392" s="80"/>
      <c r="R392" s="80"/>
      <c r="S392" s="80"/>
      <c r="T392" s="80"/>
      <c r="U392" s="80"/>
      <c r="V392" s="80"/>
      <c r="W392" s="80"/>
      <c r="X392" s="80"/>
      <c r="Y392" s="80"/>
      <c r="Z392" s="80"/>
      <c r="AA392" s="80"/>
      <c r="AB392" s="80"/>
      <c r="AC392" s="80"/>
      <c r="AD392" s="80"/>
      <c r="AE392" s="80"/>
      <c r="AF392" s="80"/>
      <c r="AK392" s="18"/>
      <c r="AL392" s="143"/>
      <c r="AM392" s="330"/>
      <c r="AN392" s="275"/>
      <c r="AO392" s="80"/>
      <c r="AP392" s="80"/>
      <c r="AQ392" s="80"/>
      <c r="AR392" s="80"/>
      <c r="AS392" s="80"/>
      <c r="AT392" s="80"/>
      <c r="AU392" s="82"/>
      <c r="AV392" s="80"/>
      <c r="AW392" s="80"/>
      <c r="AX392" s="80"/>
      <c r="AY392" s="80"/>
      <c r="AZ392" s="80"/>
      <c r="BA392" s="80"/>
      <c r="BB392" s="80"/>
      <c r="BC392" s="80"/>
      <c r="BD392" s="80"/>
      <c r="BE392" s="80"/>
      <c r="BF392" s="80"/>
      <c r="BG392" s="80"/>
      <c r="BH392" s="80"/>
      <c r="BI392" s="80"/>
      <c r="BJ392" s="80"/>
      <c r="BK392" s="80"/>
      <c r="BL392" s="80"/>
      <c r="BM392" s="80"/>
      <c r="BN392" s="80"/>
      <c r="BO392" s="80"/>
      <c r="BP392" s="80"/>
    </row>
    <row r="393" spans="1:68" ht="15" customHeight="1" thickBot="1" x14ac:dyDescent="0.45">
      <c r="A393" s="417" t="s">
        <v>401</v>
      </c>
      <c r="B393" s="433"/>
      <c r="C393" s="435" t="s">
        <v>366</v>
      </c>
      <c r="D393" s="44" t="s">
        <v>466</v>
      </c>
      <c r="E393" s="2" t="s">
        <v>172</v>
      </c>
      <c r="F393" s="156" t="s">
        <v>334</v>
      </c>
      <c r="G393" s="156" t="s">
        <v>414</v>
      </c>
      <c r="H393" s="156">
        <v>11.3</v>
      </c>
      <c r="I393" s="2"/>
      <c r="J393" s="2"/>
      <c r="K393" s="34"/>
      <c r="L393" s="2">
        <v>1.73</v>
      </c>
      <c r="M393" s="2"/>
      <c r="N393" s="291"/>
      <c r="O393" s="2"/>
      <c r="P393" s="2">
        <v>0.87</v>
      </c>
      <c r="Q393" s="2">
        <v>11.7</v>
      </c>
      <c r="R393" s="2"/>
      <c r="S393" s="2"/>
      <c r="T393" s="2"/>
      <c r="U393" s="2"/>
      <c r="V393" s="2"/>
      <c r="W393" s="2">
        <v>6.72</v>
      </c>
      <c r="X393" s="156">
        <v>3540</v>
      </c>
      <c r="Y393" s="2"/>
      <c r="Z393" s="2"/>
      <c r="AA393" s="156">
        <v>0.04</v>
      </c>
      <c r="AB393" s="2"/>
      <c r="AC393" s="291"/>
      <c r="AD393" s="2"/>
      <c r="AE393" s="2">
        <v>150</v>
      </c>
      <c r="AF393" s="64">
        <v>7.34</v>
      </c>
      <c r="AK393" s="417" t="s">
        <v>401</v>
      </c>
      <c r="AL393" s="433" t="s">
        <v>110</v>
      </c>
      <c r="AM393" s="446" t="s">
        <v>366</v>
      </c>
      <c r="AN393" s="44" t="s">
        <v>466</v>
      </c>
      <c r="AO393" s="2" t="s">
        <v>172</v>
      </c>
      <c r="AP393" s="156" t="s">
        <v>334</v>
      </c>
      <c r="AQ393" s="156" t="s">
        <v>414</v>
      </c>
      <c r="AR393" s="68">
        <f t="shared" ref="AR393:AR396" si="273">H393*(1/$AR$6)</f>
        <v>3.7655370055649978E-2</v>
      </c>
      <c r="AS393" s="2"/>
      <c r="AT393" s="2"/>
      <c r="AU393" s="34"/>
      <c r="AV393" s="68">
        <f t="shared" ref="AV393" si="274">L393*(1/$AV$6)</f>
        <v>3.7278055507671097E-3</v>
      </c>
      <c r="AW393" s="2"/>
      <c r="AX393" s="291"/>
      <c r="AY393" s="2"/>
      <c r="AZ393" s="68">
        <f t="shared" ref="AZ393:AZ394" si="275">P393*(1/$AZ$6)</f>
        <v>4.0646608110633522E-3</v>
      </c>
      <c r="BA393" s="68">
        <f t="shared" ref="BA393:BA396" si="276">Q393*(1/$BA$6)</f>
        <v>2.8256091965126667E-2</v>
      </c>
      <c r="BB393" s="2"/>
      <c r="BC393" s="2"/>
      <c r="BD393" s="2"/>
      <c r="BE393" s="2"/>
      <c r="BF393" s="2"/>
      <c r="BG393" s="42">
        <f t="shared" si="268"/>
        <v>1.1912781421733734E-2</v>
      </c>
      <c r="BH393" s="68">
        <f>X393*(1/$BH$6)</f>
        <v>7.078159678483595</v>
      </c>
      <c r="BI393" s="2"/>
      <c r="BJ393" s="2"/>
      <c r="BK393" s="56">
        <f t="shared" ref="BK393:BK394" si="277">AA393*(1/$BK$6)</f>
        <v>1.09871999121024E-4</v>
      </c>
      <c r="BL393" s="2"/>
      <c r="BM393" s="291"/>
      <c r="BN393" s="2"/>
      <c r="BO393" s="68">
        <f t="shared" si="255"/>
        <v>0.37489690335157827</v>
      </c>
      <c r="BP393" s="42">
        <f t="shared" ref="BP393:BP396" si="278">AF393*(1/$BP$6)</f>
        <v>1.4277933395580452E-2</v>
      </c>
    </row>
    <row r="394" spans="1:68" ht="15" customHeight="1" thickBot="1" x14ac:dyDescent="0.45">
      <c r="A394" s="423"/>
      <c r="B394" s="433"/>
      <c r="C394" s="434"/>
      <c r="D394" s="242" t="s">
        <v>466</v>
      </c>
      <c r="E394" s="156" t="s">
        <v>297</v>
      </c>
      <c r="F394" s="156"/>
      <c r="G394" s="156" t="s">
        <v>414</v>
      </c>
      <c r="H394" s="156">
        <v>19.3</v>
      </c>
      <c r="I394" s="2"/>
      <c r="J394" s="2"/>
      <c r="K394" s="34"/>
      <c r="L394" s="156">
        <v>2.0299999999999998</v>
      </c>
      <c r="M394" s="2"/>
      <c r="N394" s="291"/>
      <c r="O394" s="2"/>
      <c r="P394" s="156">
        <v>1.58</v>
      </c>
      <c r="Q394" s="156">
        <v>12.5</v>
      </c>
      <c r="R394" s="2"/>
      <c r="S394" s="2"/>
      <c r="T394" s="2"/>
      <c r="U394" s="2"/>
      <c r="V394" s="2"/>
      <c r="W394" s="156">
        <v>6.11</v>
      </c>
      <c r="X394" s="156"/>
      <c r="Y394" s="2"/>
      <c r="Z394" s="2"/>
      <c r="AA394" s="156">
        <v>0.04</v>
      </c>
      <c r="AB394" s="2"/>
      <c r="AC394" s="291"/>
      <c r="AD394" s="2"/>
      <c r="AE394" s="156">
        <v>189</v>
      </c>
      <c r="AF394" s="64">
        <v>5.83</v>
      </c>
      <c r="AK394" s="423"/>
      <c r="AL394" s="433"/>
      <c r="AM394" s="436"/>
      <c r="AN394" s="242" t="s">
        <v>466</v>
      </c>
      <c r="AO394" s="156" t="s">
        <v>297</v>
      </c>
      <c r="AP394" s="156"/>
      <c r="AQ394" s="156" t="s">
        <v>414</v>
      </c>
      <c r="AR394" s="68">
        <f t="shared" si="273"/>
        <v>6.4314039121596861E-2</v>
      </c>
      <c r="AS394" s="2"/>
      <c r="AT394" s="2"/>
      <c r="AU394" s="34"/>
      <c r="AV394" s="68">
        <f t="shared" ref="AV394:AV396" si="279">L394*(1/$AV$6)</f>
        <v>4.3742458196862613E-3</v>
      </c>
      <c r="AW394" s="2"/>
      <c r="AX394" s="291"/>
      <c r="AY394" s="2"/>
      <c r="AZ394" s="68">
        <f t="shared" si="275"/>
        <v>7.3817977948047097E-3</v>
      </c>
      <c r="BA394" s="68">
        <f t="shared" si="276"/>
        <v>3.0188132441374645E-2</v>
      </c>
      <c r="BB394" s="2"/>
      <c r="BC394" s="2"/>
      <c r="BD394" s="2"/>
      <c r="BE394" s="2"/>
      <c r="BF394" s="2"/>
      <c r="BG394" s="42">
        <f t="shared" si="268"/>
        <v>1.0831412870058501E-2</v>
      </c>
      <c r="BH394" s="156"/>
      <c r="BI394" s="2"/>
      <c r="BJ394" s="2"/>
      <c r="BK394" s="56">
        <f t="shared" si="277"/>
        <v>1.09871999121024E-4</v>
      </c>
      <c r="BL394" s="2"/>
      <c r="BM394" s="291"/>
      <c r="BN394" s="2"/>
      <c r="BO394" s="68">
        <f t="shared" si="255"/>
        <v>0.47237009822298864</v>
      </c>
      <c r="BP394" s="42">
        <f t="shared" si="278"/>
        <v>1.1340647370059133E-2</v>
      </c>
    </row>
    <row r="395" spans="1:68" ht="15" customHeight="1" thickBot="1" x14ac:dyDescent="0.45">
      <c r="A395" s="423"/>
      <c r="B395" s="433"/>
      <c r="C395" s="435" t="s">
        <v>367</v>
      </c>
      <c r="D395" s="44" t="s">
        <v>466</v>
      </c>
      <c r="E395" s="2" t="s">
        <v>172</v>
      </c>
      <c r="F395" s="156" t="s">
        <v>334</v>
      </c>
      <c r="G395" s="156" t="s">
        <v>414</v>
      </c>
      <c r="H395" s="2">
        <v>0.12</v>
      </c>
      <c r="I395" s="2"/>
      <c r="J395" s="2"/>
      <c r="K395" s="34"/>
      <c r="L395" s="2">
        <v>0.69</v>
      </c>
      <c r="M395" s="2"/>
      <c r="N395" s="291"/>
      <c r="O395" s="2"/>
      <c r="P395" s="291"/>
      <c r="Q395" s="2">
        <v>2.88</v>
      </c>
      <c r="R395" s="2"/>
      <c r="S395" s="2"/>
      <c r="T395" s="2"/>
      <c r="U395" s="2"/>
      <c r="V395" s="2"/>
      <c r="W395" s="2">
        <v>0.68</v>
      </c>
      <c r="X395" s="156">
        <v>18.7</v>
      </c>
      <c r="Y395" s="2"/>
      <c r="Z395" s="2"/>
      <c r="AA395" s="291"/>
      <c r="AB395" s="2"/>
      <c r="AC395" s="291"/>
      <c r="AD395" s="2"/>
      <c r="AE395" s="2">
        <v>1.22</v>
      </c>
      <c r="AF395" s="64">
        <v>0.28000000000000003</v>
      </c>
      <c r="AK395" s="423"/>
      <c r="AL395" s="433"/>
      <c r="AM395" s="446" t="s">
        <v>367</v>
      </c>
      <c r="AN395" s="44" t="s">
        <v>466</v>
      </c>
      <c r="AO395" s="2" t="s">
        <v>172</v>
      </c>
      <c r="AP395" s="156" t="s">
        <v>334</v>
      </c>
      <c r="AQ395" s="156" t="s">
        <v>414</v>
      </c>
      <c r="AR395" s="68">
        <f t="shared" si="273"/>
        <v>3.9988003598920329E-4</v>
      </c>
      <c r="AS395" s="2"/>
      <c r="AT395" s="2"/>
      <c r="AU395" s="34"/>
      <c r="AV395" s="68">
        <f t="shared" si="279"/>
        <v>1.4868126185140493E-3</v>
      </c>
      <c r="AW395" s="2"/>
      <c r="AX395" s="291"/>
      <c r="AY395" s="2"/>
      <c r="AZ395" s="291"/>
      <c r="BA395" s="68">
        <f t="shared" si="276"/>
        <v>6.9553457144927184E-3</v>
      </c>
      <c r="BB395" s="2"/>
      <c r="BC395" s="2"/>
      <c r="BD395" s="2"/>
      <c r="BE395" s="2"/>
      <c r="BF395" s="2"/>
      <c r="BG395" s="42">
        <f t="shared" si="268"/>
        <v>1.2054600248182948E-3</v>
      </c>
      <c r="BH395" s="68">
        <f>X395*(1/$BH$6)</f>
        <v>3.7390278527582831E-2</v>
      </c>
      <c r="BI395" s="2"/>
      <c r="BJ395" s="2"/>
      <c r="BK395" s="291"/>
      <c r="BL395" s="2"/>
      <c r="BM395" s="291"/>
      <c r="BN395" s="2"/>
      <c r="BO395" s="68">
        <f t="shared" si="255"/>
        <v>3.0491614805928367E-3</v>
      </c>
      <c r="BP395" s="42">
        <f t="shared" si="278"/>
        <v>5.4466230936819167E-4</v>
      </c>
    </row>
    <row r="396" spans="1:68" ht="15" customHeight="1" thickBot="1" x14ac:dyDescent="0.45">
      <c r="A396" s="418"/>
      <c r="B396" s="420"/>
      <c r="C396" s="409"/>
      <c r="D396" s="91" t="s">
        <v>466</v>
      </c>
      <c r="E396" s="161" t="s">
        <v>171</v>
      </c>
      <c r="F396" s="161"/>
      <c r="G396" s="161" t="s">
        <v>414</v>
      </c>
      <c r="H396" s="61">
        <v>0.12</v>
      </c>
      <c r="I396" s="61"/>
      <c r="J396" s="61"/>
      <c r="K396" s="62"/>
      <c r="L396" s="161">
        <v>0.78</v>
      </c>
      <c r="M396" s="61"/>
      <c r="N396" s="292"/>
      <c r="O396" s="61"/>
      <c r="P396" s="292"/>
      <c r="Q396" s="161">
        <v>3.53</v>
      </c>
      <c r="R396" s="61"/>
      <c r="S396" s="61"/>
      <c r="T396" s="61"/>
      <c r="U396" s="61"/>
      <c r="V396" s="61"/>
      <c r="W396" s="161">
        <v>0.72</v>
      </c>
      <c r="X396" s="161"/>
      <c r="Y396" s="61"/>
      <c r="Z396" s="61"/>
      <c r="AA396" s="292"/>
      <c r="AB396" s="61"/>
      <c r="AC396" s="292"/>
      <c r="AD396" s="61"/>
      <c r="AE396" s="161">
        <v>1.21</v>
      </c>
      <c r="AF396" s="169">
        <v>0.31</v>
      </c>
      <c r="AK396" s="418"/>
      <c r="AL396" s="420"/>
      <c r="AM396" s="380"/>
      <c r="AN396" s="91" t="s">
        <v>466</v>
      </c>
      <c r="AO396" s="161" t="s">
        <v>171</v>
      </c>
      <c r="AP396" s="161"/>
      <c r="AQ396" s="161" t="s">
        <v>414</v>
      </c>
      <c r="AR396" s="68">
        <f t="shared" si="273"/>
        <v>3.9988003598920329E-4</v>
      </c>
      <c r="AS396" s="61"/>
      <c r="AT396" s="61"/>
      <c r="AU396" s="62"/>
      <c r="AV396" s="68">
        <f t="shared" si="279"/>
        <v>1.6807446991897951E-3</v>
      </c>
      <c r="AW396" s="61"/>
      <c r="AX396" s="292"/>
      <c r="AY396" s="61"/>
      <c r="AZ396" s="292"/>
      <c r="BA396" s="68">
        <f t="shared" si="276"/>
        <v>8.5251286014441999E-3</v>
      </c>
      <c r="BB396" s="61"/>
      <c r="BC396" s="61"/>
      <c r="BD396" s="61"/>
      <c r="BE396" s="61"/>
      <c r="BF396" s="61"/>
      <c r="BG396" s="42">
        <f t="shared" si="268"/>
        <v>1.2763694380429002E-3</v>
      </c>
      <c r="BH396" s="161"/>
      <c r="BI396" s="61"/>
      <c r="BJ396" s="61"/>
      <c r="BK396" s="292"/>
      <c r="BL396" s="61"/>
      <c r="BM396" s="292"/>
      <c r="BN396" s="61"/>
      <c r="BO396" s="68">
        <f t="shared" si="255"/>
        <v>3.0241683537027314E-3</v>
      </c>
      <c r="BP396" s="42">
        <f t="shared" si="278"/>
        <v>6.030189853719265E-4</v>
      </c>
    </row>
    <row r="397" spans="1:68" ht="15" customHeight="1" thickBot="1" x14ac:dyDescent="0.45">
      <c r="A397" s="18"/>
      <c r="B397" s="143"/>
      <c r="C397" s="80"/>
      <c r="D397" s="275"/>
      <c r="E397" s="80"/>
      <c r="F397" s="80"/>
      <c r="G397" s="80"/>
      <c r="H397" s="80"/>
      <c r="I397" s="80"/>
      <c r="J397" s="80"/>
      <c r="K397" s="82"/>
      <c r="L397" s="80"/>
      <c r="M397" s="80"/>
      <c r="N397" s="80"/>
      <c r="O397" s="80"/>
      <c r="P397" s="80"/>
      <c r="Q397" s="80"/>
      <c r="R397" s="80"/>
      <c r="S397" s="80"/>
      <c r="T397" s="80"/>
      <c r="U397" s="80"/>
      <c r="V397" s="80"/>
      <c r="W397" s="80"/>
      <c r="X397" s="80"/>
      <c r="Y397" s="80"/>
      <c r="Z397" s="80"/>
      <c r="AA397" s="80"/>
      <c r="AB397" s="80"/>
      <c r="AC397" s="80"/>
      <c r="AD397" s="80"/>
      <c r="AE397" s="80"/>
      <c r="AF397" s="80"/>
      <c r="AK397" s="18"/>
      <c r="AL397" s="143"/>
      <c r="AM397" s="330"/>
      <c r="AN397" s="275"/>
      <c r="AO397" s="80"/>
      <c r="AP397" s="80"/>
      <c r="AQ397" s="80"/>
      <c r="AR397" s="80"/>
      <c r="AS397" s="80"/>
      <c r="AT397" s="80"/>
      <c r="AU397" s="82"/>
      <c r="AV397" s="80"/>
      <c r="AW397" s="80"/>
      <c r="AX397" s="80"/>
      <c r="AY397" s="80"/>
      <c r="AZ397" s="80"/>
      <c r="BA397" s="80"/>
      <c r="BB397" s="80"/>
      <c r="BC397" s="80"/>
      <c r="BD397" s="80"/>
      <c r="BE397" s="80"/>
      <c r="BF397" s="80"/>
      <c r="BG397" s="80"/>
      <c r="BH397" s="80"/>
      <c r="BI397" s="80"/>
      <c r="BJ397" s="80"/>
      <c r="BK397" s="80"/>
      <c r="BL397" s="80"/>
      <c r="BM397" s="80"/>
      <c r="BN397" s="80"/>
      <c r="BO397" s="80"/>
      <c r="BP397" s="80"/>
    </row>
    <row r="398" spans="1:68" ht="15" customHeight="1" thickBot="1" x14ac:dyDescent="0.45">
      <c r="A398" s="417" t="s">
        <v>402</v>
      </c>
      <c r="B398" s="421" t="s">
        <v>110</v>
      </c>
      <c r="C398" s="407" t="s">
        <v>368</v>
      </c>
      <c r="D398" s="90" t="s">
        <v>466</v>
      </c>
      <c r="E398" s="56" t="s">
        <v>171</v>
      </c>
      <c r="F398" s="158" t="s">
        <v>326</v>
      </c>
      <c r="G398" s="158" t="s">
        <v>414</v>
      </c>
      <c r="H398" s="56">
        <v>0.4</v>
      </c>
      <c r="I398" s="56"/>
      <c r="J398" s="56"/>
      <c r="K398" s="57"/>
      <c r="L398" s="56">
        <v>0.9</v>
      </c>
      <c r="M398" s="56"/>
      <c r="N398" s="56">
        <v>0.2</v>
      </c>
      <c r="O398" s="56"/>
      <c r="P398" s="56"/>
      <c r="Q398" s="56">
        <v>0.92</v>
      </c>
      <c r="R398" s="56"/>
      <c r="S398" s="56"/>
      <c r="T398" s="56"/>
      <c r="U398" s="56"/>
      <c r="V398" s="56"/>
      <c r="W398" s="56"/>
      <c r="X398" s="158">
        <v>34.200000000000003</v>
      </c>
      <c r="Y398" s="56"/>
      <c r="Z398" s="56"/>
      <c r="AA398" s="56"/>
      <c r="AB398" s="56"/>
      <c r="AC398" s="56"/>
      <c r="AD398" s="56"/>
      <c r="AE398" s="56">
        <v>2.1</v>
      </c>
      <c r="AF398" s="58">
        <v>1</v>
      </c>
      <c r="AK398" s="417" t="s">
        <v>402</v>
      </c>
      <c r="AL398" s="421" t="s">
        <v>110</v>
      </c>
      <c r="AM398" s="378" t="s">
        <v>368</v>
      </c>
      <c r="AN398" s="90" t="s">
        <v>466</v>
      </c>
      <c r="AO398" s="56" t="s">
        <v>171</v>
      </c>
      <c r="AP398" s="158" t="s">
        <v>326</v>
      </c>
      <c r="AQ398" s="158" t="s">
        <v>414</v>
      </c>
      <c r="AR398" s="68">
        <f t="shared" ref="AR398:AR399" si="280">H398*(1/$AR$6)</f>
        <v>1.3329334532973444E-3</v>
      </c>
      <c r="AS398" s="56"/>
      <c r="AT398" s="56"/>
      <c r="AU398" s="57"/>
      <c r="AV398" s="68">
        <f t="shared" ref="AV398:AV405" si="281">L398*(1/$AV$6)</f>
        <v>1.939320806757456E-3</v>
      </c>
      <c r="AW398" s="56"/>
      <c r="AX398" s="42">
        <f t="shared" ref="AX398:AX399" si="282">N398*(1/$AX$6)</f>
        <v>6.3684126731412198E-4</v>
      </c>
      <c r="AY398" s="56"/>
      <c r="AZ398" s="56"/>
      <c r="BA398" s="68">
        <f t="shared" ref="BA398:BA399" si="283">Q398*(1/$BA$6)</f>
        <v>2.2218465476851741E-3</v>
      </c>
      <c r="BB398" s="56"/>
      <c r="BC398" s="56"/>
      <c r="BD398" s="56"/>
      <c r="BE398" s="56"/>
      <c r="BF398" s="56"/>
      <c r="BG398" s="56"/>
      <c r="BH398" s="68">
        <f t="shared" ref="BH398:BH399" si="284">X398*(1/$BH$6)</f>
        <v>6.8382220622638129E-2</v>
      </c>
      <c r="BI398" s="56"/>
      <c r="BJ398" s="56"/>
      <c r="BK398" s="56"/>
      <c r="BL398" s="56"/>
      <c r="BM398" s="56"/>
      <c r="BN398" s="56"/>
      <c r="BO398" s="68">
        <f t="shared" si="255"/>
        <v>5.2485566469220963E-3</v>
      </c>
      <c r="BP398" s="42">
        <f t="shared" ref="BP398:BP399" si="285">AF398*(1/$BP$6)</f>
        <v>1.9452225334578273E-3</v>
      </c>
    </row>
    <row r="399" spans="1:68" ht="15" customHeight="1" thickBot="1" x14ac:dyDescent="0.45">
      <c r="A399" s="423"/>
      <c r="B399" s="442"/>
      <c r="C399" s="408"/>
      <c r="D399" s="241" t="s">
        <v>466</v>
      </c>
      <c r="E399" s="156" t="s">
        <v>167</v>
      </c>
      <c r="F399" s="156"/>
      <c r="G399" s="156" t="s">
        <v>414</v>
      </c>
      <c r="H399" s="156">
        <v>0.5</v>
      </c>
      <c r="I399" s="2"/>
      <c r="J399" s="2"/>
      <c r="K399" s="34"/>
      <c r="L399" s="156">
        <v>0.8</v>
      </c>
      <c r="M399" s="2"/>
      <c r="N399" s="2">
        <v>0.2</v>
      </c>
      <c r="O399" s="2"/>
      <c r="P399" s="2"/>
      <c r="Q399" s="156">
        <v>0.5</v>
      </c>
      <c r="R399" s="2"/>
      <c r="S399" s="2"/>
      <c r="T399" s="2"/>
      <c r="U399" s="2"/>
      <c r="V399" s="2"/>
      <c r="W399" s="2"/>
      <c r="X399" s="156">
        <v>29.9</v>
      </c>
      <c r="Y399" s="2"/>
      <c r="Z399" s="2"/>
      <c r="AA399" s="2"/>
      <c r="AB399" s="2"/>
      <c r="AC399" s="2"/>
      <c r="AD399" s="2"/>
      <c r="AE399" s="156">
        <v>1.4</v>
      </c>
      <c r="AF399" s="64">
        <v>1</v>
      </c>
      <c r="AK399" s="423"/>
      <c r="AL399" s="442"/>
      <c r="AM399" s="379"/>
      <c r="AN399" s="241" t="s">
        <v>466</v>
      </c>
      <c r="AO399" s="156" t="s">
        <v>167</v>
      </c>
      <c r="AP399" s="156"/>
      <c r="AQ399" s="156" t="s">
        <v>414</v>
      </c>
      <c r="AR399" s="68">
        <f t="shared" si="280"/>
        <v>1.6661668166216804E-3</v>
      </c>
      <c r="AS399" s="2"/>
      <c r="AT399" s="2"/>
      <c r="AU399" s="34"/>
      <c r="AV399" s="68">
        <f t="shared" si="281"/>
        <v>1.7238407171177386E-3</v>
      </c>
      <c r="AW399" s="2"/>
      <c r="AX399" s="42">
        <f t="shared" si="282"/>
        <v>6.3684126731412198E-4</v>
      </c>
      <c r="AY399" s="2"/>
      <c r="AZ399" s="2"/>
      <c r="BA399" s="68">
        <f t="shared" si="283"/>
        <v>1.2075252976549858E-3</v>
      </c>
      <c r="BB399" s="2"/>
      <c r="BC399" s="2"/>
      <c r="BD399" s="2"/>
      <c r="BE399" s="2"/>
      <c r="BF399" s="2"/>
      <c r="BG399" s="2"/>
      <c r="BH399" s="68">
        <f t="shared" si="284"/>
        <v>5.9784456041429228E-2</v>
      </c>
      <c r="BI399" s="2"/>
      <c r="BJ399" s="2"/>
      <c r="BK399" s="2"/>
      <c r="BL399" s="2"/>
      <c r="BM399" s="2"/>
      <c r="BN399" s="2"/>
      <c r="BO399" s="68">
        <f t="shared" si="255"/>
        <v>3.4990377646147305E-3</v>
      </c>
      <c r="BP399" s="42">
        <f t="shared" si="285"/>
        <v>1.9452225334578273E-3</v>
      </c>
    </row>
    <row r="400" spans="1:68" ht="15" customHeight="1" thickBot="1" x14ac:dyDescent="0.45">
      <c r="A400" s="423"/>
      <c r="B400" s="442"/>
      <c r="C400" s="408"/>
      <c r="D400" s="241" t="s">
        <v>466</v>
      </c>
      <c r="E400" s="156" t="s">
        <v>209</v>
      </c>
      <c r="F400" s="156"/>
      <c r="G400" s="156" t="s">
        <v>414</v>
      </c>
      <c r="H400" s="291"/>
      <c r="I400" s="2"/>
      <c r="J400" s="2"/>
      <c r="K400" s="34"/>
      <c r="L400" s="156">
        <v>0.3</v>
      </c>
      <c r="M400" s="2"/>
      <c r="N400" s="291"/>
      <c r="O400" s="2"/>
      <c r="P400" s="2"/>
      <c r="Q400" s="291"/>
      <c r="R400" s="2"/>
      <c r="S400" s="2"/>
      <c r="T400" s="2"/>
      <c r="U400" s="2"/>
      <c r="V400" s="2"/>
      <c r="W400" s="2"/>
      <c r="X400" s="291"/>
      <c r="Y400" s="2"/>
      <c r="Z400" s="2"/>
      <c r="AA400" s="2"/>
      <c r="AB400" s="2"/>
      <c r="AC400" s="2"/>
      <c r="AD400" s="2"/>
      <c r="AE400" s="291"/>
      <c r="AF400" s="297"/>
      <c r="AK400" s="423"/>
      <c r="AL400" s="442"/>
      <c r="AM400" s="379"/>
      <c r="AN400" s="241" t="s">
        <v>466</v>
      </c>
      <c r="AO400" s="156" t="s">
        <v>209</v>
      </c>
      <c r="AP400" s="156"/>
      <c r="AQ400" s="156" t="s">
        <v>414</v>
      </c>
      <c r="AR400" s="291"/>
      <c r="AS400" s="2"/>
      <c r="AT400" s="2"/>
      <c r="AU400" s="34"/>
      <c r="AV400" s="68">
        <f t="shared" si="281"/>
        <v>6.4644026891915189E-4</v>
      </c>
      <c r="AW400" s="2"/>
      <c r="AX400" s="291"/>
      <c r="AY400" s="2"/>
      <c r="AZ400" s="2"/>
      <c r="BA400" s="291"/>
      <c r="BB400" s="2"/>
      <c r="BC400" s="2"/>
      <c r="BD400" s="2"/>
      <c r="BE400" s="2"/>
      <c r="BF400" s="2"/>
      <c r="BG400" s="2"/>
      <c r="BH400" s="291"/>
      <c r="BI400" s="2"/>
      <c r="BJ400" s="2"/>
      <c r="BK400" s="2"/>
      <c r="BL400" s="2"/>
      <c r="BM400" s="2"/>
      <c r="BN400" s="2"/>
      <c r="BO400" s="291"/>
      <c r="BP400" s="297"/>
    </row>
    <row r="401" spans="1:68" ht="15" customHeight="1" thickBot="1" x14ac:dyDescent="0.45">
      <c r="A401" s="423"/>
      <c r="B401" s="442"/>
      <c r="C401" s="434"/>
      <c r="D401" s="242" t="s">
        <v>466</v>
      </c>
      <c r="E401" s="156" t="s">
        <v>216</v>
      </c>
      <c r="F401" s="156"/>
      <c r="G401" s="156" t="s">
        <v>414</v>
      </c>
      <c r="H401" s="156">
        <v>2.7</v>
      </c>
      <c r="I401" s="2"/>
      <c r="J401" s="2"/>
      <c r="K401" s="34"/>
      <c r="L401" s="156">
        <v>2</v>
      </c>
      <c r="M401" s="2"/>
      <c r="N401" s="2">
        <v>2.4</v>
      </c>
      <c r="O401" s="2"/>
      <c r="P401" s="2"/>
      <c r="Q401" s="156">
        <v>11.3</v>
      </c>
      <c r="R401" s="2"/>
      <c r="S401" s="2"/>
      <c r="T401" s="2"/>
      <c r="U401" s="2"/>
      <c r="V401" s="2"/>
      <c r="W401" s="2"/>
      <c r="X401" s="156">
        <v>125.9</v>
      </c>
      <c r="Y401" s="2"/>
      <c r="Z401" s="2"/>
      <c r="AA401" s="2"/>
      <c r="AB401" s="2"/>
      <c r="AC401" s="2"/>
      <c r="AD401" s="2"/>
      <c r="AE401" s="156">
        <v>11.8</v>
      </c>
      <c r="AF401" s="64">
        <v>4.2</v>
      </c>
      <c r="AK401" s="423"/>
      <c r="AL401" s="442"/>
      <c r="AM401" s="436"/>
      <c r="AN401" s="242" t="s">
        <v>466</v>
      </c>
      <c r="AO401" s="156" t="s">
        <v>216</v>
      </c>
      <c r="AP401" s="156"/>
      <c r="AQ401" s="156" t="s">
        <v>414</v>
      </c>
      <c r="AR401" s="68">
        <f t="shared" ref="AR401:AR403" si="286">H401*(1/$AR$6)</f>
        <v>8.9973008097570754E-3</v>
      </c>
      <c r="AS401" s="2"/>
      <c r="AT401" s="2"/>
      <c r="AU401" s="34"/>
      <c r="AV401" s="68">
        <f t="shared" si="281"/>
        <v>4.3096017927943464E-3</v>
      </c>
      <c r="AW401" s="2"/>
      <c r="AX401" s="42">
        <f t="shared" ref="AX401:AX403" si="287">N401*(1/$AX$6)</f>
        <v>7.6420952077694629E-3</v>
      </c>
      <c r="AY401" s="2"/>
      <c r="AZ401" s="2"/>
      <c r="BA401" s="68">
        <f t="shared" ref="BA401:BA403" si="288">Q401*(1/$BA$6)</f>
        <v>2.7290071727002683E-2</v>
      </c>
      <c r="BB401" s="2"/>
      <c r="BC401" s="2"/>
      <c r="BD401" s="2"/>
      <c r="BE401" s="2"/>
      <c r="BF401" s="2"/>
      <c r="BG401" s="2"/>
      <c r="BH401" s="68">
        <f t="shared" ref="BH401:BH403" si="289">X401*(1/$BH$6)</f>
        <v>0.25173454901725556</v>
      </c>
      <c r="BI401" s="2"/>
      <c r="BJ401" s="2"/>
      <c r="BK401" s="2"/>
      <c r="BL401" s="2"/>
      <c r="BM401" s="2"/>
      <c r="BN401" s="2"/>
      <c r="BO401" s="68">
        <f t="shared" si="255"/>
        <v>2.9491889730324159E-2</v>
      </c>
      <c r="BP401" s="42">
        <f t="shared" ref="BP401:BP403" si="290">AF401*(1/$BP$6)</f>
        <v>8.1699346405228745E-3</v>
      </c>
    </row>
    <row r="402" spans="1:68" ht="15" customHeight="1" thickBot="1" x14ac:dyDescent="0.45">
      <c r="A402" s="423"/>
      <c r="B402" s="442"/>
      <c r="C402" s="435" t="s">
        <v>369</v>
      </c>
      <c r="D402" s="44" t="s">
        <v>466</v>
      </c>
      <c r="E402" s="2" t="s">
        <v>171</v>
      </c>
      <c r="F402" s="156" t="s">
        <v>326</v>
      </c>
      <c r="G402" s="156" t="s">
        <v>414</v>
      </c>
      <c r="H402" s="2">
        <v>0.5</v>
      </c>
      <c r="I402" s="2"/>
      <c r="J402" s="2"/>
      <c r="K402" s="34"/>
      <c r="L402" s="2">
        <v>0.8</v>
      </c>
      <c r="M402" s="2"/>
      <c r="N402" s="2">
        <v>0.2</v>
      </c>
      <c r="O402" s="2"/>
      <c r="P402" s="2"/>
      <c r="Q402" s="2">
        <v>1.1000000000000001</v>
      </c>
      <c r="R402" s="2"/>
      <c r="S402" s="2"/>
      <c r="T402" s="2"/>
      <c r="U402" s="2"/>
      <c r="V402" s="2"/>
      <c r="W402" s="2"/>
      <c r="X402" s="156">
        <v>32.4</v>
      </c>
      <c r="Y402" s="2"/>
      <c r="Z402" s="2"/>
      <c r="AA402" s="2"/>
      <c r="AB402" s="2"/>
      <c r="AC402" s="2"/>
      <c r="AD402" s="2"/>
      <c r="AE402" s="2">
        <v>2.1</v>
      </c>
      <c r="AF402" s="64">
        <v>1</v>
      </c>
      <c r="AK402" s="423"/>
      <c r="AL402" s="442"/>
      <c r="AM402" s="446" t="s">
        <v>369</v>
      </c>
      <c r="AN402" s="44" t="s">
        <v>466</v>
      </c>
      <c r="AO402" s="2" t="s">
        <v>171</v>
      </c>
      <c r="AP402" s="156" t="s">
        <v>326</v>
      </c>
      <c r="AQ402" s="156" t="s">
        <v>414</v>
      </c>
      <c r="AR402" s="68">
        <f t="shared" si="286"/>
        <v>1.6661668166216804E-3</v>
      </c>
      <c r="AS402" s="2"/>
      <c r="AT402" s="2"/>
      <c r="AU402" s="34"/>
      <c r="AV402" s="68">
        <f t="shared" si="281"/>
        <v>1.7238407171177386E-3</v>
      </c>
      <c r="AW402" s="2"/>
      <c r="AX402" s="42">
        <f t="shared" si="287"/>
        <v>6.3684126731412198E-4</v>
      </c>
      <c r="AY402" s="2"/>
      <c r="AZ402" s="2"/>
      <c r="BA402" s="68">
        <f t="shared" si="288"/>
        <v>2.6565556548409689E-3</v>
      </c>
      <c r="BB402" s="2"/>
      <c r="BC402" s="2"/>
      <c r="BD402" s="2"/>
      <c r="BE402" s="2"/>
      <c r="BF402" s="2"/>
      <c r="BG402" s="2"/>
      <c r="BH402" s="68">
        <f t="shared" si="289"/>
        <v>6.4783156379341372E-2</v>
      </c>
      <c r="BI402" s="2"/>
      <c r="BJ402" s="2"/>
      <c r="BK402" s="2"/>
      <c r="BL402" s="2"/>
      <c r="BM402" s="2"/>
      <c r="BN402" s="2"/>
      <c r="BO402" s="68">
        <f t="shared" si="255"/>
        <v>5.2485566469220963E-3</v>
      </c>
      <c r="BP402" s="42">
        <f t="shared" si="290"/>
        <v>1.9452225334578273E-3</v>
      </c>
    </row>
    <row r="403" spans="1:68" ht="15" customHeight="1" thickBot="1" x14ac:dyDescent="0.45">
      <c r="A403" s="423"/>
      <c r="B403" s="442"/>
      <c r="C403" s="408"/>
      <c r="D403" s="241" t="s">
        <v>466</v>
      </c>
      <c r="E403" s="156" t="s">
        <v>167</v>
      </c>
      <c r="F403" s="156"/>
      <c r="G403" s="156" t="s">
        <v>414</v>
      </c>
      <c r="H403" s="156">
        <v>0.5</v>
      </c>
      <c r="I403" s="2"/>
      <c r="J403" s="2"/>
      <c r="K403" s="34"/>
      <c r="L403" s="156">
        <v>0.9</v>
      </c>
      <c r="M403" s="2"/>
      <c r="N403" s="156">
        <v>0.2</v>
      </c>
      <c r="O403" s="2"/>
      <c r="P403" s="2"/>
      <c r="Q403" s="156">
        <v>0.5</v>
      </c>
      <c r="R403" s="2"/>
      <c r="S403" s="2"/>
      <c r="T403" s="2"/>
      <c r="U403" s="2"/>
      <c r="V403" s="2"/>
      <c r="W403" s="2"/>
      <c r="X403" s="156">
        <v>28.8</v>
      </c>
      <c r="Y403" s="2"/>
      <c r="Z403" s="2"/>
      <c r="AA403" s="2"/>
      <c r="AB403" s="2"/>
      <c r="AC403" s="2"/>
      <c r="AD403" s="2"/>
      <c r="AE403" s="156">
        <v>1.2</v>
      </c>
      <c r="AF403" s="167">
        <v>1</v>
      </c>
      <c r="AK403" s="423"/>
      <c r="AL403" s="442"/>
      <c r="AM403" s="379"/>
      <c r="AN403" s="241" t="s">
        <v>466</v>
      </c>
      <c r="AO403" s="156" t="s">
        <v>167</v>
      </c>
      <c r="AP403" s="156"/>
      <c r="AQ403" s="156" t="s">
        <v>414</v>
      </c>
      <c r="AR403" s="68">
        <f t="shared" si="286"/>
        <v>1.6661668166216804E-3</v>
      </c>
      <c r="AS403" s="2"/>
      <c r="AT403" s="2"/>
      <c r="AU403" s="34"/>
      <c r="AV403" s="68">
        <f t="shared" si="281"/>
        <v>1.939320806757456E-3</v>
      </c>
      <c r="AW403" s="2"/>
      <c r="AX403" s="42">
        <f t="shared" si="287"/>
        <v>6.3684126731412198E-4</v>
      </c>
      <c r="AY403" s="2"/>
      <c r="AZ403" s="2"/>
      <c r="BA403" s="68">
        <f t="shared" si="288"/>
        <v>1.2075252976549858E-3</v>
      </c>
      <c r="BB403" s="2"/>
      <c r="BC403" s="2"/>
      <c r="BD403" s="2"/>
      <c r="BE403" s="2"/>
      <c r="BF403" s="2"/>
      <c r="BG403" s="2"/>
      <c r="BH403" s="68">
        <f t="shared" si="289"/>
        <v>5.7585027892747893E-2</v>
      </c>
      <c r="BI403" s="2"/>
      <c r="BJ403" s="2"/>
      <c r="BK403" s="2"/>
      <c r="BL403" s="2"/>
      <c r="BM403" s="2"/>
      <c r="BN403" s="2"/>
      <c r="BO403" s="68">
        <f t="shared" si="255"/>
        <v>2.9991752268126262E-3</v>
      </c>
      <c r="BP403" s="42">
        <f t="shared" si="290"/>
        <v>1.9452225334578273E-3</v>
      </c>
    </row>
    <row r="404" spans="1:68" ht="15" customHeight="1" thickBot="1" x14ac:dyDescent="0.45">
      <c r="A404" s="423"/>
      <c r="B404" s="442"/>
      <c r="C404" s="408"/>
      <c r="D404" s="241" t="s">
        <v>466</v>
      </c>
      <c r="E404" s="156" t="s">
        <v>209</v>
      </c>
      <c r="F404" s="156"/>
      <c r="G404" s="156" t="s">
        <v>414</v>
      </c>
      <c r="H404" s="291"/>
      <c r="I404" s="2"/>
      <c r="J404" s="2"/>
      <c r="K404" s="34"/>
      <c r="L404" s="156">
        <v>0.3</v>
      </c>
      <c r="M404" s="2"/>
      <c r="N404" s="291"/>
      <c r="O404" s="2"/>
      <c r="P404" s="2"/>
      <c r="Q404" s="291"/>
      <c r="R404" s="2"/>
      <c r="S404" s="2"/>
      <c r="T404" s="2"/>
      <c r="U404" s="2"/>
      <c r="V404" s="2"/>
      <c r="W404" s="2"/>
      <c r="X404" s="291"/>
      <c r="Y404" s="2"/>
      <c r="Z404" s="2"/>
      <c r="AA404" s="2"/>
      <c r="AB404" s="2"/>
      <c r="AC404" s="2"/>
      <c r="AD404" s="2"/>
      <c r="AE404" s="156">
        <v>0.2</v>
      </c>
      <c r="AF404" s="297"/>
      <c r="AK404" s="423"/>
      <c r="AL404" s="442"/>
      <c r="AM404" s="379"/>
      <c r="AN404" s="241" t="s">
        <v>466</v>
      </c>
      <c r="AO404" s="156" t="s">
        <v>209</v>
      </c>
      <c r="AP404" s="156"/>
      <c r="AQ404" s="156" t="s">
        <v>414</v>
      </c>
      <c r="AR404" s="291"/>
      <c r="AS404" s="2"/>
      <c r="AT404" s="2"/>
      <c r="AU404" s="34"/>
      <c r="AV404" s="68">
        <f t="shared" si="281"/>
        <v>6.4644026891915189E-4</v>
      </c>
      <c r="AW404" s="2"/>
      <c r="AX404" s="291"/>
      <c r="AY404" s="2"/>
      <c r="AZ404" s="2"/>
      <c r="BA404" s="291"/>
      <c r="BB404" s="2"/>
      <c r="BC404" s="2"/>
      <c r="BD404" s="2"/>
      <c r="BE404" s="2"/>
      <c r="BF404" s="2"/>
      <c r="BG404" s="2"/>
      <c r="BH404" s="291"/>
      <c r="BI404" s="2"/>
      <c r="BJ404" s="2"/>
      <c r="BK404" s="2"/>
      <c r="BL404" s="2"/>
      <c r="BM404" s="2"/>
      <c r="BN404" s="2"/>
      <c r="BO404" s="68">
        <f t="shared" si="255"/>
        <v>4.998625378021044E-4</v>
      </c>
      <c r="BP404" s="297"/>
    </row>
    <row r="405" spans="1:68" ht="15" customHeight="1" thickBot="1" x14ac:dyDescent="0.45">
      <c r="A405" s="418"/>
      <c r="B405" s="422"/>
      <c r="C405" s="409"/>
      <c r="D405" s="91" t="s">
        <v>466</v>
      </c>
      <c r="E405" s="161" t="s">
        <v>216</v>
      </c>
      <c r="F405" s="161"/>
      <c r="G405" s="161" t="s">
        <v>414</v>
      </c>
      <c r="H405" s="161">
        <v>0.81</v>
      </c>
      <c r="I405" s="61"/>
      <c r="J405" s="61"/>
      <c r="K405" s="62"/>
      <c r="L405" s="161">
        <v>2.5</v>
      </c>
      <c r="M405" s="61"/>
      <c r="N405" s="161">
        <v>2.2000000000000002</v>
      </c>
      <c r="O405" s="61"/>
      <c r="P405" s="61"/>
      <c r="Q405" s="161">
        <v>3.9</v>
      </c>
      <c r="R405" s="61"/>
      <c r="S405" s="61"/>
      <c r="T405" s="61"/>
      <c r="U405" s="61"/>
      <c r="V405" s="61"/>
      <c r="W405" s="61"/>
      <c r="X405" s="161">
        <v>148.1</v>
      </c>
      <c r="Y405" s="61"/>
      <c r="Z405" s="61"/>
      <c r="AA405" s="61"/>
      <c r="AB405" s="61"/>
      <c r="AC405" s="61"/>
      <c r="AD405" s="61"/>
      <c r="AE405" s="161">
        <v>10.3</v>
      </c>
      <c r="AF405" s="169">
        <v>5</v>
      </c>
      <c r="AK405" s="418"/>
      <c r="AL405" s="422"/>
      <c r="AM405" s="380"/>
      <c r="AN405" s="91" t="s">
        <v>466</v>
      </c>
      <c r="AO405" s="161" t="s">
        <v>216</v>
      </c>
      <c r="AP405" s="161"/>
      <c r="AQ405" s="161" t="s">
        <v>414</v>
      </c>
      <c r="AR405" s="68">
        <f t="shared" ref="AR405" si="291">H405*(1/$AR$6)</f>
        <v>2.6991902429271226E-3</v>
      </c>
      <c r="AS405" s="61"/>
      <c r="AT405" s="61"/>
      <c r="AU405" s="62"/>
      <c r="AV405" s="68">
        <f t="shared" si="281"/>
        <v>5.3870022409929332E-3</v>
      </c>
      <c r="AW405" s="61"/>
      <c r="AX405" s="42">
        <f>N405*(1/$AX$6)</f>
        <v>7.0052539404553416E-3</v>
      </c>
      <c r="AY405" s="61"/>
      <c r="AZ405" s="61"/>
      <c r="BA405" s="68">
        <f t="shared" ref="BA405" si="292">Q405*(1/$BA$6)</f>
        <v>9.4186973217088889E-3</v>
      </c>
      <c r="BB405" s="61"/>
      <c r="BC405" s="61"/>
      <c r="BD405" s="61"/>
      <c r="BE405" s="61"/>
      <c r="BF405" s="61"/>
      <c r="BG405" s="61"/>
      <c r="BH405" s="68">
        <f>X405*(1/$BH$6)</f>
        <v>0.29612300801791536</v>
      </c>
      <c r="BI405" s="61"/>
      <c r="BJ405" s="61"/>
      <c r="BK405" s="61"/>
      <c r="BL405" s="61"/>
      <c r="BM405" s="61"/>
      <c r="BN405" s="61"/>
      <c r="BO405" s="68">
        <f t="shared" si="255"/>
        <v>2.5742920696808377E-2</v>
      </c>
      <c r="BP405" s="42">
        <f t="shared" ref="BP405" si="293">AF405*(1/$BP$6)</f>
        <v>9.7261126672891357E-3</v>
      </c>
    </row>
    <row r="406" spans="1:68" ht="15" customHeight="1" thickBot="1" x14ac:dyDescent="0.45">
      <c r="A406" s="18"/>
      <c r="B406" s="143"/>
      <c r="C406" s="80"/>
      <c r="D406" s="275"/>
      <c r="E406" s="80"/>
      <c r="F406" s="80"/>
      <c r="G406" s="80"/>
      <c r="H406" s="80"/>
      <c r="I406" s="80"/>
      <c r="J406" s="80"/>
      <c r="K406" s="82"/>
      <c r="L406" s="80"/>
      <c r="M406" s="80"/>
      <c r="N406" s="80"/>
      <c r="O406" s="80"/>
      <c r="P406" s="80"/>
      <c r="Q406" s="80"/>
      <c r="R406" s="80"/>
      <c r="S406" s="80"/>
      <c r="T406" s="80"/>
      <c r="U406" s="80"/>
      <c r="V406" s="80"/>
      <c r="W406" s="80"/>
      <c r="X406" s="80"/>
      <c r="Y406" s="80"/>
      <c r="Z406" s="80"/>
      <c r="AA406" s="80"/>
      <c r="AB406" s="80"/>
      <c r="AC406" s="80"/>
      <c r="AD406" s="80"/>
      <c r="AE406" s="80"/>
      <c r="AF406" s="80"/>
      <c r="AK406" s="18"/>
      <c r="AL406" s="143"/>
      <c r="AM406" s="330"/>
      <c r="AN406" s="275"/>
      <c r="AO406" s="80"/>
      <c r="AP406" s="80"/>
      <c r="AQ406" s="80"/>
      <c r="AR406" s="80"/>
      <c r="AS406" s="80"/>
      <c r="AT406" s="80"/>
      <c r="AU406" s="82"/>
      <c r="AV406" s="80"/>
      <c r="AW406" s="80"/>
      <c r="AX406" s="80"/>
      <c r="AY406" s="80"/>
      <c r="AZ406" s="80"/>
      <c r="BA406" s="80"/>
      <c r="BB406" s="80"/>
      <c r="BC406" s="80"/>
      <c r="BD406" s="80"/>
      <c r="BE406" s="80"/>
      <c r="BF406" s="80"/>
      <c r="BG406" s="80"/>
      <c r="BH406" s="80"/>
      <c r="BI406" s="80"/>
      <c r="BJ406" s="80"/>
      <c r="BK406" s="80"/>
      <c r="BL406" s="80"/>
      <c r="BM406" s="80"/>
      <c r="BN406" s="80"/>
      <c r="BO406" s="80"/>
      <c r="BP406" s="80"/>
    </row>
    <row r="407" spans="1:68" ht="15" customHeight="1" thickBot="1" x14ac:dyDescent="0.45">
      <c r="A407" s="427" t="s">
        <v>403</v>
      </c>
      <c r="B407" s="421" t="s">
        <v>110</v>
      </c>
      <c r="C407" s="407" t="s">
        <v>370</v>
      </c>
      <c r="D407" s="90" t="s">
        <v>466</v>
      </c>
      <c r="E407" s="56" t="s">
        <v>172</v>
      </c>
      <c r="F407" s="158" t="s">
        <v>334</v>
      </c>
      <c r="G407" s="158" t="s">
        <v>414</v>
      </c>
      <c r="H407" s="56"/>
      <c r="I407" s="56"/>
      <c r="J407" s="56"/>
      <c r="K407" s="57"/>
      <c r="L407" s="56"/>
      <c r="M407" s="56"/>
      <c r="N407" s="56"/>
      <c r="O407" s="56"/>
      <c r="P407" s="56"/>
      <c r="Q407" s="56">
        <v>1.4</v>
      </c>
      <c r="R407" s="56"/>
      <c r="S407" s="56"/>
      <c r="T407" s="56"/>
      <c r="U407" s="56"/>
      <c r="V407" s="56"/>
      <c r="W407" s="56"/>
      <c r="X407" s="158">
        <v>5.2</v>
      </c>
      <c r="Y407" s="56"/>
      <c r="Z407" s="56"/>
      <c r="AA407" s="56"/>
      <c r="AB407" s="56"/>
      <c r="AC407" s="56"/>
      <c r="AD407" s="56"/>
      <c r="AE407" s="56"/>
      <c r="AF407" s="58"/>
      <c r="AK407" s="427" t="s">
        <v>403</v>
      </c>
      <c r="AL407" s="421" t="s">
        <v>110</v>
      </c>
      <c r="AM407" s="378" t="s">
        <v>370</v>
      </c>
      <c r="AN407" s="90" t="s">
        <v>466</v>
      </c>
      <c r="AO407" s="56" t="s">
        <v>172</v>
      </c>
      <c r="AP407" s="158" t="s">
        <v>334</v>
      </c>
      <c r="AQ407" s="158" t="s">
        <v>414</v>
      </c>
      <c r="AR407" s="56"/>
      <c r="AS407" s="56"/>
      <c r="AT407" s="56"/>
      <c r="AU407" s="57"/>
      <c r="AV407" s="56"/>
      <c r="AW407" s="56"/>
      <c r="AX407" s="56"/>
      <c r="AY407" s="56"/>
      <c r="AZ407" s="56"/>
      <c r="BA407" s="68">
        <f t="shared" ref="BA407:BA409" si="294">Q407*(1/$BA$6)</f>
        <v>3.3810708334339602E-3</v>
      </c>
      <c r="BB407" s="56"/>
      <c r="BC407" s="56"/>
      <c r="BD407" s="56"/>
      <c r="BE407" s="56"/>
      <c r="BF407" s="56"/>
      <c r="BG407" s="56"/>
      <c r="BH407" s="68">
        <f t="shared" ref="BH407:BH409" si="295">X407*(1/$BH$6)</f>
        <v>1.0397296702857259E-2</v>
      </c>
      <c r="BI407" s="56"/>
      <c r="BJ407" s="56"/>
      <c r="BK407" s="56"/>
      <c r="BL407" s="56"/>
      <c r="BM407" s="56"/>
      <c r="BN407" s="56"/>
      <c r="BO407" s="56"/>
      <c r="BP407" s="58"/>
    </row>
    <row r="408" spans="1:68" ht="15" customHeight="1" thickBot="1" x14ac:dyDescent="0.45">
      <c r="A408" s="428"/>
      <c r="B408" s="442"/>
      <c r="C408" s="408"/>
      <c r="D408" s="241" t="s">
        <v>466</v>
      </c>
      <c r="E408" s="156" t="s">
        <v>221</v>
      </c>
      <c r="F408" s="156"/>
      <c r="G408" s="156" t="s">
        <v>414</v>
      </c>
      <c r="H408" s="2"/>
      <c r="I408" s="2"/>
      <c r="J408" s="2"/>
      <c r="K408" s="34"/>
      <c r="L408" s="2"/>
      <c r="M408" s="2"/>
      <c r="N408" s="2"/>
      <c r="O408" s="2"/>
      <c r="P408" s="2"/>
      <c r="Q408" s="156">
        <v>0.9</v>
      </c>
      <c r="R408" s="2"/>
      <c r="S408" s="2"/>
      <c r="T408" s="2"/>
      <c r="U408" s="2"/>
      <c r="V408" s="2"/>
      <c r="W408" s="2"/>
      <c r="X408" s="156">
        <v>3.85</v>
      </c>
      <c r="Y408" s="2"/>
      <c r="Z408" s="2"/>
      <c r="AA408" s="2"/>
      <c r="AB408" s="2"/>
      <c r="AC408" s="2"/>
      <c r="AD408" s="2"/>
      <c r="AE408" s="2"/>
      <c r="AF408" s="64"/>
      <c r="AK408" s="428"/>
      <c r="AL408" s="442"/>
      <c r="AM408" s="379"/>
      <c r="AN408" s="241" t="s">
        <v>466</v>
      </c>
      <c r="AO408" s="156" t="s">
        <v>221</v>
      </c>
      <c r="AP408" s="156"/>
      <c r="AQ408" s="156" t="s">
        <v>414</v>
      </c>
      <c r="AR408" s="2"/>
      <c r="AS408" s="2"/>
      <c r="AT408" s="2"/>
      <c r="AU408" s="34"/>
      <c r="AV408" s="2"/>
      <c r="AW408" s="2"/>
      <c r="AX408" s="2"/>
      <c r="AY408" s="2"/>
      <c r="AZ408" s="2"/>
      <c r="BA408" s="68">
        <f t="shared" si="294"/>
        <v>2.1735455357789744E-3</v>
      </c>
      <c r="BB408" s="2"/>
      <c r="BC408" s="2"/>
      <c r="BD408" s="2"/>
      <c r="BE408" s="2"/>
      <c r="BF408" s="2"/>
      <c r="BG408" s="2"/>
      <c r="BH408" s="68">
        <f t="shared" si="295"/>
        <v>7.6979985203847008E-3</v>
      </c>
      <c r="BI408" s="2"/>
      <c r="BJ408" s="2"/>
      <c r="BK408" s="2"/>
      <c r="BL408" s="2"/>
      <c r="BM408" s="2"/>
      <c r="BN408" s="2"/>
      <c r="BO408" s="2"/>
      <c r="BP408" s="64"/>
    </row>
    <row r="409" spans="1:68" ht="15" customHeight="1" thickBot="1" x14ac:dyDescent="0.45">
      <c r="A409" s="429"/>
      <c r="B409" s="422"/>
      <c r="C409" s="409"/>
      <c r="D409" s="91" t="s">
        <v>466</v>
      </c>
      <c r="E409" s="161" t="s">
        <v>192</v>
      </c>
      <c r="F409" s="161"/>
      <c r="G409" s="161" t="s">
        <v>414</v>
      </c>
      <c r="H409" s="61"/>
      <c r="I409" s="61"/>
      <c r="J409" s="61"/>
      <c r="K409" s="62"/>
      <c r="L409" s="61"/>
      <c r="M409" s="61"/>
      <c r="N409" s="61"/>
      <c r="O409" s="61"/>
      <c r="P409" s="61"/>
      <c r="Q409" s="161">
        <v>2.2000000000000002</v>
      </c>
      <c r="R409" s="61"/>
      <c r="S409" s="61"/>
      <c r="T409" s="61"/>
      <c r="U409" s="61"/>
      <c r="V409" s="61"/>
      <c r="W409" s="61"/>
      <c r="X409" s="161">
        <v>7.15</v>
      </c>
      <c r="Y409" s="61"/>
      <c r="Z409" s="61"/>
      <c r="AA409" s="61"/>
      <c r="AB409" s="61"/>
      <c r="AC409" s="61"/>
      <c r="AD409" s="61"/>
      <c r="AE409" s="61"/>
      <c r="AF409" s="63"/>
      <c r="AK409" s="429"/>
      <c r="AL409" s="422"/>
      <c r="AM409" s="380"/>
      <c r="AN409" s="91" t="s">
        <v>466</v>
      </c>
      <c r="AO409" s="161" t="s">
        <v>192</v>
      </c>
      <c r="AP409" s="161"/>
      <c r="AQ409" s="161" t="s">
        <v>414</v>
      </c>
      <c r="AR409" s="61"/>
      <c r="AS409" s="61"/>
      <c r="AT409" s="61"/>
      <c r="AU409" s="62"/>
      <c r="AV409" s="61"/>
      <c r="AW409" s="61"/>
      <c r="AX409" s="61"/>
      <c r="AY409" s="61"/>
      <c r="AZ409" s="61"/>
      <c r="BA409" s="68">
        <f t="shared" si="294"/>
        <v>5.3131113096819378E-3</v>
      </c>
      <c r="BB409" s="61"/>
      <c r="BC409" s="61"/>
      <c r="BD409" s="61"/>
      <c r="BE409" s="61"/>
      <c r="BF409" s="61"/>
      <c r="BG409" s="61"/>
      <c r="BH409" s="68">
        <f t="shared" si="295"/>
        <v>1.4296282966428731E-2</v>
      </c>
      <c r="BI409" s="61"/>
      <c r="BJ409" s="61"/>
      <c r="BK409" s="61"/>
      <c r="BL409" s="61"/>
      <c r="BM409" s="61"/>
      <c r="BN409" s="61"/>
      <c r="BO409" s="61"/>
      <c r="BP409" s="63"/>
    </row>
    <row r="410" spans="1:68" ht="15" customHeight="1" thickBot="1" x14ac:dyDescent="0.45">
      <c r="A410" s="18"/>
      <c r="B410" s="143"/>
      <c r="C410" s="80"/>
      <c r="D410" s="275"/>
      <c r="E410" s="80"/>
      <c r="F410" s="80"/>
      <c r="G410" s="80"/>
      <c r="H410" s="80"/>
      <c r="I410" s="80"/>
      <c r="J410" s="80"/>
      <c r="K410" s="82"/>
      <c r="L410" s="80"/>
      <c r="M410" s="80"/>
      <c r="N410" s="80"/>
      <c r="O410" s="80"/>
      <c r="P410" s="80"/>
      <c r="Q410" s="80"/>
      <c r="R410" s="80"/>
      <c r="S410" s="80"/>
      <c r="T410" s="80"/>
      <c r="U410" s="80"/>
      <c r="V410" s="80"/>
      <c r="W410" s="80"/>
      <c r="X410" s="80"/>
      <c r="Y410" s="80"/>
      <c r="Z410" s="80"/>
      <c r="AA410" s="80"/>
      <c r="AB410" s="80"/>
      <c r="AC410" s="80"/>
      <c r="AD410" s="80"/>
      <c r="AE410" s="80"/>
      <c r="AF410" s="80"/>
      <c r="AK410" s="18"/>
      <c r="AL410" s="143"/>
      <c r="AM410" s="330"/>
      <c r="AN410" s="275"/>
      <c r="AO410" s="80"/>
      <c r="AP410" s="80"/>
      <c r="AQ410" s="80"/>
      <c r="AR410" s="80"/>
      <c r="AS410" s="80"/>
      <c r="AT410" s="80"/>
      <c r="AU410" s="82"/>
      <c r="AV410" s="80"/>
      <c r="AW410" s="80"/>
      <c r="AX410" s="80"/>
      <c r="AY410" s="80"/>
      <c r="AZ410" s="80"/>
      <c r="BA410" s="80"/>
      <c r="BB410" s="80"/>
      <c r="BC410" s="80"/>
      <c r="BD410" s="80"/>
      <c r="BE410" s="80"/>
      <c r="BF410" s="80"/>
      <c r="BG410" s="80"/>
      <c r="BH410" s="80"/>
      <c r="BI410" s="80"/>
      <c r="BJ410" s="80"/>
      <c r="BK410" s="80"/>
      <c r="BL410" s="80"/>
      <c r="BM410" s="80"/>
      <c r="BN410" s="80"/>
      <c r="BO410" s="80"/>
      <c r="BP410" s="80"/>
    </row>
    <row r="411" spans="1:68" ht="15" customHeight="1" thickBot="1" x14ac:dyDescent="0.45">
      <c r="A411" s="417" t="s">
        <v>404</v>
      </c>
      <c r="B411" s="443" t="s">
        <v>442</v>
      </c>
      <c r="C411" s="407" t="s">
        <v>202</v>
      </c>
      <c r="D411" s="90" t="s">
        <v>466</v>
      </c>
      <c r="E411" s="158" t="s">
        <v>172</v>
      </c>
      <c r="F411" s="158" t="s">
        <v>443</v>
      </c>
      <c r="G411" s="158" t="s">
        <v>414</v>
      </c>
      <c r="H411" s="158"/>
      <c r="I411" s="158"/>
      <c r="J411" s="158"/>
      <c r="K411" s="165"/>
      <c r="L411" s="158">
        <v>3759</v>
      </c>
      <c r="M411" s="158"/>
      <c r="N411" s="158"/>
      <c r="O411" s="158"/>
      <c r="P411" s="158"/>
      <c r="Q411" s="158">
        <v>8504</v>
      </c>
      <c r="R411" s="158"/>
      <c r="S411" s="158"/>
      <c r="T411" s="158"/>
      <c r="U411" s="158"/>
      <c r="V411" s="158"/>
      <c r="W411" s="158">
        <v>2033</v>
      </c>
      <c r="X411" s="158"/>
      <c r="Y411" s="158"/>
      <c r="Z411" s="158"/>
      <c r="AA411" s="158"/>
      <c r="AB411" s="158"/>
      <c r="AC411" s="158"/>
      <c r="AD411" s="158"/>
      <c r="AE411" s="158"/>
      <c r="AF411" s="166">
        <v>1123</v>
      </c>
      <c r="AK411" s="417" t="s">
        <v>404</v>
      </c>
      <c r="AL411" s="443" t="s">
        <v>442</v>
      </c>
      <c r="AM411" s="411" t="s">
        <v>202</v>
      </c>
      <c r="AN411" s="258" t="s">
        <v>466</v>
      </c>
      <c r="AO411" s="310" t="s">
        <v>172</v>
      </c>
      <c r="AP411" s="310" t="s">
        <v>443</v>
      </c>
      <c r="AQ411" s="310" t="s">
        <v>414</v>
      </c>
      <c r="AR411" s="310"/>
      <c r="AS411" s="310"/>
      <c r="AT411" s="310"/>
      <c r="AU411" s="311"/>
      <c r="AV411" s="312">
        <f>L411*(1/1000)*(1/$AV$6)</f>
        <v>8.0998965695569733E-3</v>
      </c>
      <c r="AW411" s="310"/>
      <c r="AX411" s="310"/>
      <c r="AY411" s="310"/>
      <c r="AZ411" s="310"/>
      <c r="BA411" s="312">
        <f>Q411*(1/1000)*(1/$AV$6)</f>
        <v>1.8324426822961561E-2</v>
      </c>
      <c r="BB411" s="310"/>
      <c r="BC411" s="310"/>
      <c r="BD411" s="310"/>
      <c r="BE411" s="310"/>
      <c r="BF411" s="310"/>
      <c r="BG411" s="312">
        <f t="shared" ref="BG411:BG420" si="296">W411*(1/1000)*(1/$AV$6)</f>
        <v>4.3807102223754526E-3</v>
      </c>
      <c r="BH411" s="310"/>
      <c r="BI411" s="310"/>
      <c r="BJ411" s="310"/>
      <c r="BK411" s="310"/>
      <c r="BL411" s="310"/>
      <c r="BM411" s="310"/>
      <c r="BN411" s="310"/>
      <c r="BO411" s="310"/>
      <c r="BP411" s="312">
        <f t="shared" ref="BP411:BP420" si="297">AF411*(1/1000)*(1/$AV$6)</f>
        <v>2.4198414066540254E-3</v>
      </c>
    </row>
    <row r="412" spans="1:68" ht="15" customHeight="1" thickBot="1" x14ac:dyDescent="0.45">
      <c r="A412" s="423"/>
      <c r="B412" s="444"/>
      <c r="C412" s="408"/>
      <c r="D412" s="241" t="s">
        <v>466</v>
      </c>
      <c r="E412" s="156" t="s">
        <v>209</v>
      </c>
      <c r="F412" s="156"/>
      <c r="G412" s="156" t="s">
        <v>414</v>
      </c>
      <c r="H412" s="156"/>
      <c r="I412" s="156"/>
      <c r="J412" s="156"/>
      <c r="K412" s="164"/>
      <c r="L412" s="156">
        <v>867</v>
      </c>
      <c r="M412" s="156"/>
      <c r="N412" s="156"/>
      <c r="O412" s="156"/>
      <c r="P412" s="156"/>
      <c r="Q412" s="156">
        <v>1610</v>
      </c>
      <c r="R412" s="156"/>
      <c r="S412" s="156"/>
      <c r="T412" s="156"/>
      <c r="U412" s="156"/>
      <c r="V412" s="156"/>
      <c r="W412" s="156">
        <v>499</v>
      </c>
      <c r="X412" s="156"/>
      <c r="Y412" s="156"/>
      <c r="Z412" s="156"/>
      <c r="AA412" s="156"/>
      <c r="AB412" s="156"/>
      <c r="AC412" s="156"/>
      <c r="AD412" s="156"/>
      <c r="AE412" s="156"/>
      <c r="AF412" s="167">
        <v>243</v>
      </c>
      <c r="AK412" s="423"/>
      <c r="AL412" s="444"/>
      <c r="AM412" s="412"/>
      <c r="AN412" s="259" t="s">
        <v>466</v>
      </c>
      <c r="AO412" s="313" t="s">
        <v>209</v>
      </c>
      <c r="AP412" s="313"/>
      <c r="AQ412" s="313" t="s">
        <v>414</v>
      </c>
      <c r="AR412" s="313"/>
      <c r="AS412" s="313"/>
      <c r="AT412" s="313"/>
      <c r="AU412" s="314"/>
      <c r="AV412" s="312">
        <f t="shared" ref="AV412:AV420" si="298">L412*(1/1000)*(1/$AV$6)</f>
        <v>1.8682123771763491E-3</v>
      </c>
      <c r="AW412" s="313"/>
      <c r="AX412" s="313"/>
      <c r="AY412" s="313"/>
      <c r="AZ412" s="313"/>
      <c r="BA412" s="312">
        <f t="shared" ref="BA412:BA420" si="299">Q412*(1/1000)*(1/$AV$6)</f>
        <v>3.4692294431994493E-3</v>
      </c>
      <c r="BB412" s="313"/>
      <c r="BC412" s="313"/>
      <c r="BD412" s="313"/>
      <c r="BE412" s="313"/>
      <c r="BF412" s="313"/>
      <c r="BG412" s="312">
        <f t="shared" si="296"/>
        <v>1.0752456473021893E-3</v>
      </c>
      <c r="BH412" s="313"/>
      <c r="BI412" s="313"/>
      <c r="BJ412" s="313"/>
      <c r="BK412" s="313"/>
      <c r="BL412" s="313"/>
      <c r="BM412" s="313"/>
      <c r="BN412" s="313"/>
      <c r="BO412" s="313"/>
      <c r="BP412" s="312">
        <f t="shared" si="297"/>
        <v>5.2361661782451309E-4</v>
      </c>
    </row>
    <row r="413" spans="1:68" ht="15" customHeight="1" thickBot="1" x14ac:dyDescent="0.45">
      <c r="A413" s="423"/>
      <c r="B413" s="444"/>
      <c r="C413" s="408"/>
      <c r="D413" s="241" t="s">
        <v>466</v>
      </c>
      <c r="E413" s="156" t="s">
        <v>216</v>
      </c>
      <c r="F413" s="156"/>
      <c r="G413" s="156" t="s">
        <v>414</v>
      </c>
      <c r="H413" s="156"/>
      <c r="I413" s="156"/>
      <c r="J413" s="156"/>
      <c r="K413" s="164"/>
      <c r="L413" s="156">
        <v>11384</v>
      </c>
      <c r="M413" s="156"/>
      <c r="N413" s="156"/>
      <c r="O413" s="156"/>
      <c r="P413" s="156"/>
      <c r="Q413" s="156">
        <v>16837</v>
      </c>
      <c r="R413" s="156"/>
      <c r="S413" s="156"/>
      <c r="T413" s="156"/>
      <c r="U413" s="156"/>
      <c r="V413" s="156"/>
      <c r="W413" s="156">
        <v>4998</v>
      </c>
      <c r="X413" s="156"/>
      <c r="Y413" s="156"/>
      <c r="Z413" s="156"/>
      <c r="AA413" s="156"/>
      <c r="AB413" s="156"/>
      <c r="AC413" s="156"/>
      <c r="AD413" s="156"/>
      <c r="AE413" s="156"/>
      <c r="AF413" s="167">
        <v>7587</v>
      </c>
      <c r="AK413" s="423"/>
      <c r="AL413" s="444"/>
      <c r="AM413" s="412"/>
      <c r="AN413" s="259" t="s">
        <v>466</v>
      </c>
      <c r="AO413" s="313" t="s">
        <v>216</v>
      </c>
      <c r="AP413" s="313"/>
      <c r="AQ413" s="313" t="s">
        <v>414</v>
      </c>
      <c r="AR413" s="313"/>
      <c r="AS413" s="313"/>
      <c r="AT413" s="313"/>
      <c r="AU413" s="314"/>
      <c r="AV413" s="312">
        <f t="shared" si="298"/>
        <v>2.4530253404585419E-2</v>
      </c>
      <c r="AW413" s="313"/>
      <c r="AX413" s="313"/>
      <c r="AY413" s="313"/>
      <c r="AZ413" s="313"/>
      <c r="BA413" s="312">
        <f t="shared" si="299"/>
        <v>3.6280382692639203E-2</v>
      </c>
      <c r="BB413" s="313"/>
      <c r="BC413" s="313"/>
      <c r="BD413" s="313"/>
      <c r="BE413" s="313"/>
      <c r="BF413" s="313"/>
      <c r="BG413" s="312">
        <f t="shared" si="296"/>
        <v>1.0769694880193073E-2</v>
      </c>
      <c r="BH413" s="313"/>
      <c r="BI413" s="313"/>
      <c r="BJ413" s="313"/>
      <c r="BK413" s="313"/>
      <c r="BL413" s="313"/>
      <c r="BM413" s="313"/>
      <c r="BN413" s="313"/>
      <c r="BO413" s="313"/>
      <c r="BP413" s="312">
        <f t="shared" si="297"/>
        <v>1.6348474400965353E-2</v>
      </c>
    </row>
    <row r="414" spans="1:68" ht="15" customHeight="1" thickBot="1" x14ac:dyDescent="0.45">
      <c r="A414" s="423"/>
      <c r="B414" s="444"/>
      <c r="C414" s="408"/>
      <c r="D414" s="241" t="s">
        <v>466</v>
      </c>
      <c r="E414" s="156" t="s">
        <v>297</v>
      </c>
      <c r="F414" s="156"/>
      <c r="G414" s="156" t="s">
        <v>414</v>
      </c>
      <c r="H414" s="156"/>
      <c r="I414" s="156"/>
      <c r="J414" s="156"/>
      <c r="K414" s="164"/>
      <c r="L414" s="156">
        <v>4123</v>
      </c>
      <c r="M414" s="156"/>
      <c r="N414" s="156"/>
      <c r="O414" s="156"/>
      <c r="P414" s="156"/>
      <c r="Q414" s="156">
        <v>9075</v>
      </c>
      <c r="R414" s="156"/>
      <c r="S414" s="156"/>
      <c r="T414" s="156"/>
      <c r="U414" s="156"/>
      <c r="V414" s="156"/>
      <c r="W414" s="156">
        <v>2144</v>
      </c>
      <c r="X414" s="156"/>
      <c r="Y414" s="156"/>
      <c r="Z414" s="156"/>
      <c r="AA414" s="156"/>
      <c r="AB414" s="156"/>
      <c r="AC414" s="156"/>
      <c r="AD414" s="156"/>
      <c r="AE414" s="156"/>
      <c r="AF414" s="167">
        <v>1419</v>
      </c>
      <c r="AK414" s="423"/>
      <c r="AL414" s="444"/>
      <c r="AM414" s="412"/>
      <c r="AN414" s="259" t="s">
        <v>466</v>
      </c>
      <c r="AO414" s="313" t="s">
        <v>297</v>
      </c>
      <c r="AP414" s="313"/>
      <c r="AQ414" s="313" t="s">
        <v>414</v>
      </c>
      <c r="AR414" s="313"/>
      <c r="AS414" s="313"/>
      <c r="AT414" s="313"/>
      <c r="AU414" s="314"/>
      <c r="AV414" s="312">
        <f t="shared" si="298"/>
        <v>8.8842440958455463E-3</v>
      </c>
      <c r="AW414" s="313"/>
      <c r="AX414" s="313"/>
      <c r="AY414" s="313"/>
      <c r="AZ414" s="313"/>
      <c r="BA414" s="312">
        <f t="shared" si="299"/>
        <v>1.955481813480435E-2</v>
      </c>
      <c r="BB414" s="313"/>
      <c r="BC414" s="313"/>
      <c r="BD414" s="313"/>
      <c r="BE414" s="313"/>
      <c r="BF414" s="313"/>
      <c r="BG414" s="312">
        <f t="shared" si="296"/>
        <v>4.61989312187554E-3</v>
      </c>
      <c r="BH414" s="313"/>
      <c r="BI414" s="313"/>
      <c r="BJ414" s="313"/>
      <c r="BK414" s="313"/>
      <c r="BL414" s="313"/>
      <c r="BM414" s="313"/>
      <c r="BN414" s="313"/>
      <c r="BO414" s="313"/>
      <c r="BP414" s="312">
        <f t="shared" si="297"/>
        <v>3.0576624719875888E-3</v>
      </c>
    </row>
    <row r="415" spans="1:68" ht="15" customHeight="1" thickBot="1" x14ac:dyDescent="0.45">
      <c r="A415" s="423"/>
      <c r="B415" s="444"/>
      <c r="C415" s="409"/>
      <c r="D415" s="91" t="s">
        <v>466</v>
      </c>
      <c r="E415" s="161" t="s">
        <v>254</v>
      </c>
      <c r="F415" s="161"/>
      <c r="G415" s="161" t="s">
        <v>414</v>
      </c>
      <c r="H415" s="161"/>
      <c r="I415" s="161"/>
      <c r="J415" s="161"/>
      <c r="K415" s="168"/>
      <c r="L415" s="161">
        <v>3451</v>
      </c>
      <c r="M415" s="161"/>
      <c r="N415" s="161"/>
      <c r="O415" s="161"/>
      <c r="P415" s="161"/>
      <c r="Q415" s="161">
        <v>7914</v>
      </c>
      <c r="R415" s="161"/>
      <c r="S415" s="161"/>
      <c r="T415" s="161"/>
      <c r="U415" s="161"/>
      <c r="V415" s="161"/>
      <c r="W415" s="161">
        <v>1896</v>
      </c>
      <c r="X415" s="161"/>
      <c r="Y415" s="161"/>
      <c r="Z415" s="161"/>
      <c r="AA415" s="161"/>
      <c r="AB415" s="161"/>
      <c r="AC415" s="161"/>
      <c r="AD415" s="161"/>
      <c r="AE415" s="161"/>
      <c r="AF415" s="169">
        <v>1057</v>
      </c>
      <c r="AK415" s="423"/>
      <c r="AL415" s="444"/>
      <c r="AM415" s="413"/>
      <c r="AN415" s="260" t="s">
        <v>466</v>
      </c>
      <c r="AO415" s="315" t="s">
        <v>254</v>
      </c>
      <c r="AP415" s="315"/>
      <c r="AQ415" s="315" t="s">
        <v>414</v>
      </c>
      <c r="AR415" s="315"/>
      <c r="AS415" s="315"/>
      <c r="AT415" s="315"/>
      <c r="AU415" s="316"/>
      <c r="AV415" s="312">
        <f t="shared" si="298"/>
        <v>7.4362178934666446E-3</v>
      </c>
      <c r="AW415" s="315"/>
      <c r="AX415" s="315"/>
      <c r="AY415" s="315"/>
      <c r="AZ415" s="315"/>
      <c r="BA415" s="312">
        <f t="shared" si="299"/>
        <v>1.7053094294087232E-2</v>
      </c>
      <c r="BB415" s="315"/>
      <c r="BC415" s="315"/>
      <c r="BD415" s="315"/>
      <c r="BE415" s="315"/>
      <c r="BF415" s="315"/>
      <c r="BG415" s="312">
        <f t="shared" si="296"/>
        <v>4.0855024995690411E-3</v>
      </c>
      <c r="BH415" s="315"/>
      <c r="BI415" s="315"/>
      <c r="BJ415" s="315"/>
      <c r="BK415" s="315"/>
      <c r="BL415" s="315"/>
      <c r="BM415" s="315"/>
      <c r="BN415" s="315"/>
      <c r="BO415" s="315"/>
      <c r="BP415" s="312">
        <f t="shared" si="297"/>
        <v>2.2776245474918121E-3</v>
      </c>
    </row>
    <row r="416" spans="1:68" ht="15" customHeight="1" thickBot="1" x14ac:dyDescent="0.45">
      <c r="A416" s="423"/>
      <c r="B416" s="444"/>
      <c r="C416" s="447" t="s">
        <v>203</v>
      </c>
      <c r="D416" s="92" t="s">
        <v>466</v>
      </c>
      <c r="E416" s="157" t="s">
        <v>172</v>
      </c>
      <c r="F416" s="158" t="s">
        <v>443</v>
      </c>
      <c r="G416" s="158" t="s">
        <v>414</v>
      </c>
      <c r="H416" s="158"/>
      <c r="I416" s="158"/>
      <c r="J416" s="158"/>
      <c r="K416" s="165"/>
      <c r="L416" s="158">
        <v>1655</v>
      </c>
      <c r="M416" s="158"/>
      <c r="N416" s="158"/>
      <c r="O416" s="158"/>
      <c r="P416" s="158"/>
      <c r="Q416" s="158">
        <v>2185</v>
      </c>
      <c r="R416" s="158"/>
      <c r="S416" s="158"/>
      <c r="T416" s="158"/>
      <c r="U416" s="158"/>
      <c r="V416" s="158"/>
      <c r="W416" s="158">
        <v>1662</v>
      </c>
      <c r="X416" s="158"/>
      <c r="Y416" s="158"/>
      <c r="Z416" s="158"/>
      <c r="AA416" s="158"/>
      <c r="AB416" s="158"/>
      <c r="AC416" s="158"/>
      <c r="AD416" s="158"/>
      <c r="AE416" s="158"/>
      <c r="AF416" s="166">
        <v>549</v>
      </c>
      <c r="AK416" s="423"/>
      <c r="AL416" s="444"/>
      <c r="AM416" s="463" t="s">
        <v>203</v>
      </c>
      <c r="AN416" s="317" t="s">
        <v>466</v>
      </c>
      <c r="AO416" s="318" t="s">
        <v>172</v>
      </c>
      <c r="AP416" s="310" t="s">
        <v>443</v>
      </c>
      <c r="AQ416" s="310" t="s">
        <v>414</v>
      </c>
      <c r="AR416" s="310"/>
      <c r="AS416" s="310"/>
      <c r="AT416" s="310"/>
      <c r="AU416" s="311"/>
      <c r="AV416" s="312">
        <f t="shared" si="298"/>
        <v>3.5661954835373216E-3</v>
      </c>
      <c r="AW416" s="310"/>
      <c r="AX416" s="310"/>
      <c r="AY416" s="310"/>
      <c r="AZ416" s="310"/>
      <c r="BA416" s="312">
        <f t="shared" si="299"/>
        <v>4.7082399586278233E-3</v>
      </c>
      <c r="BB416" s="310"/>
      <c r="BC416" s="310"/>
      <c r="BD416" s="310"/>
      <c r="BE416" s="310"/>
      <c r="BF416" s="310"/>
      <c r="BG416" s="312">
        <f t="shared" si="296"/>
        <v>3.5812790898121023E-3</v>
      </c>
      <c r="BH416" s="310"/>
      <c r="BI416" s="310"/>
      <c r="BJ416" s="310"/>
      <c r="BK416" s="310"/>
      <c r="BL416" s="310"/>
      <c r="BM416" s="310"/>
      <c r="BN416" s="310"/>
      <c r="BO416" s="310"/>
      <c r="BP416" s="312">
        <f t="shared" si="297"/>
        <v>1.1829856921220482E-3</v>
      </c>
    </row>
    <row r="417" spans="1:68" ht="15" customHeight="1" thickBot="1" x14ac:dyDescent="0.45">
      <c r="A417" s="423"/>
      <c r="B417" s="444"/>
      <c r="C417" s="448"/>
      <c r="D417" s="93" t="s">
        <v>466</v>
      </c>
      <c r="E417" s="159" t="s">
        <v>209</v>
      </c>
      <c r="F417" s="156"/>
      <c r="G417" s="156" t="s">
        <v>414</v>
      </c>
      <c r="H417" s="156"/>
      <c r="I417" s="156"/>
      <c r="J417" s="156"/>
      <c r="K417" s="164"/>
      <c r="L417" s="156">
        <v>656</v>
      </c>
      <c r="M417" s="156"/>
      <c r="N417" s="156"/>
      <c r="O417" s="156"/>
      <c r="P417" s="156"/>
      <c r="Q417" s="156">
        <v>686</v>
      </c>
      <c r="R417" s="156"/>
      <c r="S417" s="156"/>
      <c r="T417" s="156"/>
      <c r="U417" s="156"/>
      <c r="V417" s="156"/>
      <c r="W417" s="156">
        <v>589</v>
      </c>
      <c r="X417" s="156"/>
      <c r="Y417" s="156"/>
      <c r="Z417" s="156"/>
      <c r="AA417" s="156"/>
      <c r="AB417" s="156"/>
      <c r="AC417" s="156"/>
      <c r="AD417" s="156"/>
      <c r="AE417" s="156"/>
      <c r="AF417" s="167">
        <v>200</v>
      </c>
      <c r="AK417" s="423"/>
      <c r="AL417" s="444"/>
      <c r="AM417" s="464"/>
      <c r="AN417" s="319" t="s">
        <v>466</v>
      </c>
      <c r="AO417" s="320" t="s">
        <v>209</v>
      </c>
      <c r="AP417" s="313"/>
      <c r="AQ417" s="313" t="s">
        <v>414</v>
      </c>
      <c r="AR417" s="313"/>
      <c r="AS417" s="313"/>
      <c r="AT417" s="313"/>
      <c r="AU417" s="314"/>
      <c r="AV417" s="312">
        <f t="shared" si="298"/>
        <v>1.4135493880365457E-3</v>
      </c>
      <c r="AW417" s="313"/>
      <c r="AX417" s="313"/>
      <c r="AY417" s="313"/>
      <c r="AZ417" s="313"/>
      <c r="BA417" s="312">
        <f t="shared" si="299"/>
        <v>1.478193414928461E-3</v>
      </c>
      <c r="BB417" s="313"/>
      <c r="BC417" s="313"/>
      <c r="BD417" s="313"/>
      <c r="BE417" s="313"/>
      <c r="BF417" s="313"/>
      <c r="BG417" s="312">
        <f t="shared" si="296"/>
        <v>1.2691777279779349E-3</v>
      </c>
      <c r="BH417" s="313"/>
      <c r="BI417" s="313"/>
      <c r="BJ417" s="313"/>
      <c r="BK417" s="313"/>
      <c r="BL417" s="313"/>
      <c r="BM417" s="313"/>
      <c r="BN417" s="313"/>
      <c r="BO417" s="313"/>
      <c r="BP417" s="312">
        <f t="shared" si="297"/>
        <v>4.3096017927943465E-4</v>
      </c>
    </row>
    <row r="418" spans="1:68" ht="15" customHeight="1" thickBot="1" x14ac:dyDescent="0.45">
      <c r="A418" s="423"/>
      <c r="B418" s="444"/>
      <c r="C418" s="448"/>
      <c r="D418" s="93" t="s">
        <v>466</v>
      </c>
      <c r="E418" s="159" t="s">
        <v>216</v>
      </c>
      <c r="F418" s="156"/>
      <c r="G418" s="156" t="s">
        <v>414</v>
      </c>
      <c r="H418" s="156"/>
      <c r="I418" s="156"/>
      <c r="J418" s="156"/>
      <c r="K418" s="164"/>
      <c r="L418" s="156">
        <v>3906</v>
      </c>
      <c r="M418" s="156"/>
      <c r="N418" s="156"/>
      <c r="O418" s="156"/>
      <c r="P418" s="156"/>
      <c r="Q418" s="156">
        <v>6382</v>
      </c>
      <c r="R418" s="156"/>
      <c r="S418" s="156"/>
      <c r="T418" s="156"/>
      <c r="U418" s="156"/>
      <c r="V418" s="156"/>
      <c r="W418" s="156">
        <v>5053</v>
      </c>
      <c r="X418" s="156"/>
      <c r="Y418" s="156"/>
      <c r="Z418" s="156"/>
      <c r="AA418" s="156"/>
      <c r="AB418" s="156"/>
      <c r="AC418" s="156"/>
      <c r="AD418" s="156"/>
      <c r="AE418" s="156"/>
      <c r="AF418" s="167">
        <v>1161</v>
      </c>
      <c r="AK418" s="423"/>
      <c r="AL418" s="444"/>
      <c r="AM418" s="464"/>
      <c r="AN418" s="319" t="s">
        <v>466</v>
      </c>
      <c r="AO418" s="320" t="s">
        <v>216</v>
      </c>
      <c r="AP418" s="313"/>
      <c r="AQ418" s="313" t="s">
        <v>414</v>
      </c>
      <c r="AR418" s="313"/>
      <c r="AS418" s="313"/>
      <c r="AT418" s="313"/>
      <c r="AU418" s="314"/>
      <c r="AV418" s="312">
        <f t="shared" si="298"/>
        <v>8.4166523013273591E-3</v>
      </c>
      <c r="AW418" s="313"/>
      <c r="AX418" s="313"/>
      <c r="AY418" s="313"/>
      <c r="AZ418" s="313"/>
      <c r="BA418" s="312">
        <f t="shared" si="299"/>
        <v>1.3751939320806761E-2</v>
      </c>
      <c r="BB418" s="313"/>
      <c r="BC418" s="313"/>
      <c r="BD418" s="313"/>
      <c r="BE418" s="313"/>
      <c r="BF418" s="313"/>
      <c r="BG418" s="312">
        <f t="shared" si="296"/>
        <v>1.0888208929494917E-2</v>
      </c>
      <c r="BH418" s="313"/>
      <c r="BI418" s="313"/>
      <c r="BJ418" s="313"/>
      <c r="BK418" s="313"/>
      <c r="BL418" s="313"/>
      <c r="BM418" s="313"/>
      <c r="BN418" s="313"/>
      <c r="BO418" s="313"/>
      <c r="BP418" s="312">
        <f t="shared" si="297"/>
        <v>2.5017238407171183E-3</v>
      </c>
    </row>
    <row r="419" spans="1:68" ht="15" customHeight="1" thickBot="1" x14ac:dyDescent="0.45">
      <c r="A419" s="423"/>
      <c r="B419" s="444"/>
      <c r="C419" s="448"/>
      <c r="D419" s="93" t="s">
        <v>466</v>
      </c>
      <c r="E419" s="159" t="s">
        <v>297</v>
      </c>
      <c r="F419" s="156"/>
      <c r="G419" s="156" t="s">
        <v>414</v>
      </c>
      <c r="H419" s="156"/>
      <c r="I419" s="156"/>
      <c r="J419" s="156"/>
      <c r="K419" s="164"/>
      <c r="L419" s="156">
        <v>1771</v>
      </c>
      <c r="M419" s="156"/>
      <c r="N419" s="156"/>
      <c r="O419" s="156"/>
      <c r="P419" s="156"/>
      <c r="Q419" s="156">
        <v>2617</v>
      </c>
      <c r="R419" s="156"/>
      <c r="S419" s="156"/>
      <c r="T419" s="156"/>
      <c r="U419" s="156"/>
      <c r="V419" s="156"/>
      <c r="W419" s="156">
        <v>2053</v>
      </c>
      <c r="X419" s="156"/>
      <c r="Y419" s="156"/>
      <c r="Z419" s="156"/>
      <c r="AA419" s="156"/>
      <c r="AB419" s="156"/>
      <c r="AC419" s="156"/>
      <c r="AD419" s="156"/>
      <c r="AE419" s="156"/>
      <c r="AF419" s="167">
        <v>633</v>
      </c>
      <c r="AK419" s="423"/>
      <c r="AL419" s="444"/>
      <c r="AM419" s="464"/>
      <c r="AN419" s="319" t="s">
        <v>466</v>
      </c>
      <c r="AO419" s="320" t="s">
        <v>297</v>
      </c>
      <c r="AP419" s="313"/>
      <c r="AQ419" s="313" t="s">
        <v>414</v>
      </c>
      <c r="AR419" s="313"/>
      <c r="AS419" s="313"/>
      <c r="AT419" s="313"/>
      <c r="AU419" s="314"/>
      <c r="AV419" s="312">
        <f t="shared" si="298"/>
        <v>3.8161523875193939E-3</v>
      </c>
      <c r="AW419" s="313"/>
      <c r="AX419" s="313"/>
      <c r="AY419" s="313"/>
      <c r="AZ419" s="313"/>
      <c r="BA419" s="312">
        <f t="shared" si="299"/>
        <v>5.6391139458714023E-3</v>
      </c>
      <c r="BB419" s="313"/>
      <c r="BC419" s="313"/>
      <c r="BD419" s="313"/>
      <c r="BE419" s="313"/>
      <c r="BF419" s="313"/>
      <c r="BG419" s="312">
        <f t="shared" si="296"/>
        <v>4.4238062403033967E-3</v>
      </c>
      <c r="BH419" s="313"/>
      <c r="BI419" s="313"/>
      <c r="BJ419" s="313"/>
      <c r="BK419" s="313"/>
      <c r="BL419" s="313"/>
      <c r="BM419" s="313"/>
      <c r="BN419" s="313"/>
      <c r="BO419" s="313"/>
      <c r="BP419" s="312">
        <f t="shared" si="297"/>
        <v>1.3639889674194106E-3</v>
      </c>
    </row>
    <row r="420" spans="1:68" ht="15" customHeight="1" thickBot="1" x14ac:dyDescent="0.45">
      <c r="A420" s="418"/>
      <c r="B420" s="445"/>
      <c r="C420" s="449"/>
      <c r="D420" s="94" t="s">
        <v>466</v>
      </c>
      <c r="E420" s="160" t="s">
        <v>254</v>
      </c>
      <c r="F420" s="161"/>
      <c r="G420" s="161" t="s">
        <v>414</v>
      </c>
      <c r="H420" s="161"/>
      <c r="I420" s="161"/>
      <c r="J420" s="161"/>
      <c r="K420" s="168"/>
      <c r="L420" s="161">
        <v>1585</v>
      </c>
      <c r="M420" s="161"/>
      <c r="N420" s="161"/>
      <c r="O420" s="161"/>
      <c r="P420" s="161"/>
      <c r="Q420" s="161">
        <v>2314</v>
      </c>
      <c r="R420" s="161"/>
      <c r="S420" s="161"/>
      <c r="T420" s="161"/>
      <c r="U420" s="161"/>
      <c r="V420" s="161"/>
      <c r="W420" s="161">
        <v>1714</v>
      </c>
      <c r="X420" s="161"/>
      <c r="Y420" s="161"/>
      <c r="Z420" s="161"/>
      <c r="AA420" s="161"/>
      <c r="AB420" s="161"/>
      <c r="AC420" s="161"/>
      <c r="AD420" s="161"/>
      <c r="AE420" s="161"/>
      <c r="AF420" s="169">
        <v>555</v>
      </c>
      <c r="AK420" s="418"/>
      <c r="AL420" s="445"/>
      <c r="AM420" s="465"/>
      <c r="AN420" s="321" t="s">
        <v>466</v>
      </c>
      <c r="AO420" s="322" t="s">
        <v>254</v>
      </c>
      <c r="AP420" s="315"/>
      <c r="AQ420" s="315" t="s">
        <v>414</v>
      </c>
      <c r="AR420" s="315"/>
      <c r="AS420" s="315"/>
      <c r="AT420" s="315"/>
      <c r="AU420" s="316"/>
      <c r="AV420" s="312">
        <f t="shared" si="298"/>
        <v>3.4153594207895193E-3</v>
      </c>
      <c r="AW420" s="315"/>
      <c r="AX420" s="315"/>
      <c r="AY420" s="315"/>
      <c r="AZ420" s="315"/>
      <c r="BA420" s="312">
        <f t="shared" si="299"/>
        <v>4.9862092742630586E-3</v>
      </c>
      <c r="BB420" s="315"/>
      <c r="BC420" s="315"/>
      <c r="BD420" s="315"/>
      <c r="BE420" s="315"/>
      <c r="BF420" s="315"/>
      <c r="BG420" s="312">
        <f t="shared" si="296"/>
        <v>3.6933287364247546E-3</v>
      </c>
      <c r="BH420" s="315"/>
      <c r="BI420" s="315"/>
      <c r="BJ420" s="315"/>
      <c r="BK420" s="315"/>
      <c r="BL420" s="315"/>
      <c r="BM420" s="315"/>
      <c r="BN420" s="315"/>
      <c r="BO420" s="315"/>
      <c r="BP420" s="312">
        <f t="shared" si="297"/>
        <v>1.1959144975004312E-3</v>
      </c>
    </row>
    <row r="421" spans="1:68" ht="15" customHeight="1" thickBot="1" x14ac:dyDescent="0.45">
      <c r="A421" s="18"/>
      <c r="B421" s="143"/>
      <c r="C421" s="155"/>
      <c r="D421" s="279"/>
      <c r="E421" s="171"/>
      <c r="F421" s="172"/>
      <c r="G421" s="172"/>
      <c r="H421" s="172"/>
      <c r="I421" s="172"/>
      <c r="J421" s="172"/>
      <c r="K421" s="173"/>
      <c r="L421" s="172"/>
      <c r="M421" s="172"/>
      <c r="N421" s="172"/>
      <c r="O421" s="172"/>
      <c r="P421" s="172"/>
      <c r="Q421" s="172"/>
      <c r="R421" s="172"/>
      <c r="S421" s="172"/>
      <c r="T421" s="172"/>
      <c r="U421" s="172"/>
      <c r="V421" s="172"/>
      <c r="W421" s="172"/>
      <c r="X421" s="172"/>
      <c r="Y421" s="172"/>
      <c r="Z421" s="172"/>
      <c r="AA421" s="172"/>
      <c r="AB421" s="172"/>
      <c r="AC421" s="172"/>
      <c r="AD421" s="172"/>
      <c r="AE421" s="172"/>
      <c r="AF421" s="174"/>
      <c r="AK421" s="18"/>
      <c r="AL421" s="143"/>
      <c r="AM421" s="341"/>
      <c r="AN421" s="279"/>
      <c r="AO421" s="171"/>
      <c r="AP421" s="172"/>
      <c r="AQ421" s="172"/>
      <c r="AR421" s="172"/>
      <c r="AS421" s="172"/>
      <c r="AT421" s="172"/>
      <c r="AU421" s="173"/>
      <c r="AV421" s="172"/>
      <c r="AW421" s="172"/>
      <c r="AX421" s="172"/>
      <c r="AY421" s="172"/>
      <c r="AZ421" s="172"/>
      <c r="BA421" s="172"/>
      <c r="BB421" s="172"/>
      <c r="BC421" s="172"/>
      <c r="BD421" s="172"/>
      <c r="BE421" s="172"/>
      <c r="BF421" s="172"/>
      <c r="BG421" s="172"/>
      <c r="BH421" s="172"/>
      <c r="BI421" s="172"/>
      <c r="BJ421" s="172"/>
      <c r="BK421" s="172"/>
      <c r="BL421" s="172"/>
      <c r="BM421" s="172"/>
      <c r="BN421" s="172"/>
      <c r="BO421" s="172"/>
      <c r="BP421" s="174"/>
    </row>
    <row r="422" spans="1:68" ht="15" customHeight="1" thickBot="1" x14ac:dyDescent="0.45">
      <c r="A422" s="417" t="s">
        <v>198</v>
      </c>
      <c r="B422" s="419" t="s">
        <v>110</v>
      </c>
      <c r="C422" s="407" t="s">
        <v>371</v>
      </c>
      <c r="D422" s="90" t="s">
        <v>466</v>
      </c>
      <c r="E422" s="158" t="s">
        <v>171</v>
      </c>
      <c r="F422" s="158"/>
      <c r="G422" s="158" t="s">
        <v>414</v>
      </c>
      <c r="H422" s="158">
        <v>0.02</v>
      </c>
      <c r="I422" s="158"/>
      <c r="J422" s="158"/>
      <c r="K422" s="165"/>
      <c r="L422" s="158">
        <v>0.7</v>
      </c>
      <c r="M422" s="158"/>
      <c r="N422" s="158">
        <v>0.02</v>
      </c>
      <c r="O422" s="158"/>
      <c r="P422" s="158">
        <v>1.56</v>
      </c>
      <c r="Q422" s="158">
        <v>1.76</v>
      </c>
      <c r="R422" s="158"/>
      <c r="S422" s="158"/>
      <c r="T422" s="158"/>
      <c r="U422" s="158"/>
      <c r="V422" s="158"/>
      <c r="W422" s="158">
        <v>0.08</v>
      </c>
      <c r="X422" s="158">
        <v>6.28</v>
      </c>
      <c r="Y422" s="158"/>
      <c r="Z422" s="158"/>
      <c r="AA422" s="158">
        <v>0.03</v>
      </c>
      <c r="AB422" s="158"/>
      <c r="AC422" s="158">
        <v>0.24</v>
      </c>
      <c r="AD422" s="158"/>
      <c r="AE422" s="158">
        <v>2.7</v>
      </c>
      <c r="AF422" s="166">
        <v>0.06</v>
      </c>
      <c r="AK422" s="417" t="s">
        <v>198</v>
      </c>
      <c r="AL422" s="419" t="s">
        <v>110</v>
      </c>
      <c r="AM422" s="378" t="s">
        <v>371</v>
      </c>
      <c r="AN422" s="90" t="s">
        <v>466</v>
      </c>
      <c r="AO422" s="158" t="s">
        <v>171</v>
      </c>
      <c r="AP422" s="158"/>
      <c r="AQ422" s="158" t="s">
        <v>414</v>
      </c>
      <c r="AR422" s="68">
        <f t="shared" ref="AR422" si="300">H422*(1/$AR$6)</f>
        <v>6.6646672664867219E-5</v>
      </c>
      <c r="AS422" s="158"/>
      <c r="AT422" s="158"/>
      <c r="AU422" s="165"/>
      <c r="AV422" s="68">
        <f t="shared" ref="AV422" si="301">L422*(1/$AV$6)</f>
        <v>1.5083606274780212E-3</v>
      </c>
      <c r="AW422" s="158"/>
      <c r="AX422" s="42">
        <f>N422*(1/$AX$6)</f>
        <v>6.3684126731412198E-5</v>
      </c>
      <c r="AY422" s="158"/>
      <c r="AZ422" s="68">
        <f>P422*(1/$AZ$6)</f>
        <v>7.2883573163894594E-3</v>
      </c>
      <c r="BA422" s="68">
        <f t="shared" ref="BA422:BA427" si="302">Q422*(1/$BA$6)</f>
        <v>4.2504890477455502E-3</v>
      </c>
      <c r="BB422" s="158"/>
      <c r="BC422" s="158"/>
      <c r="BD422" s="158"/>
      <c r="BE422" s="158"/>
      <c r="BF422" s="158"/>
      <c r="BG422" s="42">
        <f t="shared" ref="BG422:BG427" si="303">W422*(1/$BG$6)</f>
        <v>1.4181882644921114E-4</v>
      </c>
      <c r="BH422" s="68">
        <f>X422*(1/$BH$6)</f>
        <v>1.2556735248835304E-2</v>
      </c>
      <c r="BI422" s="158"/>
      <c r="BJ422" s="158"/>
      <c r="BK422" s="56">
        <f t="shared" ref="BK422" si="304">AA422*(1/$BK$6)</f>
        <v>8.2403999340767992E-5</v>
      </c>
      <c r="BL422" s="158"/>
      <c r="BM422" s="68">
        <f>AC422*(1/$BM$6)</f>
        <v>9.0891876538534363E-4</v>
      </c>
      <c r="BN422" s="158"/>
      <c r="BO422" s="68">
        <f t="shared" ref="BO422" si="305">AE422*(1/$BO$6)</f>
        <v>6.7481442603284092E-3</v>
      </c>
      <c r="BP422" s="42">
        <f t="shared" ref="BP422" si="306">AF422*(1/$BP$6)</f>
        <v>1.1671335200746963E-4</v>
      </c>
    </row>
    <row r="423" spans="1:68" ht="15" customHeight="1" thickBot="1" x14ac:dyDescent="0.45">
      <c r="A423" s="423"/>
      <c r="B423" s="433"/>
      <c r="C423" s="408"/>
      <c r="D423" s="241" t="s">
        <v>466</v>
      </c>
      <c r="E423" s="156" t="s">
        <v>209</v>
      </c>
      <c r="F423" s="156"/>
      <c r="G423" s="156" t="s">
        <v>414</v>
      </c>
      <c r="H423" s="291"/>
      <c r="I423" s="156"/>
      <c r="J423" s="156"/>
      <c r="K423" s="164"/>
      <c r="L423" s="291"/>
      <c r="M423" s="156"/>
      <c r="N423" s="291"/>
      <c r="O423" s="156"/>
      <c r="P423" s="291"/>
      <c r="Q423" s="156">
        <v>0.01</v>
      </c>
      <c r="R423" s="156"/>
      <c r="S423" s="156"/>
      <c r="T423" s="156"/>
      <c r="U423" s="156"/>
      <c r="V423" s="156"/>
      <c r="W423" s="291"/>
      <c r="X423" s="291"/>
      <c r="Y423" s="156"/>
      <c r="Z423" s="156"/>
      <c r="AA423" s="291"/>
      <c r="AB423" s="156"/>
      <c r="AC423" s="291"/>
      <c r="AD423" s="156"/>
      <c r="AE423" s="291"/>
      <c r="AF423" s="297"/>
      <c r="AK423" s="423"/>
      <c r="AL423" s="433"/>
      <c r="AM423" s="379"/>
      <c r="AN423" s="241" t="s">
        <v>466</v>
      </c>
      <c r="AO423" s="156" t="s">
        <v>209</v>
      </c>
      <c r="AP423" s="156"/>
      <c r="AQ423" s="156" t="s">
        <v>414</v>
      </c>
      <c r="AR423" s="291"/>
      <c r="AS423" s="156"/>
      <c r="AT423" s="156"/>
      <c r="AU423" s="164"/>
      <c r="AV423" s="291"/>
      <c r="AW423" s="156"/>
      <c r="AX423" s="291"/>
      <c r="AY423" s="156"/>
      <c r="AZ423" s="291"/>
      <c r="BA423" s="68">
        <f t="shared" si="302"/>
        <v>2.4150505953099716E-5</v>
      </c>
      <c r="BB423" s="156"/>
      <c r="BC423" s="156"/>
      <c r="BD423" s="156"/>
      <c r="BE423" s="156"/>
      <c r="BF423" s="156"/>
      <c r="BG423" s="291"/>
      <c r="BH423" s="291"/>
      <c r="BI423" s="156"/>
      <c r="BJ423" s="156"/>
      <c r="BK423" s="291"/>
      <c r="BL423" s="156"/>
      <c r="BM423" s="291"/>
      <c r="BN423" s="156"/>
      <c r="BO423" s="291"/>
      <c r="BP423" s="297"/>
    </row>
    <row r="424" spans="1:68" ht="15" customHeight="1" thickBot="1" x14ac:dyDescent="0.45">
      <c r="A424" s="423"/>
      <c r="B424" s="433"/>
      <c r="C424" s="408"/>
      <c r="D424" s="241" t="s">
        <v>466</v>
      </c>
      <c r="E424" s="156" t="s">
        <v>221</v>
      </c>
      <c r="F424" s="156"/>
      <c r="G424" s="156" t="s">
        <v>414</v>
      </c>
      <c r="H424" s="291"/>
      <c r="I424" s="156"/>
      <c r="J424" s="156"/>
      <c r="K424" s="164"/>
      <c r="L424" s="156">
        <v>0.26</v>
      </c>
      <c r="M424" s="156"/>
      <c r="N424" s="291"/>
      <c r="O424" s="156"/>
      <c r="P424" s="156">
        <v>0.34</v>
      </c>
      <c r="Q424" s="156">
        <v>0.55000000000000004</v>
      </c>
      <c r="R424" s="156"/>
      <c r="S424" s="156"/>
      <c r="T424" s="156"/>
      <c r="U424" s="156"/>
      <c r="V424" s="156"/>
      <c r="W424" s="156">
        <v>0.03</v>
      </c>
      <c r="X424" s="156">
        <v>2.82</v>
      </c>
      <c r="Y424" s="156"/>
      <c r="Z424" s="156"/>
      <c r="AA424" s="291"/>
      <c r="AB424" s="156"/>
      <c r="AC424" s="156">
        <v>0.11</v>
      </c>
      <c r="AD424" s="156"/>
      <c r="AE424" s="156">
        <v>0.72</v>
      </c>
      <c r="AF424" s="297"/>
      <c r="AK424" s="423"/>
      <c r="AL424" s="433"/>
      <c r="AM424" s="379"/>
      <c r="AN424" s="241" t="s">
        <v>466</v>
      </c>
      <c r="AO424" s="156" t="s">
        <v>221</v>
      </c>
      <c r="AP424" s="156"/>
      <c r="AQ424" s="156" t="s">
        <v>414</v>
      </c>
      <c r="AR424" s="291"/>
      <c r="AS424" s="156"/>
      <c r="AT424" s="156"/>
      <c r="AU424" s="164"/>
      <c r="AV424" s="68">
        <f t="shared" ref="AV424:AV427" si="307">L424*(1/$AV$6)</f>
        <v>5.6024823306326504E-4</v>
      </c>
      <c r="AW424" s="156"/>
      <c r="AX424" s="291"/>
      <c r="AY424" s="156"/>
      <c r="AZ424" s="68">
        <f t="shared" ref="AZ424:AZ427" si="308">P424*(1/$AZ$6)</f>
        <v>1.5884881330592412E-3</v>
      </c>
      <c r="BA424" s="68">
        <f t="shared" si="302"/>
        <v>1.3282778274204844E-3</v>
      </c>
      <c r="BB424" s="156"/>
      <c r="BC424" s="156"/>
      <c r="BD424" s="156"/>
      <c r="BE424" s="156"/>
      <c r="BF424" s="156"/>
      <c r="BG424" s="42">
        <f t="shared" si="303"/>
        <v>5.3182059918454171E-5</v>
      </c>
      <c r="BH424" s="68">
        <f t="shared" ref="BH424:BH427" si="309">X424*(1/$BH$6)</f>
        <v>5.638533981164897E-3</v>
      </c>
      <c r="BI424" s="156"/>
      <c r="BJ424" s="156"/>
      <c r="BK424" s="291"/>
      <c r="BL424" s="156"/>
      <c r="BM424" s="68">
        <f t="shared" ref="BM424:BM427" si="310">AC424*(1/$BM$6)</f>
        <v>4.165877674682825E-4</v>
      </c>
      <c r="BN424" s="156"/>
      <c r="BO424" s="68">
        <f t="shared" ref="BO424:BO427" si="311">AE424*(1/$BO$6)</f>
        <v>1.7995051360875757E-3</v>
      </c>
      <c r="BP424" s="297"/>
    </row>
    <row r="425" spans="1:68" ht="15" customHeight="1" thickBot="1" x14ac:dyDescent="0.45">
      <c r="A425" s="423"/>
      <c r="B425" s="433"/>
      <c r="C425" s="408"/>
      <c r="D425" s="241" t="s">
        <v>466</v>
      </c>
      <c r="E425" s="156" t="s">
        <v>444</v>
      </c>
      <c r="F425" s="156" t="s">
        <v>334</v>
      </c>
      <c r="G425" s="156" t="s">
        <v>414</v>
      </c>
      <c r="H425" s="156">
        <v>0.01</v>
      </c>
      <c r="I425" s="156"/>
      <c r="J425" s="156"/>
      <c r="K425" s="164"/>
      <c r="L425" s="156">
        <v>0.55000000000000004</v>
      </c>
      <c r="M425" s="156"/>
      <c r="N425" s="291"/>
      <c r="O425" s="156"/>
      <c r="P425" s="156">
        <v>1.63</v>
      </c>
      <c r="Q425" s="156">
        <v>1.33</v>
      </c>
      <c r="R425" s="156"/>
      <c r="S425" s="156"/>
      <c r="T425" s="156"/>
      <c r="U425" s="156"/>
      <c r="V425" s="156"/>
      <c r="W425" s="156">
        <v>0.08</v>
      </c>
      <c r="X425" s="156">
        <v>5.08</v>
      </c>
      <c r="Y425" s="156"/>
      <c r="Z425" s="156"/>
      <c r="AA425" s="291"/>
      <c r="AB425" s="156"/>
      <c r="AC425" s="156">
        <v>0.22</v>
      </c>
      <c r="AD425" s="156"/>
      <c r="AE425" s="156">
        <v>1.49</v>
      </c>
      <c r="AF425" s="297"/>
      <c r="AK425" s="423"/>
      <c r="AL425" s="433"/>
      <c r="AM425" s="379"/>
      <c r="AN425" s="241" t="s">
        <v>466</v>
      </c>
      <c r="AO425" s="156" t="s">
        <v>444</v>
      </c>
      <c r="AP425" s="156" t="s">
        <v>334</v>
      </c>
      <c r="AQ425" s="156" t="s">
        <v>414</v>
      </c>
      <c r="AR425" s="68">
        <f t="shared" ref="AR425:AR427" si="312">H425*(1/$AR$6)</f>
        <v>3.332333633243361E-5</v>
      </c>
      <c r="AS425" s="156"/>
      <c r="AT425" s="156"/>
      <c r="AU425" s="164"/>
      <c r="AV425" s="68">
        <f t="shared" si="307"/>
        <v>1.1851404930184454E-3</v>
      </c>
      <c r="AW425" s="156"/>
      <c r="AX425" s="291"/>
      <c r="AY425" s="156"/>
      <c r="AZ425" s="68">
        <f t="shared" si="308"/>
        <v>7.615398990842832E-3</v>
      </c>
      <c r="BA425" s="68">
        <f t="shared" si="302"/>
        <v>3.2120172917622625E-3</v>
      </c>
      <c r="BB425" s="156"/>
      <c r="BC425" s="156"/>
      <c r="BD425" s="156"/>
      <c r="BE425" s="156"/>
      <c r="BF425" s="156"/>
      <c r="BG425" s="42">
        <f t="shared" si="303"/>
        <v>1.4181882644921114E-4</v>
      </c>
      <c r="BH425" s="68">
        <f t="shared" si="309"/>
        <v>1.0157359086637474E-2</v>
      </c>
      <c r="BI425" s="156"/>
      <c r="BJ425" s="156"/>
      <c r="BK425" s="291"/>
      <c r="BL425" s="156"/>
      <c r="BM425" s="68">
        <f t="shared" si="310"/>
        <v>8.3317553493656501E-4</v>
      </c>
      <c r="BN425" s="156"/>
      <c r="BO425" s="68">
        <f t="shared" si="311"/>
        <v>3.7239759066256778E-3</v>
      </c>
      <c r="BP425" s="297"/>
    </row>
    <row r="426" spans="1:68" ht="15" customHeight="1" thickBot="1" x14ac:dyDescent="0.45">
      <c r="A426" s="423"/>
      <c r="B426" s="433"/>
      <c r="C426" s="408"/>
      <c r="D426" s="241" t="s">
        <v>466</v>
      </c>
      <c r="E426" s="156" t="s">
        <v>192</v>
      </c>
      <c r="F426" s="156"/>
      <c r="G426" s="156" t="s">
        <v>414</v>
      </c>
      <c r="H426" s="156">
        <v>0.02</v>
      </c>
      <c r="I426" s="156"/>
      <c r="J426" s="156"/>
      <c r="K426" s="164"/>
      <c r="L426" s="156">
        <v>0.92</v>
      </c>
      <c r="M426" s="156"/>
      <c r="N426" s="156">
        <v>0.01</v>
      </c>
      <c r="O426" s="156"/>
      <c r="P426" s="156">
        <v>2.13</v>
      </c>
      <c r="Q426" s="156">
        <v>2.29</v>
      </c>
      <c r="R426" s="156"/>
      <c r="S426" s="156"/>
      <c r="T426" s="156"/>
      <c r="U426" s="156"/>
      <c r="V426" s="156"/>
      <c r="W426" s="156">
        <v>0.12</v>
      </c>
      <c r="X426" s="156">
        <v>7.92</v>
      </c>
      <c r="Y426" s="156"/>
      <c r="Z426" s="156"/>
      <c r="AA426" s="156">
        <v>0.03</v>
      </c>
      <c r="AB426" s="156"/>
      <c r="AC426" s="156">
        <v>0.34</v>
      </c>
      <c r="AD426" s="156"/>
      <c r="AE426" s="156">
        <v>3.01</v>
      </c>
      <c r="AF426" s="167">
        <v>7.0000000000000007E-2</v>
      </c>
      <c r="AK426" s="423"/>
      <c r="AL426" s="433"/>
      <c r="AM426" s="379"/>
      <c r="AN426" s="241" t="s">
        <v>466</v>
      </c>
      <c r="AO426" s="156" t="s">
        <v>192</v>
      </c>
      <c r="AP426" s="156"/>
      <c r="AQ426" s="156" t="s">
        <v>414</v>
      </c>
      <c r="AR426" s="68">
        <f t="shared" si="312"/>
        <v>6.6646672664867219E-5</v>
      </c>
      <c r="AS426" s="156"/>
      <c r="AT426" s="156"/>
      <c r="AU426" s="164"/>
      <c r="AV426" s="68">
        <f t="shared" si="307"/>
        <v>1.9824168246853993E-3</v>
      </c>
      <c r="AW426" s="156"/>
      <c r="AX426" s="42">
        <f t="shared" ref="AX426:AX427" si="313">N426*(1/$AX$6)</f>
        <v>3.1842063365706099E-5</v>
      </c>
      <c r="AY426" s="156"/>
      <c r="AZ426" s="68">
        <f t="shared" si="308"/>
        <v>9.9514109512240691E-3</v>
      </c>
      <c r="BA426" s="68">
        <f t="shared" si="302"/>
        <v>5.5304658632598352E-3</v>
      </c>
      <c r="BB426" s="156"/>
      <c r="BC426" s="156"/>
      <c r="BD426" s="156"/>
      <c r="BE426" s="156"/>
      <c r="BF426" s="156"/>
      <c r="BG426" s="42">
        <f t="shared" si="303"/>
        <v>2.1272823967381668E-4</v>
      </c>
      <c r="BH426" s="68">
        <f t="shared" si="309"/>
        <v>1.5835882670505671E-2</v>
      </c>
      <c r="BI426" s="156"/>
      <c r="BJ426" s="156"/>
      <c r="BK426" s="56">
        <f t="shared" ref="BK426:BK427" si="314">AA426*(1/$BK$6)</f>
        <v>8.2403999340767992E-5</v>
      </c>
      <c r="BL426" s="156"/>
      <c r="BM426" s="68">
        <f t="shared" si="310"/>
        <v>1.2876349176292369E-3</v>
      </c>
      <c r="BN426" s="156"/>
      <c r="BO426" s="68">
        <f t="shared" si="311"/>
        <v>7.5229311939216705E-3</v>
      </c>
      <c r="BP426" s="42">
        <f t="shared" ref="BP426:BP427" si="315">AF426*(1/$BP$6)</f>
        <v>1.3616557734204792E-4</v>
      </c>
    </row>
    <row r="427" spans="1:68" ht="15" customHeight="1" thickBot="1" x14ac:dyDescent="0.45">
      <c r="A427" s="418"/>
      <c r="B427" s="420"/>
      <c r="C427" s="409"/>
      <c r="D427" s="91" t="s">
        <v>466</v>
      </c>
      <c r="E427" s="161" t="s">
        <v>216</v>
      </c>
      <c r="F427" s="161"/>
      <c r="G427" s="161" t="s">
        <v>414</v>
      </c>
      <c r="H427" s="161">
        <v>0.79</v>
      </c>
      <c r="I427" s="161"/>
      <c r="J427" s="161"/>
      <c r="K427" s="168"/>
      <c r="L427" s="161">
        <v>4.49</v>
      </c>
      <c r="M427" s="161"/>
      <c r="N427" s="161">
        <v>1.59</v>
      </c>
      <c r="O427" s="161"/>
      <c r="P427" s="161">
        <v>6.88</v>
      </c>
      <c r="Q427" s="161">
        <v>10.5</v>
      </c>
      <c r="R427" s="161"/>
      <c r="S427" s="161"/>
      <c r="T427" s="161"/>
      <c r="U427" s="161"/>
      <c r="V427" s="161"/>
      <c r="W427" s="161">
        <v>0.31</v>
      </c>
      <c r="X427" s="161">
        <v>30.1</v>
      </c>
      <c r="Y427" s="161"/>
      <c r="Z427" s="161"/>
      <c r="AA427" s="161">
        <v>0.51</v>
      </c>
      <c r="AB427" s="161"/>
      <c r="AC427" s="161">
        <v>1.1200000000000001</v>
      </c>
      <c r="AD427" s="161"/>
      <c r="AE427" s="161">
        <v>44.8</v>
      </c>
      <c r="AF427" s="169">
        <v>0.87</v>
      </c>
      <c r="AK427" s="418"/>
      <c r="AL427" s="420"/>
      <c r="AM427" s="380"/>
      <c r="AN427" s="91" t="s">
        <v>466</v>
      </c>
      <c r="AO427" s="161" t="s">
        <v>216</v>
      </c>
      <c r="AP427" s="161"/>
      <c r="AQ427" s="161" t="s">
        <v>414</v>
      </c>
      <c r="AR427" s="68">
        <f t="shared" si="312"/>
        <v>2.6325435702622552E-3</v>
      </c>
      <c r="AS427" s="161"/>
      <c r="AT427" s="161"/>
      <c r="AU427" s="168"/>
      <c r="AV427" s="68">
        <f t="shared" si="307"/>
        <v>9.6750560248233079E-3</v>
      </c>
      <c r="AW427" s="161"/>
      <c r="AX427" s="42">
        <f t="shared" si="313"/>
        <v>5.0628880751472692E-3</v>
      </c>
      <c r="AY427" s="161"/>
      <c r="AZ427" s="68">
        <f t="shared" si="308"/>
        <v>3.2143524574845823E-2</v>
      </c>
      <c r="BA427" s="68">
        <f t="shared" si="302"/>
        <v>2.5358031250754701E-2</v>
      </c>
      <c r="BB427" s="161"/>
      <c r="BC427" s="161"/>
      <c r="BD427" s="161"/>
      <c r="BE427" s="161"/>
      <c r="BF427" s="161"/>
      <c r="BG427" s="42">
        <f t="shared" si="303"/>
        <v>5.4954795249069315E-4</v>
      </c>
      <c r="BH427" s="68">
        <f t="shared" si="309"/>
        <v>6.0184352068462205E-2</v>
      </c>
      <c r="BI427" s="161"/>
      <c r="BJ427" s="161"/>
      <c r="BK427" s="56">
        <f t="shared" si="314"/>
        <v>1.400867988793056E-3</v>
      </c>
      <c r="BL427" s="161"/>
      <c r="BM427" s="68">
        <f t="shared" si="310"/>
        <v>4.241620905131604E-3</v>
      </c>
      <c r="BN427" s="161"/>
      <c r="BO427" s="68">
        <f t="shared" si="311"/>
        <v>0.11196920846767137</v>
      </c>
      <c r="BP427" s="42">
        <f t="shared" si="315"/>
        <v>1.6923436041083098E-3</v>
      </c>
    </row>
    <row r="428" spans="1:68" ht="15" customHeight="1" thickBot="1" x14ac:dyDescent="0.45">
      <c r="A428" s="18"/>
      <c r="B428" s="143"/>
      <c r="C428" s="80"/>
      <c r="D428" s="275"/>
      <c r="E428" s="80"/>
      <c r="F428" s="80"/>
      <c r="G428" s="80"/>
      <c r="H428" s="80"/>
      <c r="I428" s="80"/>
      <c r="J428" s="80"/>
      <c r="K428" s="82"/>
      <c r="L428" s="80"/>
      <c r="M428" s="80"/>
      <c r="N428" s="80"/>
      <c r="O428" s="80"/>
      <c r="P428" s="80"/>
      <c r="Q428" s="80"/>
      <c r="R428" s="80"/>
      <c r="S428" s="80"/>
      <c r="T428" s="80"/>
      <c r="U428" s="80"/>
      <c r="V428" s="80"/>
      <c r="W428" s="80"/>
      <c r="X428" s="80"/>
      <c r="Y428" s="80"/>
      <c r="Z428" s="80"/>
      <c r="AA428" s="80"/>
      <c r="AB428" s="80"/>
      <c r="AC428" s="80"/>
      <c r="AD428" s="80"/>
      <c r="AE428" s="80"/>
      <c r="AF428" s="80"/>
      <c r="AK428" s="18"/>
      <c r="AL428" s="143"/>
      <c r="AM428" s="330"/>
      <c r="AN428" s="275"/>
      <c r="AO428" s="80"/>
      <c r="AP428" s="80"/>
      <c r="AQ428" s="80"/>
      <c r="AR428" s="80"/>
      <c r="AS428" s="80"/>
      <c r="AT428" s="80"/>
      <c r="AU428" s="82"/>
      <c r="AV428" s="80"/>
      <c r="AW428" s="80"/>
      <c r="AX428" s="80"/>
      <c r="AY428" s="80"/>
      <c r="AZ428" s="80"/>
      <c r="BA428" s="80"/>
      <c r="BB428" s="80"/>
      <c r="BC428" s="80"/>
      <c r="BD428" s="80"/>
      <c r="BE428" s="80"/>
      <c r="BF428" s="80"/>
      <c r="BG428" s="80"/>
      <c r="BH428" s="80"/>
      <c r="BI428" s="80"/>
      <c r="BJ428" s="80"/>
      <c r="BK428" s="80"/>
      <c r="BL428" s="80"/>
      <c r="BM428" s="80"/>
      <c r="BN428" s="80"/>
      <c r="BO428" s="80"/>
      <c r="BP428" s="80"/>
    </row>
    <row r="429" spans="1:68" ht="15" customHeight="1" thickBot="1" x14ac:dyDescent="0.45">
      <c r="A429" s="417" t="s">
        <v>405</v>
      </c>
      <c r="B429" s="419" t="s">
        <v>110</v>
      </c>
      <c r="C429" s="407" t="s">
        <v>372</v>
      </c>
      <c r="D429" s="90" t="s">
        <v>466</v>
      </c>
      <c r="E429" s="56" t="s">
        <v>172</v>
      </c>
      <c r="F429" s="158" t="s">
        <v>334</v>
      </c>
      <c r="G429" s="158" t="s">
        <v>414</v>
      </c>
      <c r="H429" s="56"/>
      <c r="I429" s="56"/>
      <c r="J429" s="56"/>
      <c r="K429" s="57"/>
      <c r="L429" s="56">
        <v>0.5</v>
      </c>
      <c r="M429" s="56"/>
      <c r="N429" s="56"/>
      <c r="O429" s="56"/>
      <c r="P429" s="56"/>
      <c r="Q429" s="56">
        <v>10.6</v>
      </c>
      <c r="R429" s="56"/>
      <c r="S429" s="56"/>
      <c r="T429" s="56"/>
      <c r="U429" s="56"/>
      <c r="V429" s="56"/>
      <c r="W429" s="56"/>
      <c r="X429" s="56">
        <v>25.4</v>
      </c>
      <c r="Y429" s="56"/>
      <c r="Z429" s="56"/>
      <c r="AA429" s="56"/>
      <c r="AB429" s="56"/>
      <c r="AC429" s="56"/>
      <c r="AD429" s="56"/>
      <c r="AE429" s="56">
        <v>3.6</v>
      </c>
      <c r="AF429" s="58"/>
      <c r="AK429" s="417" t="s">
        <v>405</v>
      </c>
      <c r="AL429" s="419" t="s">
        <v>110</v>
      </c>
      <c r="AM429" s="378" t="s">
        <v>372</v>
      </c>
      <c r="AN429" s="90" t="s">
        <v>466</v>
      </c>
      <c r="AO429" s="56" t="s">
        <v>172</v>
      </c>
      <c r="AP429" s="158" t="s">
        <v>334</v>
      </c>
      <c r="AQ429" s="158" t="s">
        <v>414</v>
      </c>
      <c r="AR429" s="56"/>
      <c r="AS429" s="56"/>
      <c r="AT429" s="56"/>
      <c r="AU429" s="57"/>
      <c r="AV429" s="68">
        <f t="shared" ref="AV429:AV444" si="316">L429*(1/$AV$6)</f>
        <v>1.0774004481985866E-3</v>
      </c>
      <c r="AW429" s="56"/>
      <c r="AX429" s="56"/>
      <c r="AY429" s="56"/>
      <c r="AZ429" s="56"/>
      <c r="BA429" s="68">
        <f t="shared" ref="BA429:BA444" si="317">Q429*(1/$BA$6)</f>
        <v>2.5599536310285699E-2</v>
      </c>
      <c r="BB429" s="56"/>
      <c r="BC429" s="56"/>
      <c r="BD429" s="56"/>
      <c r="BE429" s="56"/>
      <c r="BF429" s="56"/>
      <c r="BG429" s="56"/>
      <c r="BH429" s="68">
        <f t="shared" ref="BH429:BH444" si="318">X429*(1/$BH$6)</f>
        <v>5.0786795433187371E-2</v>
      </c>
      <c r="BI429" s="56"/>
      <c r="BJ429" s="56"/>
      <c r="BK429" s="56"/>
      <c r="BL429" s="56"/>
      <c r="BM429" s="56"/>
      <c r="BN429" s="56"/>
      <c r="BO429" s="68">
        <f t="shared" ref="BO429:BO433" si="319">AE429*(1/$BO$6)</f>
        <v>8.9975256804378789E-3</v>
      </c>
      <c r="BP429" s="58"/>
    </row>
    <row r="430" spans="1:68" ht="15" customHeight="1" thickBot="1" x14ac:dyDescent="0.45">
      <c r="A430" s="423"/>
      <c r="B430" s="433"/>
      <c r="C430" s="408"/>
      <c r="D430" s="241" t="s">
        <v>466</v>
      </c>
      <c r="E430" s="156" t="s">
        <v>209</v>
      </c>
      <c r="F430" s="156"/>
      <c r="G430" s="156" t="s">
        <v>415</v>
      </c>
      <c r="H430" s="2"/>
      <c r="I430" s="2"/>
      <c r="J430" s="2"/>
      <c r="K430" s="34"/>
      <c r="L430" s="156">
        <v>0.4</v>
      </c>
      <c r="M430" s="2"/>
      <c r="N430" s="2"/>
      <c r="O430" s="2"/>
      <c r="P430" s="2"/>
      <c r="Q430" s="156">
        <v>7</v>
      </c>
      <c r="R430" s="2"/>
      <c r="S430" s="2"/>
      <c r="T430" s="2"/>
      <c r="U430" s="2"/>
      <c r="V430" s="2"/>
      <c r="W430" s="2"/>
      <c r="X430" s="156">
        <v>19.100000000000001</v>
      </c>
      <c r="Y430" s="2"/>
      <c r="Z430" s="2"/>
      <c r="AA430" s="2"/>
      <c r="AB430" s="2"/>
      <c r="AC430" s="2"/>
      <c r="AD430" s="2"/>
      <c r="AE430" s="156">
        <v>2</v>
      </c>
      <c r="AF430" s="64"/>
      <c r="AK430" s="423"/>
      <c r="AL430" s="433"/>
      <c r="AM430" s="379"/>
      <c r="AN430" s="241" t="s">
        <v>466</v>
      </c>
      <c r="AO430" s="156" t="s">
        <v>209</v>
      </c>
      <c r="AP430" s="156"/>
      <c r="AQ430" s="156" t="s">
        <v>415</v>
      </c>
      <c r="AR430" s="2"/>
      <c r="AS430" s="2"/>
      <c r="AT430" s="2"/>
      <c r="AU430" s="34"/>
      <c r="AV430" s="68">
        <f t="shared" si="316"/>
        <v>8.619203585588693E-4</v>
      </c>
      <c r="AW430" s="2"/>
      <c r="AX430" s="2"/>
      <c r="AY430" s="2"/>
      <c r="AZ430" s="2"/>
      <c r="BA430" s="68">
        <f t="shared" si="317"/>
        <v>1.6905354167169803E-2</v>
      </c>
      <c r="BB430" s="2"/>
      <c r="BC430" s="2"/>
      <c r="BD430" s="2"/>
      <c r="BE430" s="2"/>
      <c r="BF430" s="2"/>
      <c r="BG430" s="2"/>
      <c r="BH430" s="68">
        <f t="shared" si="318"/>
        <v>3.8190070581648777E-2</v>
      </c>
      <c r="BI430" s="2"/>
      <c r="BJ430" s="2"/>
      <c r="BK430" s="2"/>
      <c r="BL430" s="2"/>
      <c r="BM430" s="2"/>
      <c r="BN430" s="2"/>
      <c r="BO430" s="68">
        <f t="shared" si="319"/>
        <v>4.9986253780210438E-3</v>
      </c>
      <c r="BP430" s="64"/>
    </row>
    <row r="431" spans="1:68" ht="15" customHeight="1" thickBot="1" x14ac:dyDescent="0.45">
      <c r="A431" s="423"/>
      <c r="B431" s="433"/>
      <c r="C431" s="408"/>
      <c r="D431" s="241" t="s">
        <v>466</v>
      </c>
      <c r="E431" s="156" t="s">
        <v>216</v>
      </c>
      <c r="F431" s="156"/>
      <c r="G431" s="156" t="s">
        <v>415</v>
      </c>
      <c r="H431" s="2"/>
      <c r="I431" s="2"/>
      <c r="J431" s="2"/>
      <c r="K431" s="34"/>
      <c r="L431" s="156">
        <v>0.7</v>
      </c>
      <c r="M431" s="2"/>
      <c r="N431" s="2"/>
      <c r="O431" s="2"/>
      <c r="P431" s="2"/>
      <c r="Q431" s="156">
        <v>14.5</v>
      </c>
      <c r="R431" s="2"/>
      <c r="S431" s="2"/>
      <c r="T431" s="2"/>
      <c r="U431" s="2"/>
      <c r="V431" s="2"/>
      <c r="W431" s="2"/>
      <c r="X431" s="156">
        <v>36.1</v>
      </c>
      <c r="Y431" s="2"/>
      <c r="Z431" s="2"/>
      <c r="AA431" s="2"/>
      <c r="AB431" s="2"/>
      <c r="AC431" s="2"/>
      <c r="AD431" s="2"/>
      <c r="AE431" s="156">
        <v>12.8</v>
      </c>
      <c r="AF431" s="64"/>
      <c r="AK431" s="423"/>
      <c r="AL431" s="433"/>
      <c r="AM431" s="379"/>
      <c r="AN431" s="241" t="s">
        <v>466</v>
      </c>
      <c r="AO431" s="156" t="s">
        <v>216</v>
      </c>
      <c r="AP431" s="156"/>
      <c r="AQ431" s="156" t="s">
        <v>415</v>
      </c>
      <c r="AR431" s="2"/>
      <c r="AS431" s="2"/>
      <c r="AT431" s="2"/>
      <c r="AU431" s="34"/>
      <c r="AV431" s="68">
        <f t="shared" si="316"/>
        <v>1.5083606274780212E-3</v>
      </c>
      <c r="AW431" s="2"/>
      <c r="AX431" s="2"/>
      <c r="AY431" s="2"/>
      <c r="AZ431" s="2"/>
      <c r="BA431" s="68">
        <f t="shared" si="317"/>
        <v>3.5018233631994591E-2</v>
      </c>
      <c r="BB431" s="2"/>
      <c r="BC431" s="2"/>
      <c r="BD431" s="2"/>
      <c r="BE431" s="2"/>
      <c r="BF431" s="2"/>
      <c r="BG431" s="2"/>
      <c r="BH431" s="68">
        <f t="shared" si="318"/>
        <v>7.2181232879451357E-2</v>
      </c>
      <c r="BI431" s="2"/>
      <c r="BJ431" s="2"/>
      <c r="BK431" s="2"/>
      <c r="BL431" s="2"/>
      <c r="BM431" s="2"/>
      <c r="BN431" s="2"/>
      <c r="BO431" s="68">
        <f t="shared" si="319"/>
        <v>3.1991202419334681E-2</v>
      </c>
      <c r="BP431" s="64"/>
    </row>
    <row r="432" spans="1:68" ht="15" customHeight="1" thickBot="1" x14ac:dyDescent="0.45">
      <c r="A432" s="423"/>
      <c r="B432" s="433"/>
      <c r="C432" s="434"/>
      <c r="D432" s="242" t="s">
        <v>466</v>
      </c>
      <c r="E432" s="156" t="s">
        <v>171</v>
      </c>
      <c r="F432" s="156"/>
      <c r="G432" s="156" t="s">
        <v>415</v>
      </c>
      <c r="H432" s="2"/>
      <c r="I432" s="2"/>
      <c r="J432" s="2"/>
      <c r="K432" s="34"/>
      <c r="L432" s="156">
        <v>0.5</v>
      </c>
      <c r="M432" s="2"/>
      <c r="N432" s="2"/>
      <c r="O432" s="2"/>
      <c r="P432" s="2"/>
      <c r="Q432" s="156">
        <v>10.199999999999999</v>
      </c>
      <c r="R432" s="2"/>
      <c r="S432" s="2"/>
      <c r="T432" s="2"/>
      <c r="U432" s="2"/>
      <c r="V432" s="2"/>
      <c r="W432" s="2"/>
      <c r="X432" s="156">
        <v>25.9</v>
      </c>
      <c r="Y432" s="2"/>
      <c r="Z432" s="2"/>
      <c r="AA432" s="2"/>
      <c r="AB432" s="2"/>
      <c r="AC432" s="2"/>
      <c r="AD432" s="2"/>
      <c r="AE432" s="156">
        <v>4.3</v>
      </c>
      <c r="AF432" s="64"/>
      <c r="AK432" s="423"/>
      <c r="AL432" s="433"/>
      <c r="AM432" s="436"/>
      <c r="AN432" s="242" t="s">
        <v>466</v>
      </c>
      <c r="AO432" s="156" t="s">
        <v>171</v>
      </c>
      <c r="AP432" s="156"/>
      <c r="AQ432" s="156" t="s">
        <v>415</v>
      </c>
      <c r="AR432" s="2"/>
      <c r="AS432" s="2"/>
      <c r="AT432" s="2"/>
      <c r="AU432" s="34"/>
      <c r="AV432" s="68">
        <f t="shared" si="316"/>
        <v>1.0774004481985866E-3</v>
      </c>
      <c r="AW432" s="2"/>
      <c r="AX432" s="2"/>
      <c r="AY432" s="2"/>
      <c r="AZ432" s="2"/>
      <c r="BA432" s="68">
        <f t="shared" si="317"/>
        <v>2.4633516072161708E-2</v>
      </c>
      <c r="BB432" s="2"/>
      <c r="BC432" s="2"/>
      <c r="BD432" s="2"/>
      <c r="BE432" s="2"/>
      <c r="BF432" s="2"/>
      <c r="BG432" s="2"/>
      <c r="BH432" s="68">
        <f t="shared" si="318"/>
        <v>5.1786535500769802E-2</v>
      </c>
      <c r="BI432" s="2"/>
      <c r="BJ432" s="2"/>
      <c r="BK432" s="2"/>
      <c r="BL432" s="2"/>
      <c r="BM432" s="2"/>
      <c r="BN432" s="2"/>
      <c r="BO432" s="68">
        <f t="shared" si="319"/>
        <v>1.0747044562745244E-2</v>
      </c>
      <c r="BP432" s="64"/>
    </row>
    <row r="433" spans="1:68" ht="15" customHeight="1" thickBot="1" x14ac:dyDescent="0.45">
      <c r="A433" s="423"/>
      <c r="B433" s="433"/>
      <c r="C433" s="435" t="s">
        <v>373</v>
      </c>
      <c r="D433" s="44" t="s">
        <v>466</v>
      </c>
      <c r="E433" s="2" t="s">
        <v>172</v>
      </c>
      <c r="F433" s="156" t="s">
        <v>334</v>
      </c>
      <c r="G433" s="156" t="s">
        <v>415</v>
      </c>
      <c r="H433" s="2"/>
      <c r="I433" s="2"/>
      <c r="J433" s="2"/>
      <c r="K433" s="34"/>
      <c r="L433" s="2">
        <v>0.8</v>
      </c>
      <c r="M433" s="2"/>
      <c r="N433" s="2"/>
      <c r="O433" s="2"/>
      <c r="P433" s="2"/>
      <c r="Q433" s="2">
        <v>6.4</v>
      </c>
      <c r="R433" s="2"/>
      <c r="S433" s="2"/>
      <c r="T433" s="2"/>
      <c r="U433" s="2"/>
      <c r="V433" s="2"/>
      <c r="W433" s="2"/>
      <c r="X433" s="2">
        <v>14.8</v>
      </c>
      <c r="Y433" s="2"/>
      <c r="Z433" s="2"/>
      <c r="AA433" s="2"/>
      <c r="AB433" s="2"/>
      <c r="AC433" s="2"/>
      <c r="AD433" s="2"/>
      <c r="AE433" s="2">
        <v>2.9</v>
      </c>
      <c r="AF433" s="64">
        <v>0.3</v>
      </c>
      <c r="AK433" s="423"/>
      <c r="AL433" s="433"/>
      <c r="AM433" s="446" t="s">
        <v>373</v>
      </c>
      <c r="AN433" s="44" t="s">
        <v>466</v>
      </c>
      <c r="AO433" s="2" t="s">
        <v>172</v>
      </c>
      <c r="AP433" s="156" t="s">
        <v>334</v>
      </c>
      <c r="AQ433" s="156" t="s">
        <v>415</v>
      </c>
      <c r="AR433" s="2"/>
      <c r="AS433" s="2"/>
      <c r="AT433" s="2"/>
      <c r="AU433" s="34"/>
      <c r="AV433" s="68">
        <f t="shared" si="316"/>
        <v>1.7238407171177386E-3</v>
      </c>
      <c r="AW433" s="2"/>
      <c r="AX433" s="2"/>
      <c r="AY433" s="2"/>
      <c r="AZ433" s="2"/>
      <c r="BA433" s="68">
        <f t="shared" si="317"/>
        <v>1.5456323809983819E-2</v>
      </c>
      <c r="BB433" s="2"/>
      <c r="BC433" s="2"/>
      <c r="BD433" s="2"/>
      <c r="BE433" s="2"/>
      <c r="BF433" s="2"/>
      <c r="BG433" s="2"/>
      <c r="BH433" s="68">
        <f t="shared" si="318"/>
        <v>2.959230600043989E-2</v>
      </c>
      <c r="BI433" s="2"/>
      <c r="BJ433" s="2"/>
      <c r="BK433" s="2"/>
      <c r="BL433" s="2"/>
      <c r="BM433" s="2"/>
      <c r="BN433" s="2"/>
      <c r="BO433" s="68">
        <f t="shared" si="319"/>
        <v>7.2480067981305135E-3</v>
      </c>
      <c r="BP433" s="42">
        <f t="shared" ref="BP433" si="320">AF433*(1/$BP$6)</f>
        <v>5.8356676003734815E-4</v>
      </c>
    </row>
    <row r="434" spans="1:68" ht="15" customHeight="1" thickBot="1" x14ac:dyDescent="0.45">
      <c r="A434" s="423"/>
      <c r="B434" s="433"/>
      <c r="C434" s="408"/>
      <c r="D434" s="241" t="s">
        <v>466</v>
      </c>
      <c r="E434" s="156" t="s">
        <v>209</v>
      </c>
      <c r="F434" s="156"/>
      <c r="G434" s="156" t="s">
        <v>415</v>
      </c>
      <c r="H434" s="2"/>
      <c r="I434" s="2"/>
      <c r="J434" s="2"/>
      <c r="K434" s="34"/>
      <c r="L434" s="156">
        <v>0.1</v>
      </c>
      <c r="M434" s="2"/>
      <c r="N434" s="2"/>
      <c r="O434" s="2"/>
      <c r="P434" s="2"/>
      <c r="Q434" s="156">
        <v>0.8</v>
      </c>
      <c r="R434" s="2"/>
      <c r="S434" s="2"/>
      <c r="T434" s="2"/>
      <c r="U434" s="2"/>
      <c r="V434" s="2"/>
      <c r="W434" s="2"/>
      <c r="X434" s="156">
        <v>5</v>
      </c>
      <c r="Y434" s="2"/>
      <c r="Z434" s="2"/>
      <c r="AA434" s="2"/>
      <c r="AB434" s="2"/>
      <c r="AC434" s="2"/>
      <c r="AD434" s="2"/>
      <c r="AE434" s="291"/>
      <c r="AF434" s="297"/>
      <c r="AK434" s="423"/>
      <c r="AL434" s="433"/>
      <c r="AM434" s="379"/>
      <c r="AN434" s="241" t="s">
        <v>466</v>
      </c>
      <c r="AO434" s="156" t="s">
        <v>209</v>
      </c>
      <c r="AP434" s="156"/>
      <c r="AQ434" s="156" t="s">
        <v>415</v>
      </c>
      <c r="AR434" s="2"/>
      <c r="AS434" s="2"/>
      <c r="AT434" s="2"/>
      <c r="AU434" s="34"/>
      <c r="AV434" s="68">
        <f t="shared" si="316"/>
        <v>2.1548008963971732E-4</v>
      </c>
      <c r="AW434" s="2"/>
      <c r="AX434" s="2"/>
      <c r="AY434" s="2"/>
      <c r="AZ434" s="2"/>
      <c r="BA434" s="68">
        <f t="shared" si="317"/>
        <v>1.9320404762479774E-3</v>
      </c>
      <c r="BB434" s="2"/>
      <c r="BC434" s="2"/>
      <c r="BD434" s="2"/>
      <c r="BE434" s="2"/>
      <c r="BF434" s="2"/>
      <c r="BG434" s="2"/>
      <c r="BH434" s="68">
        <f t="shared" si="318"/>
        <v>9.9974006758242855E-3</v>
      </c>
      <c r="BI434" s="2"/>
      <c r="BJ434" s="2"/>
      <c r="BK434" s="2"/>
      <c r="BL434" s="2"/>
      <c r="BM434" s="2"/>
      <c r="BN434" s="2"/>
      <c r="BO434" s="291"/>
      <c r="BP434" s="297"/>
    </row>
    <row r="435" spans="1:68" ht="15" customHeight="1" thickBot="1" x14ac:dyDescent="0.45">
      <c r="A435" s="423"/>
      <c r="B435" s="433"/>
      <c r="C435" s="408"/>
      <c r="D435" s="241" t="s">
        <v>466</v>
      </c>
      <c r="E435" s="156" t="s">
        <v>216</v>
      </c>
      <c r="F435" s="156"/>
      <c r="G435" s="156" t="s">
        <v>415</v>
      </c>
      <c r="H435" s="2"/>
      <c r="I435" s="2"/>
      <c r="J435" s="2"/>
      <c r="K435" s="34"/>
      <c r="L435" s="156">
        <v>1.4</v>
      </c>
      <c r="M435" s="2"/>
      <c r="N435" s="2"/>
      <c r="O435" s="2"/>
      <c r="P435" s="2"/>
      <c r="Q435" s="156">
        <v>9.1</v>
      </c>
      <c r="R435" s="2"/>
      <c r="S435" s="2"/>
      <c r="T435" s="2"/>
      <c r="U435" s="2"/>
      <c r="V435" s="2"/>
      <c r="W435" s="2"/>
      <c r="X435" s="156">
        <v>28.5</v>
      </c>
      <c r="Y435" s="2"/>
      <c r="Z435" s="2"/>
      <c r="AA435" s="2"/>
      <c r="AB435" s="2"/>
      <c r="AC435" s="2"/>
      <c r="AD435" s="2"/>
      <c r="AE435" s="156">
        <v>11.3</v>
      </c>
      <c r="AF435" s="64">
        <v>0.8</v>
      </c>
      <c r="AK435" s="423"/>
      <c r="AL435" s="433"/>
      <c r="AM435" s="379"/>
      <c r="AN435" s="241" t="s">
        <v>466</v>
      </c>
      <c r="AO435" s="156" t="s">
        <v>216</v>
      </c>
      <c r="AP435" s="156"/>
      <c r="AQ435" s="156" t="s">
        <v>415</v>
      </c>
      <c r="AR435" s="2"/>
      <c r="AS435" s="2"/>
      <c r="AT435" s="2"/>
      <c r="AU435" s="34"/>
      <c r="AV435" s="68">
        <f t="shared" si="316"/>
        <v>3.0167212549560424E-3</v>
      </c>
      <c r="AW435" s="2"/>
      <c r="AX435" s="2"/>
      <c r="AY435" s="2"/>
      <c r="AZ435" s="2"/>
      <c r="BA435" s="68">
        <f t="shared" si="317"/>
        <v>2.1976960417320741E-2</v>
      </c>
      <c r="BB435" s="2"/>
      <c r="BC435" s="2"/>
      <c r="BD435" s="2"/>
      <c r="BE435" s="2"/>
      <c r="BF435" s="2"/>
      <c r="BG435" s="2"/>
      <c r="BH435" s="68">
        <f t="shared" si="318"/>
        <v>5.6985183852198432E-2</v>
      </c>
      <c r="BI435" s="2"/>
      <c r="BJ435" s="2"/>
      <c r="BK435" s="2"/>
      <c r="BL435" s="2"/>
      <c r="BM435" s="2"/>
      <c r="BN435" s="2"/>
      <c r="BO435" s="68">
        <f t="shared" ref="BO435:BO444" si="321">AE435*(1/$BO$6)</f>
        <v>2.82422333858189E-2</v>
      </c>
      <c r="BP435" s="42">
        <f t="shared" ref="BP435:BP437" si="322">AF435*(1/$BP$6)</f>
        <v>1.556178026766262E-3</v>
      </c>
    </row>
    <row r="436" spans="1:68" ht="15" customHeight="1" thickBot="1" x14ac:dyDescent="0.45">
      <c r="A436" s="423"/>
      <c r="B436" s="433"/>
      <c r="C436" s="434"/>
      <c r="D436" s="242" t="s">
        <v>466</v>
      </c>
      <c r="E436" s="156" t="s">
        <v>171</v>
      </c>
      <c r="F436" s="156"/>
      <c r="G436" s="156" t="s">
        <v>415</v>
      </c>
      <c r="H436" s="2"/>
      <c r="I436" s="2"/>
      <c r="J436" s="2"/>
      <c r="K436" s="34"/>
      <c r="L436" s="156">
        <v>0.8</v>
      </c>
      <c r="M436" s="2"/>
      <c r="N436" s="2"/>
      <c r="O436" s="2"/>
      <c r="P436" s="2"/>
      <c r="Q436" s="156">
        <v>6.4</v>
      </c>
      <c r="R436" s="2"/>
      <c r="S436" s="2"/>
      <c r="T436" s="2"/>
      <c r="U436" s="2"/>
      <c r="V436" s="2"/>
      <c r="W436" s="2"/>
      <c r="X436" s="156">
        <v>15.2</v>
      </c>
      <c r="Y436" s="2"/>
      <c r="Z436" s="2"/>
      <c r="AA436" s="2"/>
      <c r="AB436" s="2"/>
      <c r="AC436" s="2"/>
      <c r="AD436" s="2"/>
      <c r="AE436" s="156">
        <v>3.1</v>
      </c>
      <c r="AF436" s="64">
        <v>0.3</v>
      </c>
      <c r="AK436" s="423"/>
      <c r="AL436" s="433"/>
      <c r="AM436" s="436"/>
      <c r="AN436" s="242" t="s">
        <v>466</v>
      </c>
      <c r="AO436" s="156" t="s">
        <v>171</v>
      </c>
      <c r="AP436" s="156"/>
      <c r="AQ436" s="156" t="s">
        <v>415</v>
      </c>
      <c r="AR436" s="2"/>
      <c r="AS436" s="2"/>
      <c r="AT436" s="2"/>
      <c r="AU436" s="34"/>
      <c r="AV436" s="68">
        <f t="shared" si="316"/>
        <v>1.7238407171177386E-3</v>
      </c>
      <c r="AW436" s="2"/>
      <c r="AX436" s="2"/>
      <c r="AY436" s="2"/>
      <c r="AZ436" s="2"/>
      <c r="BA436" s="68">
        <f t="shared" si="317"/>
        <v>1.5456323809983819E-2</v>
      </c>
      <c r="BB436" s="2"/>
      <c r="BC436" s="2"/>
      <c r="BD436" s="2"/>
      <c r="BE436" s="2"/>
      <c r="BF436" s="2"/>
      <c r="BG436" s="2"/>
      <c r="BH436" s="68">
        <f t="shared" si="318"/>
        <v>3.039209805450583E-2</v>
      </c>
      <c r="BI436" s="2"/>
      <c r="BJ436" s="2"/>
      <c r="BK436" s="2"/>
      <c r="BL436" s="2"/>
      <c r="BM436" s="2"/>
      <c r="BN436" s="2"/>
      <c r="BO436" s="68">
        <f t="shared" si="321"/>
        <v>7.7478693359326178E-3</v>
      </c>
      <c r="BP436" s="42">
        <f t="shared" si="322"/>
        <v>5.8356676003734815E-4</v>
      </c>
    </row>
    <row r="437" spans="1:68" ht="15" customHeight="1" thickBot="1" x14ac:dyDescent="0.45">
      <c r="A437" s="423"/>
      <c r="B437" s="433"/>
      <c r="C437" s="435" t="s">
        <v>374</v>
      </c>
      <c r="D437" s="44" t="s">
        <v>466</v>
      </c>
      <c r="E437" s="2" t="s">
        <v>172</v>
      </c>
      <c r="F437" s="156" t="s">
        <v>334</v>
      </c>
      <c r="G437" s="156" t="s">
        <v>415</v>
      </c>
      <c r="H437" s="2"/>
      <c r="I437" s="2"/>
      <c r="J437" s="2"/>
      <c r="K437" s="34"/>
      <c r="L437" s="2">
        <v>1.2</v>
      </c>
      <c r="M437" s="2"/>
      <c r="N437" s="2"/>
      <c r="O437" s="2"/>
      <c r="P437" s="2"/>
      <c r="Q437" s="2">
        <v>5.0999999999999996</v>
      </c>
      <c r="R437" s="2"/>
      <c r="S437" s="2"/>
      <c r="T437" s="2"/>
      <c r="U437" s="2"/>
      <c r="V437" s="2"/>
      <c r="W437" s="2"/>
      <c r="X437" s="2">
        <v>11</v>
      </c>
      <c r="Y437" s="2"/>
      <c r="Z437" s="2"/>
      <c r="AA437" s="2"/>
      <c r="AB437" s="2"/>
      <c r="AC437" s="2"/>
      <c r="AD437" s="2"/>
      <c r="AE437" s="2">
        <v>3</v>
      </c>
      <c r="AF437" s="64">
        <v>0.3</v>
      </c>
      <c r="AK437" s="423"/>
      <c r="AL437" s="433"/>
      <c r="AM437" s="446" t="s">
        <v>374</v>
      </c>
      <c r="AN437" s="44" t="s">
        <v>466</v>
      </c>
      <c r="AO437" s="2" t="s">
        <v>172</v>
      </c>
      <c r="AP437" s="156" t="s">
        <v>334</v>
      </c>
      <c r="AQ437" s="156" t="s">
        <v>415</v>
      </c>
      <c r="AR437" s="2"/>
      <c r="AS437" s="2"/>
      <c r="AT437" s="2"/>
      <c r="AU437" s="34"/>
      <c r="AV437" s="68">
        <f t="shared" si="316"/>
        <v>2.5857610756766076E-3</v>
      </c>
      <c r="AW437" s="2"/>
      <c r="AX437" s="2"/>
      <c r="AY437" s="2"/>
      <c r="AZ437" s="2"/>
      <c r="BA437" s="68">
        <f t="shared" si="317"/>
        <v>1.2316758036080854E-2</v>
      </c>
      <c r="BB437" s="2"/>
      <c r="BC437" s="2"/>
      <c r="BD437" s="2"/>
      <c r="BE437" s="2"/>
      <c r="BF437" s="2"/>
      <c r="BG437" s="2"/>
      <c r="BH437" s="68">
        <f t="shared" si="318"/>
        <v>2.1994281486813431E-2</v>
      </c>
      <c r="BI437" s="2"/>
      <c r="BJ437" s="2"/>
      <c r="BK437" s="2"/>
      <c r="BL437" s="2"/>
      <c r="BM437" s="2"/>
      <c r="BN437" s="2"/>
      <c r="BO437" s="68">
        <f t="shared" si="321"/>
        <v>7.4979380670315652E-3</v>
      </c>
      <c r="BP437" s="42">
        <f t="shared" si="322"/>
        <v>5.8356676003734815E-4</v>
      </c>
    </row>
    <row r="438" spans="1:68" ht="15" customHeight="1" thickBot="1" x14ac:dyDescent="0.45">
      <c r="A438" s="423"/>
      <c r="B438" s="433"/>
      <c r="C438" s="408"/>
      <c r="D438" s="241" t="s">
        <v>466</v>
      </c>
      <c r="E438" s="156" t="s">
        <v>209</v>
      </c>
      <c r="F438" s="156"/>
      <c r="G438" s="156" t="s">
        <v>415</v>
      </c>
      <c r="H438" s="2"/>
      <c r="I438" s="2"/>
      <c r="J438" s="2"/>
      <c r="K438" s="34"/>
      <c r="L438" s="156">
        <v>0.9</v>
      </c>
      <c r="M438" s="2"/>
      <c r="N438" s="2"/>
      <c r="O438" s="2"/>
      <c r="P438" s="2"/>
      <c r="Q438" s="156">
        <v>2.8</v>
      </c>
      <c r="R438" s="2"/>
      <c r="S438" s="2"/>
      <c r="T438" s="2"/>
      <c r="U438" s="2"/>
      <c r="V438" s="2"/>
      <c r="W438" s="2"/>
      <c r="X438" s="156">
        <v>5.3</v>
      </c>
      <c r="Y438" s="2"/>
      <c r="Z438" s="2"/>
      <c r="AA438" s="2"/>
      <c r="AB438" s="2"/>
      <c r="AC438" s="2"/>
      <c r="AD438" s="2"/>
      <c r="AE438" s="156">
        <v>1.2</v>
      </c>
      <c r="AF438" s="297"/>
      <c r="AK438" s="423"/>
      <c r="AL438" s="433"/>
      <c r="AM438" s="379"/>
      <c r="AN438" s="241" t="s">
        <v>466</v>
      </c>
      <c r="AO438" s="156" t="s">
        <v>209</v>
      </c>
      <c r="AP438" s="156"/>
      <c r="AQ438" s="156" t="s">
        <v>415</v>
      </c>
      <c r="AR438" s="2"/>
      <c r="AS438" s="2"/>
      <c r="AT438" s="2"/>
      <c r="AU438" s="34"/>
      <c r="AV438" s="68">
        <f t="shared" si="316"/>
        <v>1.939320806757456E-3</v>
      </c>
      <c r="AW438" s="2"/>
      <c r="AX438" s="2"/>
      <c r="AY438" s="2"/>
      <c r="AZ438" s="2"/>
      <c r="BA438" s="68">
        <f t="shared" si="317"/>
        <v>6.7621416668679204E-3</v>
      </c>
      <c r="BB438" s="2"/>
      <c r="BC438" s="2"/>
      <c r="BD438" s="2"/>
      <c r="BE438" s="2"/>
      <c r="BF438" s="2"/>
      <c r="BG438" s="2"/>
      <c r="BH438" s="68">
        <f t="shared" si="318"/>
        <v>1.0597244716373744E-2</v>
      </c>
      <c r="BI438" s="2"/>
      <c r="BJ438" s="2"/>
      <c r="BK438" s="2"/>
      <c r="BL438" s="2"/>
      <c r="BM438" s="2"/>
      <c r="BN438" s="2"/>
      <c r="BO438" s="68">
        <f t="shared" si="321"/>
        <v>2.9991752268126262E-3</v>
      </c>
      <c r="BP438" s="297"/>
    </row>
    <row r="439" spans="1:68" ht="15" customHeight="1" thickBot="1" x14ac:dyDescent="0.45">
      <c r="A439" s="423"/>
      <c r="B439" s="433"/>
      <c r="C439" s="408"/>
      <c r="D439" s="241" t="s">
        <v>466</v>
      </c>
      <c r="E439" s="156" t="s">
        <v>216</v>
      </c>
      <c r="F439" s="156"/>
      <c r="G439" s="156" t="s">
        <v>415</v>
      </c>
      <c r="H439" s="2"/>
      <c r="I439" s="2"/>
      <c r="J439" s="2"/>
      <c r="K439" s="34"/>
      <c r="L439" s="156">
        <v>1.6</v>
      </c>
      <c r="M439" s="2"/>
      <c r="N439" s="2"/>
      <c r="O439" s="2"/>
      <c r="P439" s="2"/>
      <c r="Q439" s="156">
        <v>7.3</v>
      </c>
      <c r="R439" s="2"/>
      <c r="S439" s="2"/>
      <c r="T439" s="2"/>
      <c r="U439" s="2"/>
      <c r="V439" s="2"/>
      <c r="W439" s="2"/>
      <c r="X439" s="156">
        <v>19.2</v>
      </c>
      <c r="Y439" s="2"/>
      <c r="Z439" s="2"/>
      <c r="AA439" s="2"/>
      <c r="AB439" s="2"/>
      <c r="AC439" s="2"/>
      <c r="AD439" s="2"/>
      <c r="AE439" s="156">
        <v>5.7</v>
      </c>
      <c r="AF439" s="64">
        <v>0.4</v>
      </c>
      <c r="AK439" s="423"/>
      <c r="AL439" s="433"/>
      <c r="AM439" s="379"/>
      <c r="AN439" s="241" t="s">
        <v>466</v>
      </c>
      <c r="AO439" s="156" t="s">
        <v>216</v>
      </c>
      <c r="AP439" s="156"/>
      <c r="AQ439" s="156" t="s">
        <v>415</v>
      </c>
      <c r="AR439" s="2"/>
      <c r="AS439" s="2"/>
      <c r="AT439" s="2"/>
      <c r="AU439" s="34"/>
      <c r="AV439" s="68">
        <f t="shared" si="316"/>
        <v>3.4476814342354772E-3</v>
      </c>
      <c r="AW439" s="2"/>
      <c r="AX439" s="2"/>
      <c r="AY439" s="2"/>
      <c r="AZ439" s="2"/>
      <c r="BA439" s="68">
        <f t="shared" si="317"/>
        <v>1.7629869345762793E-2</v>
      </c>
      <c r="BB439" s="2"/>
      <c r="BC439" s="2"/>
      <c r="BD439" s="2"/>
      <c r="BE439" s="2"/>
      <c r="BF439" s="2"/>
      <c r="BG439" s="2"/>
      <c r="BH439" s="68">
        <f t="shared" si="318"/>
        <v>3.8390018595165255E-2</v>
      </c>
      <c r="BI439" s="2"/>
      <c r="BJ439" s="2"/>
      <c r="BK439" s="2"/>
      <c r="BL439" s="2"/>
      <c r="BM439" s="2"/>
      <c r="BN439" s="2"/>
      <c r="BO439" s="68">
        <f t="shared" si="321"/>
        <v>1.4246082327359974E-2</v>
      </c>
      <c r="BP439" s="42">
        <f t="shared" ref="BP439:BP444" si="323">AF439*(1/$BP$6)</f>
        <v>7.7808901338313101E-4</v>
      </c>
    </row>
    <row r="440" spans="1:68" ht="15" customHeight="1" thickBot="1" x14ac:dyDescent="0.45">
      <c r="A440" s="423"/>
      <c r="B440" s="433"/>
      <c r="C440" s="434"/>
      <c r="D440" s="242" t="s">
        <v>466</v>
      </c>
      <c r="E440" s="156" t="s">
        <v>171</v>
      </c>
      <c r="F440" s="156"/>
      <c r="G440" s="156" t="s">
        <v>415</v>
      </c>
      <c r="H440" s="2"/>
      <c r="I440" s="2"/>
      <c r="J440" s="2"/>
      <c r="K440" s="34"/>
      <c r="L440" s="156">
        <v>1.2</v>
      </c>
      <c r="M440" s="2"/>
      <c r="N440" s="2"/>
      <c r="O440" s="2"/>
      <c r="P440" s="2"/>
      <c r="Q440" s="156">
        <v>5.2</v>
      </c>
      <c r="R440" s="2"/>
      <c r="S440" s="2"/>
      <c r="T440" s="2"/>
      <c r="U440" s="2"/>
      <c r="V440" s="2"/>
      <c r="W440" s="2"/>
      <c r="X440" s="156">
        <v>11.9</v>
      </c>
      <c r="Y440" s="2"/>
      <c r="Z440" s="2"/>
      <c r="AA440" s="2"/>
      <c r="AB440" s="2"/>
      <c r="AC440" s="2"/>
      <c r="AD440" s="2"/>
      <c r="AE440" s="156">
        <v>2.9</v>
      </c>
      <c r="AF440" s="64">
        <v>0.3</v>
      </c>
      <c r="AK440" s="423"/>
      <c r="AL440" s="433"/>
      <c r="AM440" s="436"/>
      <c r="AN440" s="242" t="s">
        <v>466</v>
      </c>
      <c r="AO440" s="156" t="s">
        <v>171</v>
      </c>
      <c r="AP440" s="156"/>
      <c r="AQ440" s="156" t="s">
        <v>415</v>
      </c>
      <c r="AR440" s="2"/>
      <c r="AS440" s="2"/>
      <c r="AT440" s="2"/>
      <c r="AU440" s="34"/>
      <c r="AV440" s="68">
        <f t="shared" si="316"/>
        <v>2.5857610756766076E-3</v>
      </c>
      <c r="AW440" s="2"/>
      <c r="AX440" s="2"/>
      <c r="AY440" s="2"/>
      <c r="AZ440" s="2"/>
      <c r="BA440" s="68">
        <f t="shared" si="317"/>
        <v>1.2558263095611854E-2</v>
      </c>
      <c r="BB440" s="2"/>
      <c r="BC440" s="2"/>
      <c r="BD440" s="2"/>
      <c r="BE440" s="2"/>
      <c r="BF440" s="2"/>
      <c r="BG440" s="2"/>
      <c r="BH440" s="68">
        <f t="shared" si="318"/>
        <v>2.3793813608461802E-2</v>
      </c>
      <c r="BI440" s="2"/>
      <c r="BJ440" s="2"/>
      <c r="BK440" s="2"/>
      <c r="BL440" s="2"/>
      <c r="BM440" s="2"/>
      <c r="BN440" s="2"/>
      <c r="BO440" s="68">
        <f t="shared" si="321"/>
        <v>7.2480067981305135E-3</v>
      </c>
      <c r="BP440" s="42">
        <f t="shared" si="323"/>
        <v>5.8356676003734815E-4</v>
      </c>
    </row>
    <row r="441" spans="1:68" ht="15" customHeight="1" thickBot="1" x14ac:dyDescent="0.45">
      <c r="A441" s="423"/>
      <c r="B441" s="433"/>
      <c r="C441" s="435" t="s">
        <v>375</v>
      </c>
      <c r="D441" s="44" t="s">
        <v>466</v>
      </c>
      <c r="E441" s="2" t="s">
        <v>172</v>
      </c>
      <c r="F441" s="156" t="s">
        <v>334</v>
      </c>
      <c r="G441" s="156" t="s">
        <v>415</v>
      </c>
      <c r="H441" s="2"/>
      <c r="I441" s="2"/>
      <c r="J441" s="2"/>
      <c r="K441" s="34"/>
      <c r="L441" s="2">
        <v>0.8</v>
      </c>
      <c r="M441" s="2"/>
      <c r="N441" s="2"/>
      <c r="O441" s="2"/>
      <c r="P441" s="2"/>
      <c r="Q441" s="2">
        <v>4.3</v>
      </c>
      <c r="R441" s="2"/>
      <c r="S441" s="2"/>
      <c r="T441" s="2"/>
      <c r="U441" s="2"/>
      <c r="V441" s="2"/>
      <c r="W441" s="2"/>
      <c r="X441" s="2">
        <v>9.4</v>
      </c>
      <c r="Y441" s="2"/>
      <c r="Z441" s="2"/>
      <c r="AA441" s="2"/>
      <c r="AB441" s="2"/>
      <c r="AC441" s="2"/>
      <c r="AD441" s="2"/>
      <c r="AE441" s="2">
        <v>3.3</v>
      </c>
      <c r="AF441" s="64">
        <v>0.3</v>
      </c>
      <c r="AK441" s="423"/>
      <c r="AL441" s="433"/>
      <c r="AM441" s="446" t="s">
        <v>375</v>
      </c>
      <c r="AN441" s="44" t="s">
        <v>466</v>
      </c>
      <c r="AO441" s="2" t="s">
        <v>172</v>
      </c>
      <c r="AP441" s="156" t="s">
        <v>334</v>
      </c>
      <c r="AQ441" s="156" t="s">
        <v>415</v>
      </c>
      <c r="AR441" s="2"/>
      <c r="AS441" s="2"/>
      <c r="AT441" s="2"/>
      <c r="AU441" s="34"/>
      <c r="AV441" s="68">
        <f t="shared" si="316"/>
        <v>1.7238407171177386E-3</v>
      </c>
      <c r="AW441" s="2"/>
      <c r="AX441" s="2"/>
      <c r="AY441" s="2"/>
      <c r="AZ441" s="2"/>
      <c r="BA441" s="68">
        <f t="shared" si="317"/>
        <v>1.0384717559832878E-2</v>
      </c>
      <c r="BB441" s="2"/>
      <c r="BC441" s="2"/>
      <c r="BD441" s="2"/>
      <c r="BE441" s="2"/>
      <c r="BF441" s="2"/>
      <c r="BG441" s="2"/>
      <c r="BH441" s="68">
        <f t="shared" si="318"/>
        <v>1.8795113270549658E-2</v>
      </c>
      <c r="BI441" s="2"/>
      <c r="BJ441" s="2"/>
      <c r="BK441" s="2"/>
      <c r="BL441" s="2"/>
      <c r="BM441" s="2"/>
      <c r="BN441" s="2"/>
      <c r="BO441" s="68">
        <f t="shared" si="321"/>
        <v>8.2477318737347212E-3</v>
      </c>
      <c r="BP441" s="42">
        <f t="shared" si="323"/>
        <v>5.8356676003734815E-4</v>
      </c>
    </row>
    <row r="442" spans="1:68" ht="15" customHeight="1" thickBot="1" x14ac:dyDescent="0.45">
      <c r="A442" s="423"/>
      <c r="B442" s="433"/>
      <c r="C442" s="408"/>
      <c r="D442" s="241" t="s">
        <v>466</v>
      </c>
      <c r="E442" s="156" t="s">
        <v>209</v>
      </c>
      <c r="F442" s="156"/>
      <c r="G442" s="156" t="s">
        <v>415</v>
      </c>
      <c r="H442" s="2"/>
      <c r="I442" s="2"/>
      <c r="J442" s="2"/>
      <c r="K442" s="34"/>
      <c r="L442" s="156">
        <v>0.6</v>
      </c>
      <c r="M442" s="2"/>
      <c r="N442" s="2"/>
      <c r="O442" s="2"/>
      <c r="P442" s="2"/>
      <c r="Q442" s="156">
        <v>3.1</v>
      </c>
      <c r="R442" s="2"/>
      <c r="S442" s="2"/>
      <c r="T442" s="2"/>
      <c r="U442" s="2"/>
      <c r="V442" s="2"/>
      <c r="W442" s="2"/>
      <c r="X442" s="156">
        <v>4.4000000000000004</v>
      </c>
      <c r="Y442" s="2"/>
      <c r="Z442" s="2"/>
      <c r="AA442" s="2"/>
      <c r="AB442" s="2"/>
      <c r="AC442" s="2"/>
      <c r="AD442" s="2"/>
      <c r="AE442" s="156">
        <v>1.4</v>
      </c>
      <c r="AF442" s="167">
        <v>0.2</v>
      </c>
      <c r="AK442" s="423"/>
      <c r="AL442" s="433"/>
      <c r="AM442" s="379"/>
      <c r="AN442" s="241" t="s">
        <v>466</v>
      </c>
      <c r="AO442" s="156" t="s">
        <v>209</v>
      </c>
      <c r="AP442" s="156"/>
      <c r="AQ442" s="156" t="s">
        <v>415</v>
      </c>
      <c r="AR442" s="2"/>
      <c r="AS442" s="2"/>
      <c r="AT442" s="2"/>
      <c r="AU442" s="34"/>
      <c r="AV442" s="68">
        <f t="shared" si="316"/>
        <v>1.2928805378383038E-3</v>
      </c>
      <c r="AW442" s="2"/>
      <c r="AX442" s="2"/>
      <c r="AY442" s="2"/>
      <c r="AZ442" s="2"/>
      <c r="BA442" s="68">
        <f t="shared" si="317"/>
        <v>7.4866568454609126E-3</v>
      </c>
      <c r="BB442" s="2"/>
      <c r="BC442" s="2"/>
      <c r="BD442" s="2"/>
      <c r="BE442" s="2"/>
      <c r="BF442" s="2"/>
      <c r="BG442" s="2"/>
      <c r="BH442" s="68">
        <f t="shared" si="318"/>
        <v>8.7977125947253723E-3</v>
      </c>
      <c r="BI442" s="2"/>
      <c r="BJ442" s="2"/>
      <c r="BK442" s="2"/>
      <c r="BL442" s="2"/>
      <c r="BM442" s="2"/>
      <c r="BN442" s="2"/>
      <c r="BO442" s="68">
        <f t="shared" si="321"/>
        <v>3.4990377646147305E-3</v>
      </c>
      <c r="BP442" s="42">
        <f t="shared" si="323"/>
        <v>3.8904450669156551E-4</v>
      </c>
    </row>
    <row r="443" spans="1:68" ht="15" customHeight="1" thickBot="1" x14ac:dyDescent="0.45">
      <c r="A443" s="423"/>
      <c r="B443" s="433"/>
      <c r="C443" s="408"/>
      <c r="D443" s="241" t="s">
        <v>466</v>
      </c>
      <c r="E443" s="156" t="s">
        <v>216</v>
      </c>
      <c r="F443" s="156"/>
      <c r="G443" s="156" t="s">
        <v>414</v>
      </c>
      <c r="H443" s="2"/>
      <c r="I443" s="2"/>
      <c r="J443" s="2"/>
      <c r="K443" s="34"/>
      <c r="L443" s="156">
        <v>0.9</v>
      </c>
      <c r="M443" s="2"/>
      <c r="N443" s="2"/>
      <c r="O443" s="2"/>
      <c r="P443" s="2"/>
      <c r="Q443" s="156">
        <v>6.5</v>
      </c>
      <c r="R443" s="2"/>
      <c r="S443" s="2"/>
      <c r="T443" s="2"/>
      <c r="U443" s="2"/>
      <c r="V443" s="2"/>
      <c r="W443" s="2"/>
      <c r="X443" s="156">
        <v>17.399999999999999</v>
      </c>
      <c r="Y443" s="2"/>
      <c r="Z443" s="2"/>
      <c r="AA443" s="2"/>
      <c r="AB443" s="2"/>
      <c r="AC443" s="2"/>
      <c r="AD443" s="2"/>
      <c r="AE443" s="156">
        <v>5.4</v>
      </c>
      <c r="AF443" s="167">
        <v>0.4</v>
      </c>
      <c r="AK443" s="423"/>
      <c r="AL443" s="433"/>
      <c r="AM443" s="379"/>
      <c r="AN443" s="241" t="s">
        <v>466</v>
      </c>
      <c r="AO443" s="156" t="s">
        <v>216</v>
      </c>
      <c r="AP443" s="156"/>
      <c r="AQ443" s="156" t="s">
        <v>414</v>
      </c>
      <c r="AR443" s="2"/>
      <c r="AS443" s="2"/>
      <c r="AT443" s="2"/>
      <c r="AU443" s="34"/>
      <c r="AV443" s="68">
        <f t="shared" si="316"/>
        <v>1.939320806757456E-3</v>
      </c>
      <c r="AW443" s="2"/>
      <c r="AX443" s="2"/>
      <c r="AY443" s="2"/>
      <c r="AZ443" s="2"/>
      <c r="BA443" s="68">
        <f t="shared" si="317"/>
        <v>1.5697828869514815E-2</v>
      </c>
      <c r="BB443" s="2"/>
      <c r="BC443" s="2"/>
      <c r="BD443" s="2"/>
      <c r="BE443" s="2"/>
      <c r="BF443" s="2"/>
      <c r="BG443" s="2"/>
      <c r="BH443" s="68">
        <f t="shared" si="318"/>
        <v>3.4790954351868512E-2</v>
      </c>
      <c r="BI443" s="2"/>
      <c r="BJ443" s="2"/>
      <c r="BK443" s="2"/>
      <c r="BL443" s="2"/>
      <c r="BM443" s="2"/>
      <c r="BN443" s="2"/>
      <c r="BO443" s="68">
        <f t="shared" si="321"/>
        <v>1.3496288520656818E-2</v>
      </c>
      <c r="BP443" s="42">
        <f t="shared" si="323"/>
        <v>7.7808901338313101E-4</v>
      </c>
    </row>
    <row r="444" spans="1:68" ht="15" customHeight="1" thickBot="1" x14ac:dyDescent="0.45">
      <c r="A444" s="418"/>
      <c r="B444" s="420"/>
      <c r="C444" s="409"/>
      <c r="D444" s="91" t="s">
        <v>466</v>
      </c>
      <c r="E444" s="161" t="s">
        <v>171</v>
      </c>
      <c r="F444" s="161"/>
      <c r="G444" s="161" t="s">
        <v>414</v>
      </c>
      <c r="H444" s="61"/>
      <c r="I444" s="61"/>
      <c r="J444" s="61"/>
      <c r="K444" s="62"/>
      <c r="L444" s="61">
        <v>0.7</v>
      </c>
      <c r="M444" s="61"/>
      <c r="N444" s="61"/>
      <c r="O444" s="61"/>
      <c r="P444" s="61"/>
      <c r="Q444" s="161">
        <v>4.5</v>
      </c>
      <c r="R444" s="61"/>
      <c r="S444" s="61"/>
      <c r="T444" s="61"/>
      <c r="U444" s="61"/>
      <c r="V444" s="61"/>
      <c r="W444" s="61"/>
      <c r="X444" s="161">
        <v>10.199999999999999</v>
      </c>
      <c r="Y444" s="61"/>
      <c r="Z444" s="61"/>
      <c r="AA444" s="61"/>
      <c r="AB444" s="61"/>
      <c r="AC444" s="61"/>
      <c r="AD444" s="61"/>
      <c r="AE444" s="161">
        <v>3.3</v>
      </c>
      <c r="AF444" s="169">
        <v>0.3</v>
      </c>
      <c r="AK444" s="418"/>
      <c r="AL444" s="420"/>
      <c r="AM444" s="380"/>
      <c r="AN444" s="91" t="s">
        <v>466</v>
      </c>
      <c r="AO444" s="161" t="s">
        <v>171</v>
      </c>
      <c r="AP444" s="161"/>
      <c r="AQ444" s="161" t="s">
        <v>414</v>
      </c>
      <c r="AR444" s="61"/>
      <c r="AS444" s="61"/>
      <c r="AT444" s="61"/>
      <c r="AU444" s="62"/>
      <c r="AV444" s="68">
        <f t="shared" si="316"/>
        <v>1.5083606274780212E-3</v>
      </c>
      <c r="AW444" s="61"/>
      <c r="AX444" s="61"/>
      <c r="AY444" s="61"/>
      <c r="AZ444" s="61"/>
      <c r="BA444" s="68">
        <f t="shared" si="317"/>
        <v>1.0867727678894872E-2</v>
      </c>
      <c r="BB444" s="61"/>
      <c r="BC444" s="61"/>
      <c r="BD444" s="61"/>
      <c r="BE444" s="61"/>
      <c r="BF444" s="61"/>
      <c r="BG444" s="61"/>
      <c r="BH444" s="68">
        <f t="shared" si="318"/>
        <v>2.0394697378681544E-2</v>
      </c>
      <c r="BI444" s="61"/>
      <c r="BJ444" s="61"/>
      <c r="BK444" s="61"/>
      <c r="BL444" s="61"/>
      <c r="BM444" s="61"/>
      <c r="BN444" s="61"/>
      <c r="BO444" s="68">
        <f t="shared" si="321"/>
        <v>8.2477318737347212E-3</v>
      </c>
      <c r="BP444" s="42">
        <f t="shared" si="323"/>
        <v>5.8356676003734815E-4</v>
      </c>
    </row>
    <row r="445" spans="1:68" ht="15" customHeight="1" x14ac:dyDescent="0.4">
      <c r="A445" s="18"/>
      <c r="B445" s="16"/>
      <c r="C445" s="76"/>
      <c r="D445" s="280"/>
      <c r="E445" s="76"/>
      <c r="F445" s="76"/>
      <c r="G445" s="76"/>
      <c r="H445" s="76"/>
      <c r="I445" s="76"/>
      <c r="J445" s="76"/>
      <c r="K445" s="77"/>
      <c r="L445" s="76"/>
      <c r="M445" s="76"/>
      <c r="N445" s="76"/>
      <c r="O445" s="76"/>
      <c r="P445" s="76"/>
      <c r="Q445" s="76"/>
      <c r="R445" s="76"/>
      <c r="S445" s="76"/>
      <c r="T445" s="76"/>
      <c r="U445" s="76"/>
      <c r="V445" s="76"/>
      <c r="W445" s="76"/>
      <c r="X445" s="76"/>
      <c r="Y445" s="76"/>
      <c r="Z445" s="76"/>
      <c r="AA445" s="76"/>
      <c r="AB445" s="76"/>
      <c r="AC445" s="76"/>
      <c r="AD445" s="76"/>
      <c r="AE445" s="76"/>
      <c r="AF445" s="76"/>
      <c r="AK445" s="18"/>
      <c r="AL445" s="16"/>
      <c r="AM445" s="342"/>
      <c r="AN445" s="280"/>
      <c r="AO445" s="76"/>
      <c r="AP445" s="76"/>
      <c r="AQ445" s="76"/>
      <c r="AR445" s="76"/>
      <c r="AS445" s="76"/>
      <c r="AT445" s="76"/>
      <c r="AU445" s="77"/>
      <c r="AV445" s="76"/>
      <c r="AW445" s="76"/>
      <c r="AX445" s="76"/>
      <c r="AY445" s="76"/>
      <c r="AZ445" s="76"/>
      <c r="BA445" s="76"/>
      <c r="BB445" s="76"/>
      <c r="BC445" s="76"/>
      <c r="BD445" s="76"/>
      <c r="BE445" s="76"/>
      <c r="BF445" s="76"/>
      <c r="BG445" s="76"/>
      <c r="BH445" s="76"/>
      <c r="BI445" s="76"/>
      <c r="BJ445" s="76"/>
      <c r="BK445" s="76"/>
      <c r="BL445" s="76"/>
      <c r="BM445" s="76"/>
      <c r="BN445" s="76"/>
      <c r="BO445" s="76"/>
      <c r="BP445" s="76"/>
    </row>
    <row r="446" spans="1:68" ht="58.3" x14ac:dyDescent="0.4">
      <c r="A446" s="230" t="s">
        <v>462</v>
      </c>
      <c r="AK446" s="230" t="s">
        <v>462</v>
      </c>
      <c r="AN446" s="142"/>
      <c r="AU446" s="37"/>
    </row>
    <row r="447" spans="1:68" ht="58.3" x14ac:dyDescent="0.4">
      <c r="A447" s="229" t="s">
        <v>463</v>
      </c>
      <c r="AK447" s="326"/>
      <c r="AN447" s="142"/>
      <c r="AU447" s="37"/>
    </row>
    <row r="448" spans="1:68" ht="29.15" x14ac:dyDescent="0.4">
      <c r="A448" s="228" t="s">
        <v>464</v>
      </c>
      <c r="AK448" s="326"/>
      <c r="AN448" s="142"/>
      <c r="AU448" s="37"/>
    </row>
  </sheetData>
  <mergeCells count="406">
    <mergeCell ref="N11:N16"/>
    <mergeCell ref="M11:M16"/>
    <mergeCell ref="L11:L16"/>
    <mergeCell ref="K11:K16"/>
    <mergeCell ref="J11:J16"/>
    <mergeCell ref="I11:I16"/>
    <mergeCell ref="H11:H16"/>
    <mergeCell ref="W11:W16"/>
    <mergeCell ref="V11:V16"/>
    <mergeCell ref="U11:U16"/>
    <mergeCell ref="T11:T16"/>
    <mergeCell ref="S11:S16"/>
    <mergeCell ref="R11:R16"/>
    <mergeCell ref="Q11:Q16"/>
    <mergeCell ref="P11:P16"/>
    <mergeCell ref="O11:O16"/>
    <mergeCell ref="AF11:AF16"/>
    <mergeCell ref="AE11:AE16"/>
    <mergeCell ref="AD11:AD16"/>
    <mergeCell ref="AC11:AC16"/>
    <mergeCell ref="AB11:AB16"/>
    <mergeCell ref="AA11:AA16"/>
    <mergeCell ref="Z11:Z16"/>
    <mergeCell ref="Y11:Y16"/>
    <mergeCell ref="X11:X16"/>
    <mergeCell ref="AK422:AK427"/>
    <mergeCell ref="AL422:AL427"/>
    <mergeCell ref="AM422:AM427"/>
    <mergeCell ref="AK429:AK444"/>
    <mergeCell ref="AL429:AL444"/>
    <mergeCell ref="AM429:AM432"/>
    <mergeCell ref="AM433:AM436"/>
    <mergeCell ref="AM437:AM440"/>
    <mergeCell ref="AM441:AM444"/>
    <mergeCell ref="AK407:AK409"/>
    <mergeCell ref="AL407:AL409"/>
    <mergeCell ref="AM407:AM409"/>
    <mergeCell ref="AK411:AK420"/>
    <mergeCell ref="AL411:AL420"/>
    <mergeCell ref="AM411:AM415"/>
    <mergeCell ref="AM416:AM420"/>
    <mergeCell ref="AK393:AK396"/>
    <mergeCell ref="AL393:AL396"/>
    <mergeCell ref="AM393:AM394"/>
    <mergeCell ref="AM395:AM396"/>
    <mergeCell ref="AK398:AK405"/>
    <mergeCell ref="AL398:AL405"/>
    <mergeCell ref="AM398:AM401"/>
    <mergeCell ref="AM402:AM405"/>
    <mergeCell ref="AK383:AK387"/>
    <mergeCell ref="AL383:AL387"/>
    <mergeCell ref="AM383:AM387"/>
    <mergeCell ref="AK389:AK391"/>
    <mergeCell ref="AL389:AL391"/>
    <mergeCell ref="AM389:AM391"/>
    <mergeCell ref="AK375:AK377"/>
    <mergeCell ref="AL375:AL377"/>
    <mergeCell ref="AM375:AM377"/>
    <mergeCell ref="AK379:AK381"/>
    <mergeCell ref="AL379:AL381"/>
    <mergeCell ref="AM379:AM381"/>
    <mergeCell ref="AK355:AK358"/>
    <mergeCell ref="AL355:AL358"/>
    <mergeCell ref="AM355:AM358"/>
    <mergeCell ref="AK360:AK373"/>
    <mergeCell ref="AL360:AL373"/>
    <mergeCell ref="AM360:AM366"/>
    <mergeCell ref="AM367:AM373"/>
    <mergeCell ref="AK333:AK344"/>
    <mergeCell ref="AL333:AL344"/>
    <mergeCell ref="AM333:AM336"/>
    <mergeCell ref="AM337:AM340"/>
    <mergeCell ref="AM341:AM344"/>
    <mergeCell ref="AK346:AK353"/>
    <mergeCell ref="AL346:AL353"/>
    <mergeCell ref="AM346:AM349"/>
    <mergeCell ref="AM350:AM353"/>
    <mergeCell ref="AM314:AM317"/>
    <mergeCell ref="AM318:AM321"/>
    <mergeCell ref="AK323:AK326"/>
    <mergeCell ref="AL323:AL326"/>
    <mergeCell ref="AM323:AM326"/>
    <mergeCell ref="AK328:AK331"/>
    <mergeCell ref="AL328:AL331"/>
    <mergeCell ref="AM328:AM331"/>
    <mergeCell ref="AK280:AK300"/>
    <mergeCell ref="AL280:AL300"/>
    <mergeCell ref="AM280:AM286"/>
    <mergeCell ref="AM287:AM293"/>
    <mergeCell ref="AM294:AM300"/>
    <mergeCell ref="AK302:AK321"/>
    <mergeCell ref="AL302:AL321"/>
    <mergeCell ref="AM302:AM305"/>
    <mergeCell ref="AM306:AM309"/>
    <mergeCell ref="AM310:AM313"/>
    <mergeCell ref="AK267:AK274"/>
    <mergeCell ref="AL267:AL274"/>
    <mergeCell ref="AM267:AM270"/>
    <mergeCell ref="AM271:AM274"/>
    <mergeCell ref="AK276:AK278"/>
    <mergeCell ref="AL276:AL278"/>
    <mergeCell ref="AM276:AM278"/>
    <mergeCell ref="AK248:AK265"/>
    <mergeCell ref="AL248:AL265"/>
    <mergeCell ref="AM248:AM250"/>
    <mergeCell ref="AM251:AM253"/>
    <mergeCell ref="AM254:AM256"/>
    <mergeCell ref="AM257:AM259"/>
    <mergeCell ref="AM260:AM262"/>
    <mergeCell ref="AM263:AM265"/>
    <mergeCell ref="AK231:AK232"/>
    <mergeCell ref="AL231:AL232"/>
    <mergeCell ref="AM231:AM232"/>
    <mergeCell ref="AK234:AK235"/>
    <mergeCell ref="AL234:AL235"/>
    <mergeCell ref="AK241:AK244"/>
    <mergeCell ref="AL241:AL244"/>
    <mergeCell ref="AK215:AK219"/>
    <mergeCell ref="AL215:AL219"/>
    <mergeCell ref="AM215:AM219"/>
    <mergeCell ref="AK223:AK224"/>
    <mergeCell ref="AL223:AL224"/>
    <mergeCell ref="AK226:AK229"/>
    <mergeCell ref="AL226:AL229"/>
    <mergeCell ref="AM226:AM229"/>
    <mergeCell ref="AK200:AK204"/>
    <mergeCell ref="AL200:AL204"/>
    <mergeCell ref="AM200:AM204"/>
    <mergeCell ref="AK206:AK213"/>
    <mergeCell ref="AL206:AL213"/>
    <mergeCell ref="AM206:AM213"/>
    <mergeCell ref="AK190:AK192"/>
    <mergeCell ref="AL190:AL192"/>
    <mergeCell ref="AM190:AM192"/>
    <mergeCell ref="AK194:AK198"/>
    <mergeCell ref="AL194:AL198"/>
    <mergeCell ref="AM194:AM198"/>
    <mergeCell ref="AK182:AK184"/>
    <mergeCell ref="AL182:AL184"/>
    <mergeCell ref="AM182:AM184"/>
    <mergeCell ref="AK186:AK188"/>
    <mergeCell ref="AL186:AL188"/>
    <mergeCell ref="AM186:AM188"/>
    <mergeCell ref="AK163:AK170"/>
    <mergeCell ref="AL163:AL170"/>
    <mergeCell ref="AM163:AM166"/>
    <mergeCell ref="AM167:AM170"/>
    <mergeCell ref="AK172:AK180"/>
    <mergeCell ref="AL172:AL180"/>
    <mergeCell ref="AK144:AK161"/>
    <mergeCell ref="AL144:AL161"/>
    <mergeCell ref="AM144:AM146"/>
    <mergeCell ref="AM147:AM149"/>
    <mergeCell ref="AM150:AM152"/>
    <mergeCell ref="AM153:AM155"/>
    <mergeCell ref="AM156:AM158"/>
    <mergeCell ref="AM159:AM161"/>
    <mergeCell ref="AK132:AK138"/>
    <mergeCell ref="AL132:AL138"/>
    <mergeCell ref="AM132:AM138"/>
    <mergeCell ref="AK140:AK142"/>
    <mergeCell ref="AL140:AL142"/>
    <mergeCell ref="AM140:AM142"/>
    <mergeCell ref="AK115:AK119"/>
    <mergeCell ref="AL115:AL119"/>
    <mergeCell ref="AM115:AM119"/>
    <mergeCell ref="AK121:AK130"/>
    <mergeCell ref="AL121:AL130"/>
    <mergeCell ref="AM121:AM125"/>
    <mergeCell ref="AM126:AM130"/>
    <mergeCell ref="AL83:AL89"/>
    <mergeCell ref="AM83:AM89"/>
    <mergeCell ref="AL90:AL96"/>
    <mergeCell ref="AM90:AM96"/>
    <mergeCell ref="AK98:AK113"/>
    <mergeCell ref="AL98:AL113"/>
    <mergeCell ref="AM98:AM101"/>
    <mergeCell ref="AM102:AM105"/>
    <mergeCell ref="AM106:AM109"/>
    <mergeCell ref="AM110:AM113"/>
    <mergeCell ref="AL62:AL68"/>
    <mergeCell ref="AM62:AM68"/>
    <mergeCell ref="AL69:AL75"/>
    <mergeCell ref="AM69:AM75"/>
    <mergeCell ref="AL76:AL82"/>
    <mergeCell ref="AM76:AM82"/>
    <mergeCell ref="AL41:AL47"/>
    <mergeCell ref="AM41:AM47"/>
    <mergeCell ref="AL48:AL54"/>
    <mergeCell ref="AM48:AM54"/>
    <mergeCell ref="AL55:AL61"/>
    <mergeCell ref="AM55:AM61"/>
    <mergeCell ref="AL28:AL33"/>
    <mergeCell ref="AM28:AM33"/>
    <mergeCell ref="AL35:AL36"/>
    <mergeCell ref="AM35:AM36"/>
    <mergeCell ref="AL37:AL40"/>
    <mergeCell ref="AM37:AM40"/>
    <mergeCell ref="AL17:AL19"/>
    <mergeCell ref="AM17:AM19"/>
    <mergeCell ref="AL21:AL26"/>
    <mergeCell ref="AM21:AM23"/>
    <mergeCell ref="AM24:AM26"/>
    <mergeCell ref="AK7:AP7"/>
    <mergeCell ref="AK8:AP8"/>
    <mergeCell ref="AK9:AP9"/>
    <mergeCell ref="AK10:AP10"/>
    <mergeCell ref="AK2:AP2"/>
    <mergeCell ref="AK3:AP3"/>
    <mergeCell ref="AK4:AP4"/>
    <mergeCell ref="AK5:AP5"/>
    <mergeCell ref="AK6:AP6"/>
    <mergeCell ref="A422:A427"/>
    <mergeCell ref="B422:B427"/>
    <mergeCell ref="C422:C427"/>
    <mergeCell ref="A429:A444"/>
    <mergeCell ref="B429:B444"/>
    <mergeCell ref="C429:C432"/>
    <mergeCell ref="C433:C436"/>
    <mergeCell ref="C437:C440"/>
    <mergeCell ref="C441:C444"/>
    <mergeCell ref="A407:A409"/>
    <mergeCell ref="B407:B409"/>
    <mergeCell ref="C407:C409"/>
    <mergeCell ref="A411:A420"/>
    <mergeCell ref="B411:B420"/>
    <mergeCell ref="C411:C415"/>
    <mergeCell ref="C416:C420"/>
    <mergeCell ref="B393:B396"/>
    <mergeCell ref="C393:C394"/>
    <mergeCell ref="C395:C396"/>
    <mergeCell ref="A398:A405"/>
    <mergeCell ref="B398:B405"/>
    <mergeCell ref="C398:C401"/>
    <mergeCell ref="C402:C405"/>
    <mergeCell ref="A393:A396"/>
    <mergeCell ref="A383:A387"/>
    <mergeCell ref="B383:B387"/>
    <mergeCell ref="C383:C387"/>
    <mergeCell ref="B389:B391"/>
    <mergeCell ref="C389:C391"/>
    <mergeCell ref="A389:A391"/>
    <mergeCell ref="A375:A377"/>
    <mergeCell ref="B375:B377"/>
    <mergeCell ref="C375:C377"/>
    <mergeCell ref="A379:A381"/>
    <mergeCell ref="B379:B381"/>
    <mergeCell ref="C379:C381"/>
    <mergeCell ref="A355:A358"/>
    <mergeCell ref="B355:B358"/>
    <mergeCell ref="C355:C358"/>
    <mergeCell ref="A360:A373"/>
    <mergeCell ref="B360:B373"/>
    <mergeCell ref="C360:C366"/>
    <mergeCell ref="C367:C373"/>
    <mergeCell ref="A333:A344"/>
    <mergeCell ref="B333:B344"/>
    <mergeCell ref="C333:C336"/>
    <mergeCell ref="C337:C340"/>
    <mergeCell ref="C341:C344"/>
    <mergeCell ref="A346:A353"/>
    <mergeCell ref="B346:B353"/>
    <mergeCell ref="C346:C349"/>
    <mergeCell ref="C350:C353"/>
    <mergeCell ref="C314:C317"/>
    <mergeCell ref="C318:C321"/>
    <mergeCell ref="A323:A326"/>
    <mergeCell ref="B323:B326"/>
    <mergeCell ref="C323:C326"/>
    <mergeCell ref="A328:A331"/>
    <mergeCell ref="B328:B331"/>
    <mergeCell ref="C328:C331"/>
    <mergeCell ref="A280:A300"/>
    <mergeCell ref="B280:B300"/>
    <mergeCell ref="C280:C286"/>
    <mergeCell ref="C287:C293"/>
    <mergeCell ref="C294:C300"/>
    <mergeCell ref="A302:A321"/>
    <mergeCell ref="B302:B321"/>
    <mergeCell ref="C302:C305"/>
    <mergeCell ref="C306:C309"/>
    <mergeCell ref="C310:C313"/>
    <mergeCell ref="A267:A274"/>
    <mergeCell ref="B267:B274"/>
    <mergeCell ref="C267:C270"/>
    <mergeCell ref="C271:C274"/>
    <mergeCell ref="A276:A278"/>
    <mergeCell ref="B276:B278"/>
    <mergeCell ref="C276:C278"/>
    <mergeCell ref="C248:C250"/>
    <mergeCell ref="C251:C253"/>
    <mergeCell ref="C254:C256"/>
    <mergeCell ref="C257:C259"/>
    <mergeCell ref="C260:C262"/>
    <mergeCell ref="C263:C265"/>
    <mergeCell ref="A234:A235"/>
    <mergeCell ref="B234:B235"/>
    <mergeCell ref="A241:A244"/>
    <mergeCell ref="B241:B244"/>
    <mergeCell ref="A248:A265"/>
    <mergeCell ref="B248:B265"/>
    <mergeCell ref="A223:A224"/>
    <mergeCell ref="B223:B224"/>
    <mergeCell ref="A226:A229"/>
    <mergeCell ref="B226:B229"/>
    <mergeCell ref="C226:C229"/>
    <mergeCell ref="A231:A232"/>
    <mergeCell ref="B231:B232"/>
    <mergeCell ref="C231:C232"/>
    <mergeCell ref="A206:A213"/>
    <mergeCell ref="B206:B213"/>
    <mergeCell ref="C206:C213"/>
    <mergeCell ref="A215:A219"/>
    <mergeCell ref="B215:B219"/>
    <mergeCell ref="C215:C219"/>
    <mergeCell ref="A200:A204"/>
    <mergeCell ref="B200:B204"/>
    <mergeCell ref="C200:C204"/>
    <mergeCell ref="A190:A192"/>
    <mergeCell ref="B190:B192"/>
    <mergeCell ref="C190:C192"/>
    <mergeCell ref="A194:A198"/>
    <mergeCell ref="B194:B198"/>
    <mergeCell ref="C194:C198"/>
    <mergeCell ref="A182:A184"/>
    <mergeCell ref="B182:B184"/>
    <mergeCell ref="C182:C184"/>
    <mergeCell ref="A186:A188"/>
    <mergeCell ref="B186:B188"/>
    <mergeCell ref="C186:C188"/>
    <mergeCell ref="C159:C161"/>
    <mergeCell ref="A163:A170"/>
    <mergeCell ref="B163:B170"/>
    <mergeCell ref="C163:C166"/>
    <mergeCell ref="C167:C170"/>
    <mergeCell ref="A172:A180"/>
    <mergeCell ref="B172:B180"/>
    <mergeCell ref="A144:A161"/>
    <mergeCell ref="B144:B161"/>
    <mergeCell ref="C144:C146"/>
    <mergeCell ref="C147:C149"/>
    <mergeCell ref="C150:C152"/>
    <mergeCell ref="C153:C155"/>
    <mergeCell ref="C156:C158"/>
    <mergeCell ref="A132:A138"/>
    <mergeCell ref="B132:B138"/>
    <mergeCell ref="C132:C138"/>
    <mergeCell ref="A140:A142"/>
    <mergeCell ref="B140:B142"/>
    <mergeCell ref="C140:C142"/>
    <mergeCell ref="A115:A119"/>
    <mergeCell ref="B115:B119"/>
    <mergeCell ref="C115:C119"/>
    <mergeCell ref="A121:A130"/>
    <mergeCell ref="B121:B130"/>
    <mergeCell ref="C121:C125"/>
    <mergeCell ref="C126:C130"/>
    <mergeCell ref="B90:B96"/>
    <mergeCell ref="C90:C96"/>
    <mergeCell ref="A98:A113"/>
    <mergeCell ref="B98:B113"/>
    <mergeCell ref="C98:C101"/>
    <mergeCell ref="C102:C105"/>
    <mergeCell ref="C106:C109"/>
    <mergeCell ref="C110:C113"/>
    <mergeCell ref="B69:B75"/>
    <mergeCell ref="C69:C75"/>
    <mergeCell ref="B76:B82"/>
    <mergeCell ref="C76:C82"/>
    <mergeCell ref="B83:B89"/>
    <mergeCell ref="C83:C89"/>
    <mergeCell ref="B48:B54"/>
    <mergeCell ref="C48:C54"/>
    <mergeCell ref="B55:B61"/>
    <mergeCell ref="C55:C61"/>
    <mergeCell ref="B62:B68"/>
    <mergeCell ref="C62:C68"/>
    <mergeCell ref="B35:B36"/>
    <mergeCell ref="C35:C36"/>
    <mergeCell ref="B37:B40"/>
    <mergeCell ref="C37:C40"/>
    <mergeCell ref="B41:B47"/>
    <mergeCell ref="C41:C47"/>
    <mergeCell ref="B21:B26"/>
    <mergeCell ref="C21:C23"/>
    <mergeCell ref="C24:C26"/>
    <mergeCell ref="C28:C33"/>
    <mergeCell ref="B28:B33"/>
    <mergeCell ref="E11:E16"/>
    <mergeCell ref="D11:D16"/>
    <mergeCell ref="C11:C16"/>
    <mergeCell ref="B11:B16"/>
    <mergeCell ref="A4:G4"/>
    <mergeCell ref="A3:G3"/>
    <mergeCell ref="A2:G2"/>
    <mergeCell ref="A11:A16"/>
    <mergeCell ref="A10:G10"/>
    <mergeCell ref="A9:G9"/>
    <mergeCell ref="A8:G8"/>
    <mergeCell ref="B17:B19"/>
    <mergeCell ref="C17:C19"/>
    <mergeCell ref="A7:G7"/>
    <mergeCell ref="A6:G6"/>
    <mergeCell ref="A5:G5"/>
    <mergeCell ref="G11:G16"/>
    <mergeCell ref="F11:F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63CBC-E679-4ACB-B836-F1ADBBDC50D7}">
  <dimension ref="A1:AH503"/>
  <sheetViews>
    <sheetView zoomScale="70" zoomScaleNormal="70" workbookViewId="0">
      <selection activeCell="D192" sqref="D192"/>
    </sheetView>
  </sheetViews>
  <sheetFormatPr defaultRowHeight="14.6" x14ac:dyDescent="0.4"/>
  <cols>
    <col min="1" max="1" width="27.921875" style="24" customWidth="1"/>
    <col min="2" max="2" width="19.921875" customWidth="1"/>
    <col min="3" max="3" width="37.84375" customWidth="1"/>
    <col min="4" max="4" width="37.84375" style="142" customWidth="1"/>
    <col min="5" max="5" width="19.921875" customWidth="1"/>
    <col min="6" max="7" width="10.4609375" customWidth="1"/>
    <col min="11" max="11" width="9.23046875" style="37"/>
    <col min="24" max="24" width="10.4609375" customWidth="1"/>
    <col min="31" max="31" width="11.84375" customWidth="1"/>
    <col min="34" max="34" width="60.765625" bestFit="1" customWidth="1"/>
  </cols>
  <sheetData>
    <row r="1" spans="1:34" x14ac:dyDescent="0.4">
      <c r="A1" s="466" t="s">
        <v>0</v>
      </c>
      <c r="B1" s="467"/>
      <c r="C1" s="467"/>
      <c r="D1" s="467"/>
      <c r="E1" s="467"/>
      <c r="F1" s="468"/>
      <c r="G1" s="38"/>
      <c r="H1" s="1" t="s">
        <v>1</v>
      </c>
      <c r="I1" s="1" t="s">
        <v>2</v>
      </c>
      <c r="J1" s="1" t="s">
        <v>3</v>
      </c>
      <c r="K1" s="34"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c r="AF1" s="1" t="s">
        <v>25</v>
      </c>
      <c r="AH1" s="357" t="s">
        <v>52</v>
      </c>
    </row>
    <row r="2" spans="1:34" x14ac:dyDescent="0.4">
      <c r="A2" s="466" t="s">
        <v>26</v>
      </c>
      <c r="B2" s="467"/>
      <c r="C2" s="467"/>
      <c r="D2" s="467"/>
      <c r="E2" s="467"/>
      <c r="F2" s="468"/>
      <c r="G2" s="38"/>
      <c r="H2" s="2" t="s">
        <v>27</v>
      </c>
      <c r="I2" s="2" t="s">
        <v>28</v>
      </c>
      <c r="J2" s="2" t="s">
        <v>29</v>
      </c>
      <c r="K2" s="34" t="s">
        <v>30</v>
      </c>
      <c r="L2" s="2" t="s">
        <v>31</v>
      </c>
      <c r="M2" s="2" t="s">
        <v>32</v>
      </c>
      <c r="N2" s="2" t="s">
        <v>33</v>
      </c>
      <c r="O2" s="2" t="s">
        <v>34</v>
      </c>
      <c r="P2" s="2" t="s">
        <v>35</v>
      </c>
      <c r="Q2" s="2" t="s">
        <v>36</v>
      </c>
      <c r="R2" s="2" t="s">
        <v>37</v>
      </c>
      <c r="S2" s="2" t="s">
        <v>38</v>
      </c>
      <c r="T2" s="2" t="s">
        <v>39</v>
      </c>
      <c r="U2" s="2" t="s">
        <v>40</v>
      </c>
      <c r="V2" s="2" t="s">
        <v>41</v>
      </c>
      <c r="W2" s="2" t="s">
        <v>42</v>
      </c>
      <c r="X2" s="2" t="s">
        <v>43</v>
      </c>
      <c r="Y2" s="2" t="s">
        <v>44</v>
      </c>
      <c r="Z2" s="2" t="s">
        <v>45</v>
      </c>
      <c r="AA2" s="2" t="s">
        <v>46</v>
      </c>
      <c r="AB2" s="2" t="s">
        <v>47</v>
      </c>
      <c r="AC2" s="2" t="s">
        <v>48</v>
      </c>
      <c r="AD2" s="2" t="s">
        <v>49</v>
      </c>
      <c r="AE2" s="2" t="s">
        <v>50</v>
      </c>
      <c r="AF2" s="2" t="s">
        <v>51</v>
      </c>
      <c r="AH2" s="358" t="s">
        <v>79</v>
      </c>
    </row>
    <row r="3" spans="1:34" x14ac:dyDescent="0.4">
      <c r="A3" s="466" t="s">
        <v>53</v>
      </c>
      <c r="B3" s="467"/>
      <c r="C3" s="467"/>
      <c r="D3" s="467"/>
      <c r="E3" s="467"/>
      <c r="F3" s="468"/>
      <c r="G3" s="38"/>
      <c r="H3" s="2" t="s">
        <v>54</v>
      </c>
      <c r="I3" s="2" t="s">
        <v>55</v>
      </c>
      <c r="J3" s="2" t="s">
        <v>56</v>
      </c>
      <c r="K3" s="34" t="s">
        <v>57</v>
      </c>
      <c r="L3" s="2" t="s">
        <v>58</v>
      </c>
      <c r="M3" s="2" t="s">
        <v>59</v>
      </c>
      <c r="N3" s="2" t="s">
        <v>60</v>
      </c>
      <c r="O3" s="2" t="s">
        <v>61</v>
      </c>
      <c r="P3" s="2" t="s">
        <v>62</v>
      </c>
      <c r="Q3" s="2" t="s">
        <v>63</v>
      </c>
      <c r="R3" s="2" t="s">
        <v>64</v>
      </c>
      <c r="S3" s="2" t="s">
        <v>65</v>
      </c>
      <c r="T3" s="2" t="s">
        <v>66</v>
      </c>
      <c r="U3" s="2" t="s">
        <v>67</v>
      </c>
      <c r="V3" s="2" t="s">
        <v>68</v>
      </c>
      <c r="W3" s="2" t="s">
        <v>69</v>
      </c>
      <c r="X3" s="2" t="s">
        <v>70</v>
      </c>
      <c r="Y3" s="2" t="s">
        <v>71</v>
      </c>
      <c r="Z3" s="2" t="s">
        <v>72</v>
      </c>
      <c r="AA3" s="2" t="s">
        <v>73</v>
      </c>
      <c r="AB3" s="2" t="s">
        <v>74</v>
      </c>
      <c r="AC3" s="2" t="s">
        <v>75</v>
      </c>
      <c r="AD3" s="2" t="s">
        <v>76</v>
      </c>
      <c r="AE3" s="2" t="s">
        <v>77</v>
      </c>
      <c r="AF3" s="2" t="s">
        <v>78</v>
      </c>
      <c r="AH3" s="359" t="s">
        <v>87</v>
      </c>
    </row>
    <row r="4" spans="1:34" x14ac:dyDescent="0.4">
      <c r="A4" s="466" t="s">
        <v>80</v>
      </c>
      <c r="B4" s="467"/>
      <c r="C4" s="467"/>
      <c r="D4" s="467"/>
      <c r="E4" s="467"/>
      <c r="F4" s="468"/>
      <c r="G4" s="38"/>
      <c r="H4" s="2" t="s">
        <v>81</v>
      </c>
      <c r="I4" s="2" t="s">
        <v>82</v>
      </c>
      <c r="J4" s="2" t="s">
        <v>81</v>
      </c>
      <c r="K4" s="34" t="s">
        <v>83</v>
      </c>
      <c r="L4" s="2" t="s">
        <v>83</v>
      </c>
      <c r="M4" s="2" t="s">
        <v>84</v>
      </c>
      <c r="N4" s="2" t="s">
        <v>83</v>
      </c>
      <c r="O4" s="2" t="s">
        <v>84</v>
      </c>
      <c r="P4" s="2" t="s">
        <v>83</v>
      </c>
      <c r="Q4" s="2" t="s">
        <v>83</v>
      </c>
      <c r="R4" s="2" t="s">
        <v>81</v>
      </c>
      <c r="S4" s="2" t="s">
        <v>83</v>
      </c>
      <c r="T4" s="2" t="s">
        <v>85</v>
      </c>
      <c r="U4" s="2" t="s">
        <v>85</v>
      </c>
      <c r="V4" s="2" t="s">
        <v>83</v>
      </c>
      <c r="W4" s="2" t="s">
        <v>83</v>
      </c>
      <c r="X4" s="2" t="s">
        <v>81</v>
      </c>
      <c r="Y4" s="2" t="s">
        <v>86</v>
      </c>
      <c r="Z4" s="2" t="s">
        <v>83</v>
      </c>
      <c r="AA4" s="2" t="s">
        <v>83</v>
      </c>
      <c r="AB4" s="2" t="s">
        <v>83</v>
      </c>
      <c r="AC4" s="2" t="s">
        <v>83</v>
      </c>
      <c r="AD4" s="2" t="s">
        <v>82</v>
      </c>
      <c r="AE4" s="2" t="s">
        <v>81</v>
      </c>
      <c r="AF4" s="2" t="s">
        <v>83</v>
      </c>
      <c r="AH4" s="360" t="s">
        <v>90</v>
      </c>
    </row>
    <row r="5" spans="1:34" x14ac:dyDescent="0.4">
      <c r="A5" s="466" t="s">
        <v>88</v>
      </c>
      <c r="B5" s="467"/>
      <c r="C5" s="467"/>
      <c r="D5" s="467"/>
      <c r="E5" s="467"/>
      <c r="F5" s="468"/>
      <c r="G5" s="38"/>
      <c r="H5" s="2" t="s">
        <v>81</v>
      </c>
      <c r="I5" s="2" t="s">
        <v>82</v>
      </c>
      <c r="J5" s="2" t="s">
        <v>81</v>
      </c>
      <c r="K5" s="34" t="s">
        <v>83</v>
      </c>
      <c r="L5" s="2" t="s">
        <v>83</v>
      </c>
      <c r="M5" s="2" t="s">
        <v>84</v>
      </c>
      <c r="N5" s="2" t="s">
        <v>83</v>
      </c>
      <c r="O5" s="2" t="s">
        <v>84</v>
      </c>
      <c r="P5" s="2" t="s">
        <v>83</v>
      </c>
      <c r="Q5" s="2" t="s">
        <v>83</v>
      </c>
      <c r="R5" s="2" t="s">
        <v>81</v>
      </c>
      <c r="S5" s="2" t="s">
        <v>83</v>
      </c>
      <c r="T5" s="2" t="s">
        <v>85</v>
      </c>
      <c r="U5" s="2" t="s">
        <v>85</v>
      </c>
      <c r="V5" s="2" t="s">
        <v>83</v>
      </c>
      <c r="W5" s="2" t="s">
        <v>83</v>
      </c>
      <c r="X5" s="2" t="s">
        <v>81</v>
      </c>
      <c r="Y5" s="2" t="s">
        <v>89</v>
      </c>
      <c r="Z5" s="2" t="s">
        <v>83</v>
      </c>
      <c r="AA5" s="2" t="s">
        <v>83</v>
      </c>
      <c r="AB5" s="2" t="s">
        <v>83</v>
      </c>
      <c r="AC5" s="2" t="s">
        <v>83</v>
      </c>
      <c r="AD5" s="2" t="s">
        <v>82</v>
      </c>
      <c r="AE5" s="2" t="s">
        <v>81</v>
      </c>
      <c r="AF5" s="2" t="s">
        <v>83</v>
      </c>
      <c r="AH5" s="361" t="s">
        <v>98</v>
      </c>
    </row>
    <row r="6" spans="1:34" x14ac:dyDescent="0.4">
      <c r="A6" s="469" t="s">
        <v>91</v>
      </c>
      <c r="B6" s="470"/>
      <c r="C6" s="470"/>
      <c r="D6" s="470"/>
      <c r="E6" s="470"/>
      <c r="F6" s="471"/>
      <c r="G6" s="29"/>
      <c r="H6" s="7" t="s">
        <v>92</v>
      </c>
      <c r="I6" s="7" t="s">
        <v>92</v>
      </c>
      <c r="J6" s="7" t="s">
        <v>92</v>
      </c>
      <c r="K6" s="35" t="s">
        <v>93</v>
      </c>
      <c r="L6" s="7" t="s">
        <v>92</v>
      </c>
      <c r="M6" s="8" t="s">
        <v>94</v>
      </c>
      <c r="N6" s="7" t="s">
        <v>92</v>
      </c>
      <c r="O6" s="8" t="s">
        <v>95</v>
      </c>
      <c r="P6" s="7" t="s">
        <v>92</v>
      </c>
      <c r="Q6" s="7" t="s">
        <v>92</v>
      </c>
      <c r="R6" s="8" t="s">
        <v>96</v>
      </c>
      <c r="S6" s="7" t="s">
        <v>92</v>
      </c>
      <c r="T6" s="7" t="s">
        <v>92</v>
      </c>
      <c r="U6" s="7" t="s">
        <v>92</v>
      </c>
      <c r="V6" s="8" t="s">
        <v>97</v>
      </c>
      <c r="W6" s="7" t="s">
        <v>92</v>
      </c>
      <c r="X6" s="7" t="s">
        <v>92</v>
      </c>
      <c r="Y6" s="7" t="s">
        <v>92</v>
      </c>
      <c r="Z6" s="7" t="s">
        <v>92</v>
      </c>
      <c r="AA6" s="7" t="s">
        <v>92</v>
      </c>
      <c r="AB6" s="7" t="s">
        <v>92</v>
      </c>
      <c r="AC6" s="7" t="s">
        <v>92</v>
      </c>
      <c r="AD6" s="7" t="s">
        <v>92</v>
      </c>
      <c r="AE6" s="7" t="s">
        <v>92</v>
      </c>
      <c r="AF6" s="7" t="s">
        <v>92</v>
      </c>
      <c r="AH6" s="362" t="s">
        <v>101</v>
      </c>
    </row>
    <row r="7" spans="1:34" ht="15.9" x14ac:dyDescent="0.4">
      <c r="A7" s="372" t="s">
        <v>99</v>
      </c>
      <c r="B7" s="373"/>
      <c r="C7" s="373"/>
      <c r="D7" s="373"/>
      <c r="E7" s="373"/>
      <c r="F7" s="374"/>
      <c r="G7" s="28"/>
      <c r="H7" s="10">
        <v>1.6799999999999998E-5</v>
      </c>
      <c r="I7" s="10">
        <v>1.61E-6</v>
      </c>
      <c r="J7" s="11" t="s">
        <v>100</v>
      </c>
      <c r="K7" s="36">
        <v>9.6899999999999997E-5</v>
      </c>
      <c r="L7" s="10">
        <v>9.6299999999999995E-8</v>
      </c>
      <c r="M7" s="10">
        <v>3.2599999999999999E-9</v>
      </c>
      <c r="N7" s="10">
        <v>2.8100000000000002E-6</v>
      </c>
      <c r="O7" s="10">
        <v>6.1599999999999996E-8</v>
      </c>
      <c r="P7" s="10">
        <v>1.6700000000000001E-6</v>
      </c>
      <c r="Q7" s="10">
        <v>5.47E-8</v>
      </c>
      <c r="R7" s="10">
        <v>4.7099999999999998E-8</v>
      </c>
      <c r="S7" s="11" t="s">
        <v>100</v>
      </c>
      <c r="T7" s="10">
        <v>1.6299999999999999E-7</v>
      </c>
      <c r="U7" s="10">
        <v>1.2100000000000001E-6</v>
      </c>
      <c r="V7" s="10">
        <v>1.9700000000000002E-6</v>
      </c>
      <c r="W7" s="10">
        <v>5.6299999999999998E-9</v>
      </c>
      <c r="X7" s="10">
        <v>2.0600000000000002E-6</v>
      </c>
      <c r="Y7" s="10">
        <v>1.2899999999999999E-6</v>
      </c>
      <c r="Z7" s="12">
        <v>2.5399999999999998E-6</v>
      </c>
      <c r="AA7" s="10">
        <v>2.0899999999999999E-6</v>
      </c>
      <c r="AB7" s="10">
        <v>1.0699999999999999E-6</v>
      </c>
      <c r="AC7" s="10">
        <v>2.4600000000000002E-6</v>
      </c>
      <c r="AD7" s="10">
        <v>1.7E-6</v>
      </c>
      <c r="AE7" s="10">
        <v>4.34E-6</v>
      </c>
      <c r="AF7" s="10">
        <v>4.3799999999999999E-10</v>
      </c>
      <c r="AH7" s="363" t="s">
        <v>493</v>
      </c>
    </row>
    <row r="8" spans="1:34" ht="15.9" x14ac:dyDescent="0.4">
      <c r="A8" s="372" t="s">
        <v>102</v>
      </c>
      <c r="B8" s="373"/>
      <c r="C8" s="373"/>
      <c r="D8" s="373"/>
      <c r="E8" s="373"/>
      <c r="F8" s="374"/>
      <c r="G8" s="28"/>
      <c r="H8" s="14">
        <v>5.6100000000000004E-3</v>
      </c>
      <c r="I8" s="10">
        <v>8.3200000000000003E-5</v>
      </c>
      <c r="J8" s="11" t="s">
        <v>100</v>
      </c>
      <c r="K8" s="36">
        <v>6.88E-2</v>
      </c>
      <c r="L8" s="10">
        <v>1.2999999999999999E-5</v>
      </c>
      <c r="M8" s="10">
        <v>8.9499999999999996E-4</v>
      </c>
      <c r="N8" s="10">
        <v>2.03E-4</v>
      </c>
      <c r="O8" s="10">
        <v>3.3399999999999999E-5</v>
      </c>
      <c r="P8" s="10">
        <v>7.2299999999999996E-5</v>
      </c>
      <c r="Q8" s="10">
        <v>1.7099999999999999E-5</v>
      </c>
      <c r="R8" s="10">
        <v>1.11E-5</v>
      </c>
      <c r="S8" s="11" t="s">
        <v>100</v>
      </c>
      <c r="T8" s="10">
        <v>2.1199999999999999E-3</v>
      </c>
      <c r="U8" s="10">
        <v>6.3100000000000002E-5</v>
      </c>
      <c r="V8" s="10">
        <v>9.7200000000000004E-5</v>
      </c>
      <c r="W8" s="10">
        <v>4.0199999999999996E-6</v>
      </c>
      <c r="X8" s="10">
        <v>1.3799999999999999E-4</v>
      </c>
      <c r="Y8" s="10">
        <v>1.05E-4</v>
      </c>
      <c r="Z8" s="12">
        <v>8.0900000000000001E-5</v>
      </c>
      <c r="AA8" s="10">
        <v>1.54E-4</v>
      </c>
      <c r="AB8" s="10">
        <v>7.4300000000000004E-5</v>
      </c>
      <c r="AC8" s="10">
        <v>7.7100000000000004E-5</v>
      </c>
      <c r="AD8" s="10">
        <v>1.12E-4</v>
      </c>
      <c r="AE8" s="10">
        <v>8.1599999999999999E-4</v>
      </c>
      <c r="AF8" s="10">
        <v>1.9099999999999999E-6</v>
      </c>
      <c r="AH8" s="364" t="s">
        <v>462</v>
      </c>
    </row>
    <row r="9" spans="1:34" ht="18.45" customHeight="1" x14ac:dyDescent="0.4">
      <c r="A9" s="466" t="s">
        <v>103</v>
      </c>
      <c r="B9" s="467"/>
      <c r="C9" s="467"/>
      <c r="D9" s="467"/>
      <c r="E9" s="467"/>
      <c r="F9" s="468"/>
      <c r="G9" s="38"/>
      <c r="H9" s="2"/>
      <c r="I9" s="2"/>
      <c r="J9" s="2"/>
      <c r="K9" s="34" t="s">
        <v>104</v>
      </c>
      <c r="L9" s="2" t="s">
        <v>104</v>
      </c>
      <c r="M9" s="2" t="s">
        <v>104</v>
      </c>
      <c r="N9" s="2" t="s">
        <v>104</v>
      </c>
      <c r="O9" s="2" t="s">
        <v>104</v>
      </c>
      <c r="P9" s="2"/>
      <c r="Q9" s="2" t="s">
        <v>104</v>
      </c>
      <c r="R9" s="2" t="s">
        <v>104</v>
      </c>
      <c r="S9" s="2"/>
      <c r="T9" s="2"/>
      <c r="U9" s="2"/>
      <c r="V9" s="2"/>
      <c r="W9" s="2" t="s">
        <v>104</v>
      </c>
      <c r="X9" s="2" t="s">
        <v>104</v>
      </c>
      <c r="Y9" s="2"/>
      <c r="Z9" s="356"/>
      <c r="AA9" s="2" t="s">
        <v>104</v>
      </c>
      <c r="AB9" s="2"/>
      <c r="AC9" s="2"/>
      <c r="AD9" s="2"/>
      <c r="AE9" s="2"/>
      <c r="AF9" s="2" t="s">
        <v>104</v>
      </c>
      <c r="AH9" s="365" t="s">
        <v>464</v>
      </c>
    </row>
    <row r="10" spans="1:34" s="41" customFormat="1" x14ac:dyDescent="0.4">
      <c r="A10" s="478" t="s">
        <v>106</v>
      </c>
      <c r="B10" s="478" t="s">
        <v>107</v>
      </c>
      <c r="C10" s="478" t="s">
        <v>227</v>
      </c>
      <c r="D10" s="480" t="s">
        <v>465</v>
      </c>
      <c r="E10" s="478" t="s">
        <v>228</v>
      </c>
      <c r="F10" s="478" t="s">
        <v>108</v>
      </c>
      <c r="G10" s="40"/>
      <c r="H10" s="2" t="s">
        <v>54</v>
      </c>
      <c r="I10" s="2" t="s">
        <v>55</v>
      </c>
      <c r="J10" s="2" t="s">
        <v>56</v>
      </c>
      <c r="K10" s="34" t="s">
        <v>57</v>
      </c>
      <c r="L10" s="2" t="s">
        <v>58</v>
      </c>
      <c r="M10" s="2" t="s">
        <v>59</v>
      </c>
      <c r="N10" s="2" t="s">
        <v>60</v>
      </c>
      <c r="O10" s="2" t="s">
        <v>61</v>
      </c>
      <c r="P10" s="2" t="s">
        <v>62</v>
      </c>
      <c r="Q10" s="2" t="s">
        <v>63</v>
      </c>
      <c r="R10" s="2" t="s">
        <v>64</v>
      </c>
      <c r="S10" s="2" t="s">
        <v>65</v>
      </c>
      <c r="T10" s="2" t="s">
        <v>66</v>
      </c>
      <c r="U10" s="2" t="s">
        <v>67</v>
      </c>
      <c r="V10" s="2" t="s">
        <v>68</v>
      </c>
      <c r="W10" s="2" t="s">
        <v>69</v>
      </c>
      <c r="X10" s="2" t="s">
        <v>70</v>
      </c>
      <c r="Y10" s="2" t="s">
        <v>71</v>
      </c>
      <c r="Z10" s="2" t="s">
        <v>72</v>
      </c>
      <c r="AA10" s="2" t="s">
        <v>73</v>
      </c>
      <c r="AB10" s="2" t="s">
        <v>74</v>
      </c>
      <c r="AC10" s="2" t="s">
        <v>75</v>
      </c>
      <c r="AD10" s="2" t="s">
        <v>76</v>
      </c>
      <c r="AE10" s="2" t="s">
        <v>77</v>
      </c>
      <c r="AF10" s="2" t="s">
        <v>78</v>
      </c>
    </row>
    <row r="11" spans="1:34" ht="15" thickBot="1" x14ac:dyDescent="0.45">
      <c r="A11" s="482"/>
      <c r="B11" s="482"/>
      <c r="C11" s="479"/>
      <c r="D11" s="481"/>
      <c r="E11" s="479"/>
      <c r="F11" s="479"/>
      <c r="G11" s="190" t="s">
        <v>413</v>
      </c>
      <c r="H11" s="50"/>
      <c r="I11" s="50"/>
      <c r="J11" s="50"/>
      <c r="K11" s="191"/>
      <c r="L11" s="50"/>
      <c r="M11" s="50"/>
      <c r="N11" s="50"/>
      <c r="O11" s="50"/>
      <c r="P11" s="50"/>
      <c r="Q11" s="50"/>
      <c r="R11" s="50"/>
      <c r="S11" s="50"/>
      <c r="T11" s="50"/>
      <c r="U11" s="50"/>
      <c r="V11" s="50"/>
      <c r="W11" s="50"/>
      <c r="X11" s="50"/>
      <c r="Y11" s="50"/>
      <c r="Z11" s="50"/>
      <c r="AA11" s="50"/>
      <c r="AB11" s="50"/>
      <c r="AC11" s="50"/>
      <c r="AD11" s="50"/>
      <c r="AE11" s="50"/>
      <c r="AF11" s="50"/>
    </row>
    <row r="12" spans="1:34" ht="14.6" customHeight="1" x14ac:dyDescent="0.4">
      <c r="A12" s="33" t="s">
        <v>109</v>
      </c>
      <c r="B12" s="375" t="s">
        <v>110</v>
      </c>
      <c r="C12" s="407" t="s">
        <v>239</v>
      </c>
      <c r="D12" s="90" t="s">
        <v>466</v>
      </c>
      <c r="E12" s="194" t="s">
        <v>209</v>
      </c>
      <c r="F12" s="195"/>
      <c r="G12" s="196" t="s">
        <v>414</v>
      </c>
      <c r="H12" s="197"/>
      <c r="I12" s="198"/>
      <c r="J12" s="66"/>
      <c r="K12" s="66"/>
      <c r="L12" s="285" t="s">
        <v>111</v>
      </c>
      <c r="M12" s="66"/>
      <c r="N12" s="66"/>
      <c r="O12" s="66"/>
      <c r="P12" s="66"/>
      <c r="Q12" s="285" t="s">
        <v>112</v>
      </c>
      <c r="R12" s="66"/>
      <c r="S12" s="66"/>
      <c r="T12" s="66"/>
      <c r="U12" s="66"/>
      <c r="V12" s="66"/>
      <c r="W12" s="66"/>
      <c r="X12" s="285" t="s">
        <v>494</v>
      </c>
      <c r="Y12" s="66"/>
      <c r="Z12" s="66"/>
      <c r="AA12" s="66"/>
      <c r="AB12" s="66"/>
      <c r="AC12" s="66"/>
      <c r="AD12" s="66"/>
      <c r="AE12" s="285" t="s">
        <v>113</v>
      </c>
      <c r="AF12" s="72"/>
    </row>
    <row r="13" spans="1:34" ht="16.3" customHeight="1" x14ac:dyDescent="0.4">
      <c r="A13" s="49" t="s">
        <v>109</v>
      </c>
      <c r="B13" s="376"/>
      <c r="C13" s="408"/>
      <c r="D13" s="147" t="s">
        <v>466</v>
      </c>
      <c r="E13" s="31" t="s">
        <v>216</v>
      </c>
      <c r="F13" s="33"/>
      <c r="G13" s="152" t="s">
        <v>414</v>
      </c>
      <c r="H13" s="2"/>
      <c r="I13" s="42"/>
      <c r="J13" s="42"/>
      <c r="K13" s="42"/>
      <c r="L13" s="42" t="s">
        <v>114</v>
      </c>
      <c r="M13" s="42"/>
      <c r="N13" s="42"/>
      <c r="O13" s="42"/>
      <c r="P13" s="42"/>
      <c r="Q13" s="42" t="s">
        <v>115</v>
      </c>
      <c r="R13" s="42"/>
      <c r="S13" s="42"/>
      <c r="T13" s="42"/>
      <c r="U13" s="42"/>
      <c r="V13" s="42"/>
      <c r="W13" s="42"/>
      <c r="X13" s="42" t="s">
        <v>116</v>
      </c>
      <c r="Y13" s="42"/>
      <c r="Z13" s="42"/>
      <c r="AA13" s="42"/>
      <c r="AB13" s="42"/>
      <c r="AC13" s="42"/>
      <c r="AD13" s="42"/>
      <c r="AE13" s="42" t="s">
        <v>117</v>
      </c>
      <c r="AF13" s="74"/>
    </row>
    <row r="14" spans="1:34" ht="14.15" customHeight="1" thickBot="1" x14ac:dyDescent="0.45">
      <c r="A14" s="33" t="s">
        <v>109</v>
      </c>
      <c r="B14" s="377"/>
      <c r="C14" s="409"/>
      <c r="D14" s="91" t="s">
        <v>466</v>
      </c>
      <c r="E14" s="178" t="s">
        <v>171</v>
      </c>
      <c r="F14" s="179"/>
      <c r="G14" s="180" t="s">
        <v>415</v>
      </c>
      <c r="H14" s="61"/>
      <c r="I14" s="68"/>
      <c r="J14" s="68"/>
      <c r="K14" s="68"/>
      <c r="L14" s="68">
        <v>0.5</v>
      </c>
      <c r="M14" s="68"/>
      <c r="N14" s="68"/>
      <c r="O14" s="68"/>
      <c r="P14" s="68"/>
      <c r="Q14" s="68">
        <v>5.2</v>
      </c>
      <c r="R14" s="68"/>
      <c r="S14" s="68"/>
      <c r="T14" s="68"/>
      <c r="U14" s="68"/>
      <c r="V14" s="68"/>
      <c r="W14" s="68"/>
      <c r="X14" s="68">
        <v>30.6</v>
      </c>
      <c r="Y14" s="68"/>
      <c r="Z14" s="68"/>
      <c r="AA14" s="68"/>
      <c r="AB14" s="68"/>
      <c r="AC14" s="68"/>
      <c r="AD14" s="68"/>
      <c r="AE14" s="68">
        <v>1.2</v>
      </c>
      <c r="AF14" s="73"/>
    </row>
    <row r="15" spans="1:34" ht="14.15" customHeight="1" thickBot="1" x14ac:dyDescent="0.45">
      <c r="A15" s="141"/>
      <c r="B15" s="133"/>
      <c r="C15" s="80"/>
      <c r="D15" s="275"/>
      <c r="E15" s="176"/>
      <c r="F15" s="192"/>
      <c r="G15" s="192"/>
      <c r="H15" s="80"/>
      <c r="I15" s="193"/>
      <c r="J15" s="193"/>
      <c r="K15" s="193"/>
      <c r="L15" s="193"/>
      <c r="M15" s="193"/>
      <c r="N15" s="193"/>
      <c r="O15" s="193"/>
      <c r="P15" s="193"/>
      <c r="Q15" s="193"/>
      <c r="R15" s="193"/>
      <c r="S15" s="193"/>
      <c r="T15" s="193"/>
      <c r="U15" s="193"/>
      <c r="V15" s="193"/>
      <c r="W15" s="193"/>
      <c r="X15" s="193"/>
      <c r="Y15" s="193"/>
      <c r="Z15" s="193"/>
      <c r="AA15" s="193"/>
      <c r="AB15" s="193"/>
      <c r="AC15" s="193"/>
      <c r="AD15" s="193"/>
      <c r="AE15" s="193"/>
      <c r="AF15" s="193"/>
    </row>
    <row r="16" spans="1:34" ht="14.15" customHeight="1" x14ac:dyDescent="0.4">
      <c r="A16" s="19" t="s">
        <v>118</v>
      </c>
      <c r="B16" s="375" t="s">
        <v>110</v>
      </c>
      <c r="C16" s="407" t="s">
        <v>240</v>
      </c>
      <c r="D16" s="90" t="s">
        <v>466</v>
      </c>
      <c r="E16" s="182" t="s">
        <v>209</v>
      </c>
      <c r="F16" s="56"/>
      <c r="G16" s="177" t="s">
        <v>415</v>
      </c>
      <c r="H16" s="56"/>
      <c r="I16" s="66"/>
      <c r="J16" s="66"/>
      <c r="K16" s="66"/>
      <c r="L16" s="66"/>
      <c r="M16" s="66"/>
      <c r="N16" s="66"/>
      <c r="O16" s="66"/>
      <c r="P16" s="66"/>
      <c r="Q16" s="66">
        <v>0.2</v>
      </c>
      <c r="R16" s="66"/>
      <c r="S16" s="66"/>
      <c r="T16" s="66"/>
      <c r="U16" s="66"/>
      <c r="V16" s="66"/>
      <c r="W16" s="66"/>
      <c r="X16" s="66">
        <v>11.6</v>
      </c>
      <c r="Y16" s="66"/>
      <c r="Z16" s="66"/>
      <c r="AA16" s="66"/>
      <c r="AB16" s="66"/>
      <c r="AC16" s="66"/>
      <c r="AD16" s="66"/>
      <c r="AE16" s="66"/>
      <c r="AF16" s="72"/>
    </row>
    <row r="17" spans="1:32" ht="14.15" customHeight="1" x14ac:dyDescent="0.4">
      <c r="A17" s="19" t="s">
        <v>118</v>
      </c>
      <c r="B17" s="376"/>
      <c r="C17" s="408"/>
      <c r="D17" s="147" t="s">
        <v>466</v>
      </c>
      <c r="E17" s="181" t="s">
        <v>216</v>
      </c>
      <c r="F17" s="19"/>
      <c r="G17" s="152" t="s">
        <v>415</v>
      </c>
      <c r="H17" s="2"/>
      <c r="I17" s="42"/>
      <c r="J17" s="42"/>
      <c r="K17" s="42"/>
      <c r="L17" s="42"/>
      <c r="M17" s="42"/>
      <c r="N17" s="42"/>
      <c r="O17" s="42"/>
      <c r="P17" s="42"/>
      <c r="Q17" s="42">
        <v>7.2</v>
      </c>
      <c r="R17" s="42"/>
      <c r="S17" s="42"/>
      <c r="T17" s="42"/>
      <c r="U17" s="42"/>
      <c r="V17" s="42"/>
      <c r="W17" s="42"/>
      <c r="X17" s="42">
        <v>124</v>
      </c>
      <c r="Y17" s="42"/>
      <c r="Z17" s="42"/>
      <c r="AA17" s="42"/>
      <c r="AB17" s="42"/>
      <c r="AC17" s="42"/>
      <c r="AD17" s="42"/>
      <c r="AE17" s="42"/>
      <c r="AF17" s="74"/>
    </row>
    <row r="18" spans="1:32" ht="14.15" customHeight="1" thickBot="1" x14ac:dyDescent="0.45">
      <c r="A18" s="19" t="s">
        <v>118</v>
      </c>
      <c r="B18" s="376"/>
      <c r="C18" s="409"/>
      <c r="D18" s="147" t="s">
        <v>466</v>
      </c>
      <c r="E18" s="30" t="s">
        <v>172</v>
      </c>
      <c r="F18" s="20"/>
      <c r="G18" s="184" t="s">
        <v>415</v>
      </c>
      <c r="H18" s="47"/>
      <c r="I18" s="185"/>
      <c r="J18" s="185"/>
      <c r="K18" s="185"/>
      <c r="L18" s="185"/>
      <c r="M18" s="185"/>
      <c r="N18" s="185"/>
      <c r="O18" s="185"/>
      <c r="P18" s="185"/>
      <c r="Q18" s="185">
        <v>2.5</v>
      </c>
      <c r="R18" s="185"/>
      <c r="S18" s="185"/>
      <c r="T18" s="185"/>
      <c r="U18" s="185"/>
      <c r="V18" s="185"/>
      <c r="W18" s="185"/>
      <c r="X18" s="185">
        <v>45.6</v>
      </c>
      <c r="Y18" s="185"/>
      <c r="Z18" s="185"/>
      <c r="AA18" s="185"/>
      <c r="AB18" s="185"/>
      <c r="AC18" s="185"/>
      <c r="AD18" s="185"/>
      <c r="AE18" s="185"/>
      <c r="AF18" s="186"/>
    </row>
    <row r="19" spans="1:32" ht="14.15" customHeight="1" x14ac:dyDescent="0.4">
      <c r="A19" s="19" t="s">
        <v>118</v>
      </c>
      <c r="B19" s="376"/>
      <c r="C19" s="407" t="s">
        <v>241</v>
      </c>
      <c r="D19" s="90" t="s">
        <v>466</v>
      </c>
      <c r="E19" s="182" t="s">
        <v>209</v>
      </c>
      <c r="F19" s="56"/>
      <c r="G19" s="177" t="s">
        <v>415</v>
      </c>
      <c r="H19" s="56"/>
      <c r="I19" s="66"/>
      <c r="J19" s="66"/>
      <c r="K19" s="66"/>
      <c r="L19" s="66"/>
      <c r="M19" s="66"/>
      <c r="N19" s="66"/>
      <c r="O19" s="66"/>
      <c r="P19" s="66"/>
      <c r="Q19" s="66">
        <v>0.2</v>
      </c>
      <c r="R19" s="66"/>
      <c r="S19" s="66"/>
      <c r="T19" s="66"/>
      <c r="U19" s="66"/>
      <c r="V19" s="66"/>
      <c r="W19" s="66"/>
      <c r="X19" s="66">
        <v>1.5</v>
      </c>
      <c r="Y19" s="66"/>
      <c r="Z19" s="66"/>
      <c r="AA19" s="66"/>
      <c r="AB19" s="66"/>
      <c r="AC19" s="66"/>
      <c r="AD19" s="66"/>
      <c r="AE19" s="66"/>
      <c r="AF19" s="72"/>
    </row>
    <row r="20" spans="1:32" ht="14.15" customHeight="1" x14ac:dyDescent="0.4">
      <c r="A20" s="19" t="s">
        <v>118</v>
      </c>
      <c r="B20" s="376"/>
      <c r="C20" s="408"/>
      <c r="D20" s="147" t="s">
        <v>466</v>
      </c>
      <c r="E20" s="181" t="s">
        <v>216</v>
      </c>
      <c r="F20" s="19"/>
      <c r="G20" s="152" t="s">
        <v>415</v>
      </c>
      <c r="H20" s="2"/>
      <c r="I20" s="42"/>
      <c r="J20" s="42"/>
      <c r="K20" s="42"/>
      <c r="L20" s="42"/>
      <c r="M20" s="42"/>
      <c r="N20" s="42"/>
      <c r="O20" s="42"/>
      <c r="P20" s="42"/>
      <c r="Q20" s="42">
        <v>7.6</v>
      </c>
      <c r="R20" s="42"/>
      <c r="S20" s="42"/>
      <c r="T20" s="42"/>
      <c r="U20" s="42"/>
      <c r="V20" s="42"/>
      <c r="W20" s="42"/>
      <c r="X20" s="42">
        <v>172</v>
      </c>
      <c r="Y20" s="42"/>
      <c r="Z20" s="42"/>
      <c r="AA20" s="42"/>
      <c r="AB20" s="42"/>
      <c r="AC20" s="42"/>
      <c r="AD20" s="42"/>
      <c r="AE20" s="42"/>
      <c r="AF20" s="74"/>
    </row>
    <row r="21" spans="1:32" ht="14.15" customHeight="1" thickBot="1" x14ac:dyDescent="0.45">
      <c r="A21" s="19" t="s">
        <v>118</v>
      </c>
      <c r="B21" s="377"/>
      <c r="C21" s="409"/>
      <c r="D21" s="91" t="s">
        <v>466</v>
      </c>
      <c r="E21" s="183" t="s">
        <v>172</v>
      </c>
      <c r="F21" s="179"/>
      <c r="G21" s="180" t="s">
        <v>415</v>
      </c>
      <c r="H21" s="61"/>
      <c r="I21" s="68"/>
      <c r="J21" s="68"/>
      <c r="K21" s="68"/>
      <c r="L21" s="68"/>
      <c r="M21" s="68"/>
      <c r="N21" s="68"/>
      <c r="O21" s="68"/>
      <c r="P21" s="68"/>
      <c r="Q21" s="68">
        <v>1.6</v>
      </c>
      <c r="R21" s="68"/>
      <c r="S21" s="68"/>
      <c r="T21" s="68"/>
      <c r="U21" s="68"/>
      <c r="V21" s="68"/>
      <c r="W21" s="68"/>
      <c r="X21" s="68">
        <v>21.9</v>
      </c>
      <c r="Y21" s="68"/>
      <c r="Z21" s="68"/>
      <c r="AA21" s="68"/>
      <c r="AB21" s="68"/>
      <c r="AC21" s="68"/>
      <c r="AD21" s="68"/>
      <c r="AE21" s="68"/>
      <c r="AF21" s="73"/>
    </row>
    <row r="22" spans="1:32" x14ac:dyDescent="0.4">
      <c r="A22" s="17"/>
      <c r="B22" s="134"/>
      <c r="C22" s="176"/>
      <c r="D22" s="176"/>
      <c r="E22" s="48"/>
      <c r="F22" s="187"/>
      <c r="G22" s="187"/>
      <c r="H22" s="76"/>
      <c r="I22" s="188"/>
      <c r="J22" s="188"/>
      <c r="K22" s="188"/>
      <c r="L22" s="188"/>
      <c r="M22" s="188"/>
      <c r="N22" s="188"/>
      <c r="O22" s="188"/>
      <c r="P22" s="188"/>
      <c r="Q22" s="188"/>
      <c r="R22" s="188"/>
      <c r="S22" s="188"/>
      <c r="T22" s="188"/>
      <c r="U22" s="188"/>
      <c r="V22" s="188"/>
      <c r="W22" s="188"/>
      <c r="X22" s="188"/>
      <c r="Y22" s="188"/>
      <c r="Z22" s="188"/>
      <c r="AA22" s="188"/>
      <c r="AB22" s="188"/>
      <c r="AC22" s="188"/>
      <c r="AD22" s="188"/>
      <c r="AE22" s="188"/>
      <c r="AF22" s="188"/>
    </row>
    <row r="23" spans="1:32" ht="14.6" customHeight="1" x14ac:dyDescent="0.4">
      <c r="A23" s="49" t="s">
        <v>119</v>
      </c>
      <c r="B23" s="396" t="s">
        <v>110</v>
      </c>
      <c r="C23" s="384" t="s">
        <v>120</v>
      </c>
      <c r="D23" s="44" t="s">
        <v>467</v>
      </c>
      <c r="E23" s="44" t="s">
        <v>231</v>
      </c>
      <c r="F23" s="2" t="s">
        <v>120</v>
      </c>
      <c r="G23" s="2" t="s">
        <v>415</v>
      </c>
      <c r="H23" s="2"/>
      <c r="I23" s="42"/>
      <c r="J23" s="42"/>
      <c r="K23" s="42"/>
      <c r="L23" s="286" t="s">
        <v>233</v>
      </c>
      <c r="M23" s="42"/>
      <c r="N23" s="286" t="s">
        <v>233</v>
      </c>
      <c r="O23" s="42"/>
      <c r="P23" s="42"/>
      <c r="Q23" s="42">
        <v>0.5</v>
      </c>
      <c r="R23" s="42"/>
      <c r="S23" s="42"/>
      <c r="T23" s="42"/>
      <c r="U23" s="42"/>
      <c r="V23" s="42"/>
      <c r="W23" s="286" t="s">
        <v>233</v>
      </c>
      <c r="X23" s="42">
        <v>1.7</v>
      </c>
      <c r="Y23" s="42"/>
      <c r="Z23" s="42"/>
      <c r="AA23" s="42"/>
      <c r="AB23" s="42"/>
      <c r="AC23" s="42"/>
      <c r="AD23" s="42"/>
      <c r="AE23" s="42">
        <v>0.4</v>
      </c>
      <c r="AF23" s="286" t="s">
        <v>233</v>
      </c>
    </row>
    <row r="24" spans="1:32" ht="14.6" customHeight="1" x14ac:dyDescent="0.4">
      <c r="A24" s="49" t="s">
        <v>119</v>
      </c>
      <c r="B24" s="397"/>
      <c r="C24" s="385"/>
      <c r="D24" s="147" t="s">
        <v>467</v>
      </c>
      <c r="E24" s="135" t="s">
        <v>232</v>
      </c>
      <c r="F24" s="2" t="s">
        <v>234</v>
      </c>
      <c r="G24" s="2" t="s">
        <v>415</v>
      </c>
      <c r="H24" s="2"/>
      <c r="I24" s="42"/>
      <c r="J24" s="42"/>
      <c r="K24" s="42"/>
      <c r="L24" s="42">
        <v>1.9</v>
      </c>
      <c r="M24" s="42"/>
      <c r="N24" s="42">
        <v>1.6</v>
      </c>
      <c r="O24" s="42"/>
      <c r="P24" s="42"/>
      <c r="Q24" s="42">
        <v>12.4</v>
      </c>
      <c r="R24" s="42"/>
      <c r="S24" s="42"/>
      <c r="T24" s="42"/>
      <c r="U24" s="42"/>
      <c r="V24" s="42"/>
      <c r="W24" s="42">
        <v>0.7</v>
      </c>
      <c r="X24" s="42">
        <v>37</v>
      </c>
      <c r="Y24" s="42"/>
      <c r="Z24" s="42"/>
      <c r="AA24" s="42"/>
      <c r="AB24" s="42"/>
      <c r="AC24" s="42"/>
      <c r="AD24" s="42"/>
      <c r="AE24" s="42">
        <v>28.4</v>
      </c>
      <c r="AF24" s="42">
        <v>0.6</v>
      </c>
    </row>
    <row r="25" spans="1:32" ht="14.6" customHeight="1" x14ac:dyDescent="0.4">
      <c r="A25" s="49" t="s">
        <v>119</v>
      </c>
      <c r="B25" s="397"/>
      <c r="C25" s="385"/>
      <c r="D25" s="147" t="s">
        <v>467</v>
      </c>
      <c r="E25" s="135" t="s">
        <v>235</v>
      </c>
      <c r="F25" s="2" t="s">
        <v>234</v>
      </c>
      <c r="G25" s="2" t="s">
        <v>415</v>
      </c>
      <c r="H25" s="2"/>
      <c r="I25" s="42"/>
      <c r="J25" s="42"/>
      <c r="K25" s="42"/>
      <c r="L25" s="42">
        <v>0.3</v>
      </c>
      <c r="M25" s="42"/>
      <c r="N25" s="42"/>
      <c r="O25" s="42"/>
      <c r="P25" s="42"/>
      <c r="Q25" s="42">
        <v>2.5</v>
      </c>
      <c r="R25" s="42"/>
      <c r="S25" s="42"/>
      <c r="T25" s="42"/>
      <c r="U25" s="42"/>
      <c r="V25" s="42"/>
      <c r="W25" s="42">
        <v>0.2</v>
      </c>
      <c r="X25" s="42">
        <v>17.100000000000001</v>
      </c>
      <c r="Y25" s="42"/>
      <c r="Z25" s="42"/>
      <c r="AA25" s="42"/>
      <c r="AB25" s="42"/>
      <c r="AC25" s="42"/>
      <c r="AD25" s="42"/>
      <c r="AE25" s="42">
        <v>1.5</v>
      </c>
      <c r="AF25" s="42">
        <v>0.2</v>
      </c>
    </row>
    <row r="26" spans="1:32" ht="14.6" customHeight="1" x14ac:dyDescent="0.4">
      <c r="A26" s="49" t="s">
        <v>119</v>
      </c>
      <c r="B26" s="397"/>
      <c r="C26" s="385"/>
      <c r="D26" s="147" t="s">
        <v>467</v>
      </c>
      <c r="E26" s="135" t="s">
        <v>190</v>
      </c>
      <c r="F26" s="2" t="s">
        <v>234</v>
      </c>
      <c r="G26" s="2" t="s">
        <v>415</v>
      </c>
      <c r="H26" s="2"/>
      <c r="I26" s="42"/>
      <c r="J26" s="42"/>
      <c r="K26" s="42"/>
      <c r="L26" s="42">
        <v>0.2</v>
      </c>
      <c r="M26" s="42"/>
      <c r="N26" s="42"/>
      <c r="O26" s="42"/>
      <c r="P26" s="42"/>
      <c r="Q26" s="42">
        <v>1.9</v>
      </c>
      <c r="R26" s="42"/>
      <c r="S26" s="42"/>
      <c r="T26" s="42"/>
      <c r="U26" s="42"/>
      <c r="V26" s="42"/>
      <c r="W26" s="286" t="s">
        <v>233</v>
      </c>
      <c r="X26" s="42">
        <v>13</v>
      </c>
      <c r="Y26" s="42"/>
      <c r="Z26" s="42"/>
      <c r="AA26" s="42"/>
      <c r="AB26" s="42"/>
      <c r="AC26" s="42"/>
      <c r="AD26" s="42"/>
      <c r="AE26" s="42">
        <v>1.2</v>
      </c>
      <c r="AF26" s="286" t="s">
        <v>233</v>
      </c>
    </row>
    <row r="27" spans="1:32" ht="14.6" customHeight="1" x14ac:dyDescent="0.4">
      <c r="A27" s="49" t="s">
        <v>119</v>
      </c>
      <c r="B27" s="397"/>
      <c r="C27" s="385"/>
      <c r="D27" s="147" t="s">
        <v>467</v>
      </c>
      <c r="E27" s="135" t="s">
        <v>196</v>
      </c>
      <c r="F27" s="2" t="s">
        <v>234</v>
      </c>
      <c r="G27" s="2" t="s">
        <v>415</v>
      </c>
      <c r="H27" s="2"/>
      <c r="I27" s="42"/>
      <c r="J27" s="42"/>
      <c r="K27" s="42"/>
      <c r="L27" s="42">
        <v>0.5</v>
      </c>
      <c r="M27" s="42"/>
      <c r="N27" s="42"/>
      <c r="O27" s="42"/>
      <c r="P27" s="42"/>
      <c r="Q27" s="42">
        <v>3.3</v>
      </c>
      <c r="R27" s="42"/>
      <c r="S27" s="42"/>
      <c r="T27" s="42"/>
      <c r="U27" s="42"/>
      <c r="V27" s="42"/>
      <c r="W27" s="42">
        <v>0.2</v>
      </c>
      <c r="X27" s="42">
        <v>23</v>
      </c>
      <c r="Y27" s="42"/>
      <c r="Z27" s="42"/>
      <c r="AA27" s="42"/>
      <c r="AB27" s="42"/>
      <c r="AC27" s="42"/>
      <c r="AD27" s="42"/>
      <c r="AE27" s="42">
        <v>2</v>
      </c>
      <c r="AF27" s="42">
        <v>0.4</v>
      </c>
    </row>
    <row r="28" spans="1:32" ht="14.6" customHeight="1" x14ac:dyDescent="0.4">
      <c r="A28" s="49" t="s">
        <v>119</v>
      </c>
      <c r="B28" s="397"/>
      <c r="C28" s="386"/>
      <c r="D28" s="147" t="s">
        <v>467</v>
      </c>
      <c r="E28" s="135" t="s">
        <v>236</v>
      </c>
      <c r="F28" s="2" t="s">
        <v>234</v>
      </c>
      <c r="G28" s="2" t="s">
        <v>415</v>
      </c>
      <c r="H28" s="2"/>
      <c r="I28" s="42"/>
      <c r="J28" s="42"/>
      <c r="K28" s="42"/>
      <c r="L28" s="42">
        <v>0.3</v>
      </c>
      <c r="M28" s="42"/>
      <c r="N28" s="42"/>
      <c r="O28" s="42"/>
      <c r="P28" s="42"/>
      <c r="Q28" s="42">
        <v>2.4</v>
      </c>
      <c r="R28" s="42"/>
      <c r="S28" s="42"/>
      <c r="T28" s="42"/>
      <c r="U28" s="42"/>
      <c r="V28" s="42"/>
      <c r="W28" s="42">
        <v>0.1</v>
      </c>
      <c r="X28" s="42">
        <v>16</v>
      </c>
      <c r="Y28" s="42"/>
      <c r="Z28" s="42"/>
      <c r="AA28" s="42"/>
      <c r="AB28" s="42"/>
      <c r="AC28" s="42"/>
      <c r="AD28" s="42"/>
      <c r="AE28" s="42">
        <v>1.5</v>
      </c>
      <c r="AF28" s="42">
        <v>0.1</v>
      </c>
    </row>
    <row r="29" spans="1:32" ht="15.45" customHeight="1" x14ac:dyDescent="0.4">
      <c r="A29" s="49" t="s">
        <v>119</v>
      </c>
      <c r="B29" s="397"/>
      <c r="C29" s="384" t="s">
        <v>237</v>
      </c>
      <c r="D29" s="252" t="s">
        <v>467</v>
      </c>
      <c r="E29" s="44" t="s">
        <v>231</v>
      </c>
      <c r="F29" s="2" t="s">
        <v>121</v>
      </c>
      <c r="G29" s="220" t="s">
        <v>416</v>
      </c>
      <c r="H29" s="2"/>
      <c r="I29" s="42"/>
      <c r="J29" s="42"/>
      <c r="K29" s="42"/>
      <c r="L29" s="286" t="s">
        <v>233</v>
      </c>
      <c r="M29" s="42"/>
      <c r="N29" s="286" t="s">
        <v>233</v>
      </c>
      <c r="O29" s="42"/>
      <c r="P29" s="42"/>
      <c r="Q29" s="42">
        <v>0.5</v>
      </c>
      <c r="R29" s="42"/>
      <c r="S29" s="42"/>
      <c r="T29" s="42"/>
      <c r="U29" s="42"/>
      <c r="V29" s="42"/>
      <c r="W29" s="286" t="s">
        <v>233</v>
      </c>
      <c r="X29" s="42">
        <v>1.7</v>
      </c>
      <c r="Y29" s="42"/>
      <c r="Z29" s="42"/>
      <c r="AA29" s="42"/>
      <c r="AB29" s="42"/>
      <c r="AC29" s="42"/>
      <c r="AD29" s="42"/>
      <c r="AE29" s="42">
        <v>0.4</v>
      </c>
      <c r="AF29" s="286" t="s">
        <v>233</v>
      </c>
    </row>
    <row r="30" spans="1:32" ht="15.45" customHeight="1" x14ac:dyDescent="0.4">
      <c r="A30" s="49" t="s">
        <v>119</v>
      </c>
      <c r="B30" s="397"/>
      <c r="C30" s="385"/>
      <c r="D30" s="253" t="s">
        <v>467</v>
      </c>
      <c r="E30" s="135" t="s">
        <v>232</v>
      </c>
      <c r="F30" s="2" t="s">
        <v>121</v>
      </c>
      <c r="G30" s="220" t="s">
        <v>416</v>
      </c>
      <c r="H30" s="2"/>
      <c r="I30" s="42"/>
      <c r="J30" s="42"/>
      <c r="K30" s="42"/>
      <c r="L30" s="42">
        <v>1.9</v>
      </c>
      <c r="M30" s="42"/>
      <c r="N30" s="42">
        <v>1.1000000000000001</v>
      </c>
      <c r="O30" s="42"/>
      <c r="P30" s="42"/>
      <c r="Q30" s="42">
        <v>12.4</v>
      </c>
      <c r="R30" s="42"/>
      <c r="S30" s="42"/>
      <c r="T30" s="42"/>
      <c r="U30" s="42"/>
      <c r="V30" s="42"/>
      <c r="W30" s="42">
        <v>0.6</v>
      </c>
      <c r="X30" s="42">
        <v>37</v>
      </c>
      <c r="Y30" s="42"/>
      <c r="Z30" s="42"/>
      <c r="AA30" s="42"/>
      <c r="AB30" s="42"/>
      <c r="AC30" s="42"/>
      <c r="AD30" s="42"/>
      <c r="AE30" s="42">
        <v>28.4</v>
      </c>
      <c r="AF30" s="42">
        <v>0.5</v>
      </c>
    </row>
    <row r="31" spans="1:32" ht="15.45" customHeight="1" x14ac:dyDescent="0.4">
      <c r="A31" s="49" t="s">
        <v>119</v>
      </c>
      <c r="B31" s="397"/>
      <c r="C31" s="385"/>
      <c r="D31" s="253" t="s">
        <v>467</v>
      </c>
      <c r="E31" s="135" t="s">
        <v>235</v>
      </c>
      <c r="F31" s="2" t="s">
        <v>121</v>
      </c>
      <c r="G31" s="220" t="s">
        <v>416</v>
      </c>
      <c r="H31" s="2"/>
      <c r="I31" s="42"/>
      <c r="J31" s="42"/>
      <c r="K31" s="42"/>
      <c r="L31" s="42">
        <v>0.3</v>
      </c>
      <c r="M31" s="42"/>
      <c r="N31" s="42"/>
      <c r="O31" s="42"/>
      <c r="P31" s="42"/>
      <c r="Q31" s="42">
        <v>2.7</v>
      </c>
      <c r="R31" s="42"/>
      <c r="S31" s="42"/>
      <c r="T31" s="42"/>
      <c r="U31" s="42"/>
      <c r="V31" s="42"/>
      <c r="W31" s="42">
        <v>0.2</v>
      </c>
      <c r="X31" s="42">
        <v>17.7</v>
      </c>
      <c r="Y31" s="42"/>
      <c r="Z31" s="42"/>
      <c r="AA31" s="42"/>
      <c r="AB31" s="42"/>
      <c r="AC31" s="42"/>
      <c r="AD31" s="42"/>
      <c r="AE31" s="42">
        <v>1.7</v>
      </c>
      <c r="AF31" s="42">
        <v>0.1</v>
      </c>
    </row>
    <row r="32" spans="1:32" ht="15.45" customHeight="1" x14ac:dyDescent="0.4">
      <c r="A32" s="49" t="s">
        <v>119</v>
      </c>
      <c r="B32" s="397"/>
      <c r="C32" s="385"/>
      <c r="D32" s="253" t="s">
        <v>467</v>
      </c>
      <c r="E32" s="135" t="s">
        <v>190</v>
      </c>
      <c r="F32" s="2" t="s">
        <v>121</v>
      </c>
      <c r="G32" s="220" t="s">
        <v>416</v>
      </c>
      <c r="H32" s="2"/>
      <c r="I32" s="42"/>
      <c r="J32" s="42"/>
      <c r="K32" s="42"/>
      <c r="L32" s="42">
        <v>0.2</v>
      </c>
      <c r="M32" s="42"/>
      <c r="N32" s="42"/>
      <c r="O32" s="42"/>
      <c r="P32" s="42"/>
      <c r="Q32" s="42">
        <v>2.1</v>
      </c>
      <c r="R32" s="42"/>
      <c r="S32" s="42"/>
      <c r="T32" s="42"/>
      <c r="U32" s="42"/>
      <c r="V32" s="42"/>
      <c r="W32" s="286" t="s">
        <v>233</v>
      </c>
      <c r="X32" s="42">
        <v>14</v>
      </c>
      <c r="Y32" s="42"/>
      <c r="Z32" s="42"/>
      <c r="AA32" s="42"/>
      <c r="AB32" s="42"/>
      <c r="AC32" s="42"/>
      <c r="AD32" s="42"/>
      <c r="AE32" s="42">
        <v>1.3</v>
      </c>
      <c r="AF32" s="42" t="s">
        <v>233</v>
      </c>
    </row>
    <row r="33" spans="1:32" ht="15.45" customHeight="1" x14ac:dyDescent="0.4">
      <c r="A33" s="49" t="s">
        <v>119</v>
      </c>
      <c r="B33" s="397"/>
      <c r="C33" s="385"/>
      <c r="D33" s="253" t="s">
        <v>467</v>
      </c>
      <c r="E33" s="135" t="s">
        <v>196</v>
      </c>
      <c r="F33" s="2" t="s">
        <v>121</v>
      </c>
      <c r="G33" s="220" t="s">
        <v>416</v>
      </c>
      <c r="H33" s="2"/>
      <c r="I33" s="42"/>
      <c r="J33" s="42"/>
      <c r="K33" s="42"/>
      <c r="L33" s="42">
        <v>0.4</v>
      </c>
      <c r="M33" s="42"/>
      <c r="N33" s="42"/>
      <c r="O33" s="42"/>
      <c r="P33" s="42"/>
      <c r="Q33" s="42">
        <v>3.4</v>
      </c>
      <c r="R33" s="42"/>
      <c r="S33" s="42"/>
      <c r="T33" s="42"/>
      <c r="U33" s="42"/>
      <c r="V33" s="42"/>
      <c r="W33" s="42">
        <v>0.2</v>
      </c>
      <c r="X33" s="42">
        <v>23</v>
      </c>
      <c r="Y33" s="42"/>
      <c r="Z33" s="42"/>
      <c r="AA33" s="42"/>
      <c r="AB33" s="42"/>
      <c r="AC33" s="42"/>
      <c r="AD33" s="42"/>
      <c r="AE33" s="42">
        <v>2.2999999999999998</v>
      </c>
      <c r="AF33" s="42">
        <v>0.2</v>
      </c>
    </row>
    <row r="34" spans="1:32" ht="15.45" customHeight="1" x14ac:dyDescent="0.4">
      <c r="A34" s="49" t="s">
        <v>119</v>
      </c>
      <c r="B34" s="397"/>
      <c r="C34" s="386"/>
      <c r="D34" s="253" t="s">
        <v>467</v>
      </c>
      <c r="E34" s="135" t="s">
        <v>236</v>
      </c>
      <c r="F34" s="2" t="s">
        <v>121</v>
      </c>
      <c r="G34" s="220" t="s">
        <v>416</v>
      </c>
      <c r="H34" s="2"/>
      <c r="I34" s="42"/>
      <c r="J34" s="42"/>
      <c r="K34" s="42"/>
      <c r="L34" s="42">
        <v>0.2</v>
      </c>
      <c r="M34" s="42"/>
      <c r="N34" s="42"/>
      <c r="O34" s="42"/>
      <c r="P34" s="42"/>
      <c r="Q34" s="42">
        <v>2.6</v>
      </c>
      <c r="R34" s="42"/>
      <c r="S34" s="42"/>
      <c r="T34" s="42"/>
      <c r="U34" s="42"/>
      <c r="V34" s="42"/>
      <c r="W34" s="42">
        <v>0.1</v>
      </c>
      <c r="X34" s="42">
        <v>17</v>
      </c>
      <c r="Y34" s="42"/>
      <c r="Z34" s="42"/>
      <c r="AA34" s="42"/>
      <c r="AB34" s="42"/>
      <c r="AC34" s="42"/>
      <c r="AD34" s="42"/>
      <c r="AE34" s="42">
        <v>1.9</v>
      </c>
      <c r="AF34" s="42">
        <v>0.1</v>
      </c>
    </row>
    <row r="35" spans="1:32" ht="14.15" customHeight="1" x14ac:dyDescent="0.4">
      <c r="A35" s="49" t="s">
        <v>119</v>
      </c>
      <c r="B35" s="397"/>
      <c r="C35" s="384" t="s">
        <v>229</v>
      </c>
      <c r="D35" s="44" t="s">
        <v>467</v>
      </c>
      <c r="E35" s="44" t="s">
        <v>231</v>
      </c>
      <c r="F35" s="2" t="s">
        <v>122</v>
      </c>
      <c r="G35" s="220" t="s">
        <v>416</v>
      </c>
      <c r="H35" s="2"/>
      <c r="I35" s="42"/>
      <c r="J35" s="42"/>
      <c r="K35" s="42"/>
      <c r="L35" s="286" t="s">
        <v>233</v>
      </c>
      <c r="M35" s="42"/>
      <c r="N35" s="286" t="s">
        <v>238</v>
      </c>
      <c r="O35" s="42"/>
      <c r="P35" s="42"/>
      <c r="Q35" s="42">
        <v>0.8</v>
      </c>
      <c r="R35" s="42"/>
      <c r="S35" s="42"/>
      <c r="T35" s="42"/>
      <c r="U35" s="42"/>
      <c r="V35" s="42"/>
      <c r="W35" s="286" t="s">
        <v>233</v>
      </c>
      <c r="X35" s="42">
        <v>4.5999999999999996</v>
      </c>
      <c r="Y35" s="42"/>
      <c r="Z35" s="42"/>
      <c r="AA35" s="42"/>
      <c r="AB35" s="42"/>
      <c r="AC35" s="42"/>
      <c r="AD35" s="42"/>
      <c r="AE35" s="43">
        <v>0.4</v>
      </c>
      <c r="AF35" s="286" t="s">
        <v>233</v>
      </c>
    </row>
    <row r="36" spans="1:32" ht="14.15" customHeight="1" x14ac:dyDescent="0.4">
      <c r="A36" s="49" t="s">
        <v>119</v>
      </c>
      <c r="B36" s="397"/>
      <c r="C36" s="385"/>
      <c r="D36" s="147" t="s">
        <v>467</v>
      </c>
      <c r="E36" s="135" t="s">
        <v>232</v>
      </c>
      <c r="F36" s="2" t="s">
        <v>122</v>
      </c>
      <c r="G36" s="220" t="s">
        <v>416</v>
      </c>
      <c r="H36" s="2"/>
      <c r="I36" s="42"/>
      <c r="J36" s="42"/>
      <c r="K36" s="42"/>
      <c r="L36" s="42">
        <v>1</v>
      </c>
      <c r="M36" s="42"/>
      <c r="N36" s="42">
        <v>1.6</v>
      </c>
      <c r="O36" s="42"/>
      <c r="P36" s="42"/>
      <c r="Q36" s="42">
        <v>4.0999999999999996</v>
      </c>
      <c r="R36" s="42"/>
      <c r="S36" s="42"/>
      <c r="T36" s="42"/>
      <c r="U36" s="42"/>
      <c r="V36" s="42"/>
      <c r="W36" s="42">
        <v>0.7</v>
      </c>
      <c r="X36" s="42">
        <v>32.799999999999997</v>
      </c>
      <c r="Y36" s="42"/>
      <c r="Z36" s="42"/>
      <c r="AA36" s="42"/>
      <c r="AB36" s="42"/>
      <c r="AC36" s="42"/>
      <c r="AD36" s="42"/>
      <c r="AE36" s="43">
        <v>2.5</v>
      </c>
      <c r="AF36" s="42">
        <v>0.6</v>
      </c>
    </row>
    <row r="37" spans="1:32" ht="14.15" customHeight="1" x14ac:dyDescent="0.4">
      <c r="A37" s="49" t="s">
        <v>119</v>
      </c>
      <c r="B37" s="397"/>
      <c r="C37" s="385"/>
      <c r="D37" s="147" t="s">
        <v>467</v>
      </c>
      <c r="E37" s="135" t="s">
        <v>235</v>
      </c>
      <c r="F37" s="2" t="s">
        <v>122</v>
      </c>
      <c r="G37" s="220" t="s">
        <v>416</v>
      </c>
      <c r="H37" s="2"/>
      <c r="I37" s="42"/>
      <c r="J37" s="42"/>
      <c r="K37" s="42"/>
      <c r="L37" s="42">
        <v>0.3</v>
      </c>
      <c r="M37" s="42"/>
      <c r="N37" s="42"/>
      <c r="O37" s="42"/>
      <c r="P37" s="42"/>
      <c r="Q37" s="42">
        <v>2.1</v>
      </c>
      <c r="R37" s="42"/>
      <c r="S37" s="42"/>
      <c r="T37" s="42"/>
      <c r="U37" s="42"/>
      <c r="V37" s="42"/>
      <c r="W37" s="42">
        <v>0.1</v>
      </c>
      <c r="X37" s="42">
        <v>16.899999999999999</v>
      </c>
      <c r="Y37" s="42"/>
      <c r="Z37" s="42"/>
      <c r="AA37" s="42"/>
      <c r="AB37" s="42"/>
      <c r="AC37" s="42"/>
      <c r="AD37" s="42"/>
      <c r="AE37" s="43">
        <v>1.2</v>
      </c>
      <c r="AF37" s="42">
        <v>0.2</v>
      </c>
    </row>
    <row r="38" spans="1:32" ht="14.15" customHeight="1" x14ac:dyDescent="0.4">
      <c r="A38" s="49" t="s">
        <v>119</v>
      </c>
      <c r="B38" s="397"/>
      <c r="C38" s="385"/>
      <c r="D38" s="147" t="s">
        <v>467</v>
      </c>
      <c r="E38" s="135" t="s">
        <v>190</v>
      </c>
      <c r="F38" s="2" t="s">
        <v>122</v>
      </c>
      <c r="G38" s="220" t="s">
        <v>416</v>
      </c>
      <c r="H38" s="2"/>
      <c r="I38" s="42"/>
      <c r="J38" s="42"/>
      <c r="K38" s="42"/>
      <c r="L38" s="42">
        <v>0.3</v>
      </c>
      <c r="M38" s="42"/>
      <c r="N38" s="42"/>
      <c r="O38" s="42"/>
      <c r="P38" s="42"/>
      <c r="Q38" s="42">
        <v>1.5</v>
      </c>
      <c r="R38" s="42"/>
      <c r="S38" s="42"/>
      <c r="T38" s="42"/>
      <c r="U38" s="42"/>
      <c r="V38" s="42"/>
      <c r="W38" s="286" t="s">
        <v>233</v>
      </c>
      <c r="X38" s="42">
        <v>11</v>
      </c>
      <c r="Y38" s="42"/>
      <c r="Z38" s="42"/>
      <c r="AA38" s="42"/>
      <c r="AB38" s="42"/>
      <c r="AC38" s="42"/>
      <c r="AD38" s="42"/>
      <c r="AE38" s="43">
        <v>0.8</v>
      </c>
      <c r="AF38" s="42" t="s">
        <v>233</v>
      </c>
    </row>
    <row r="39" spans="1:32" ht="14.15" customHeight="1" x14ac:dyDescent="0.4">
      <c r="A39" s="49" t="s">
        <v>119</v>
      </c>
      <c r="B39" s="397"/>
      <c r="C39" s="385"/>
      <c r="D39" s="147" t="s">
        <v>467</v>
      </c>
      <c r="E39" s="135" t="s">
        <v>196</v>
      </c>
      <c r="F39" s="2" t="s">
        <v>122</v>
      </c>
      <c r="G39" s="220" t="s">
        <v>416</v>
      </c>
      <c r="H39" s="2"/>
      <c r="I39" s="42"/>
      <c r="J39" s="42"/>
      <c r="K39" s="42"/>
      <c r="L39" s="42">
        <v>0.5</v>
      </c>
      <c r="M39" s="42"/>
      <c r="N39" s="42"/>
      <c r="O39" s="42"/>
      <c r="P39" s="42"/>
      <c r="Q39" s="42">
        <v>3</v>
      </c>
      <c r="R39" s="42"/>
      <c r="S39" s="42"/>
      <c r="T39" s="42"/>
      <c r="U39" s="42"/>
      <c r="V39" s="42"/>
      <c r="W39" s="42">
        <v>0.2</v>
      </c>
      <c r="X39" s="42">
        <v>24</v>
      </c>
      <c r="Y39" s="42"/>
      <c r="Z39" s="42"/>
      <c r="AA39" s="42"/>
      <c r="AB39" s="42"/>
      <c r="AC39" s="42"/>
      <c r="AD39" s="42"/>
      <c r="AE39" s="43">
        <v>1.6</v>
      </c>
      <c r="AF39" s="42">
        <v>0.2</v>
      </c>
    </row>
    <row r="40" spans="1:32" ht="14.15" customHeight="1" x14ac:dyDescent="0.4">
      <c r="A40" s="49" t="s">
        <v>119</v>
      </c>
      <c r="B40" s="397"/>
      <c r="C40" s="386"/>
      <c r="D40" s="148" t="s">
        <v>467</v>
      </c>
      <c r="E40" s="136" t="s">
        <v>236</v>
      </c>
      <c r="F40" s="2" t="s">
        <v>122</v>
      </c>
      <c r="G40" s="220" t="s">
        <v>416</v>
      </c>
      <c r="H40" s="2"/>
      <c r="I40" s="42"/>
      <c r="J40" s="42"/>
      <c r="K40" s="42"/>
      <c r="L40" s="42">
        <v>0.3</v>
      </c>
      <c r="M40" s="42"/>
      <c r="N40" s="42"/>
      <c r="O40" s="42"/>
      <c r="P40" s="42"/>
      <c r="Q40" s="42">
        <v>2.1</v>
      </c>
      <c r="R40" s="42"/>
      <c r="S40" s="42"/>
      <c r="T40" s="42"/>
      <c r="U40" s="42"/>
      <c r="V40" s="42"/>
      <c r="W40" s="42">
        <v>0.1</v>
      </c>
      <c r="X40" s="42">
        <v>16</v>
      </c>
      <c r="Y40" s="42"/>
      <c r="Z40" s="42"/>
      <c r="AA40" s="42"/>
      <c r="AB40" s="42"/>
      <c r="AC40" s="42"/>
      <c r="AD40" s="42"/>
      <c r="AE40" s="43">
        <v>1.1000000000000001</v>
      </c>
      <c r="AF40" s="42">
        <v>0.1</v>
      </c>
    </row>
    <row r="41" spans="1:32" ht="14.15" customHeight="1" x14ac:dyDescent="0.4">
      <c r="A41" s="49" t="s">
        <v>119</v>
      </c>
      <c r="B41" s="473"/>
      <c r="C41" s="45" t="s">
        <v>123</v>
      </c>
      <c r="D41" s="199" t="s">
        <v>468</v>
      </c>
      <c r="E41" s="25" t="s">
        <v>230</v>
      </c>
      <c r="F41" s="2" t="s">
        <v>123</v>
      </c>
      <c r="G41" s="220" t="s">
        <v>416</v>
      </c>
      <c r="H41" s="2"/>
      <c r="I41" s="42"/>
      <c r="J41" s="42"/>
      <c r="K41" s="42"/>
      <c r="L41" s="42" t="s">
        <v>124</v>
      </c>
      <c r="M41" s="42"/>
      <c r="N41" s="42"/>
      <c r="O41" s="42"/>
      <c r="P41" s="42"/>
      <c r="Q41" s="42" t="s">
        <v>125</v>
      </c>
      <c r="R41" s="42"/>
      <c r="S41" s="42"/>
      <c r="T41" s="42"/>
      <c r="U41" s="42"/>
      <c r="V41" s="42"/>
      <c r="W41" s="42"/>
      <c r="X41" s="42" t="s">
        <v>126</v>
      </c>
      <c r="Y41" s="42"/>
      <c r="Z41" s="42"/>
      <c r="AA41" s="42"/>
      <c r="AB41" s="42"/>
      <c r="AC41" s="42"/>
      <c r="AD41" s="42"/>
      <c r="AE41" s="42" t="s">
        <v>127</v>
      </c>
      <c r="AF41" s="42"/>
    </row>
    <row r="42" spans="1:32" ht="14.15" customHeight="1" x14ac:dyDescent="0.4">
      <c r="A42" s="49" t="s">
        <v>119</v>
      </c>
      <c r="B42" s="473"/>
      <c r="C42" s="2" t="s">
        <v>128</v>
      </c>
      <c r="D42" s="199" t="s">
        <v>468</v>
      </c>
      <c r="E42" s="25" t="s">
        <v>230</v>
      </c>
      <c r="F42" s="2" t="s">
        <v>128</v>
      </c>
      <c r="G42" s="220" t="s">
        <v>416</v>
      </c>
      <c r="H42" s="2"/>
      <c r="I42" s="42"/>
      <c r="J42" s="42"/>
      <c r="K42" s="42"/>
      <c r="L42" s="42" t="s">
        <v>129</v>
      </c>
      <c r="M42" s="42"/>
      <c r="N42" s="42"/>
      <c r="O42" s="42"/>
      <c r="P42" s="42"/>
      <c r="Q42" s="42" t="s">
        <v>130</v>
      </c>
      <c r="R42" s="42"/>
      <c r="S42" s="42"/>
      <c r="T42" s="42"/>
      <c r="U42" s="42"/>
      <c r="V42" s="42"/>
      <c r="W42" s="42"/>
      <c r="X42" s="42" t="s">
        <v>131</v>
      </c>
      <c r="Y42" s="42"/>
      <c r="Z42" s="42"/>
      <c r="AA42" s="42"/>
      <c r="AB42" s="42"/>
      <c r="AC42" s="42"/>
      <c r="AD42" s="42"/>
      <c r="AE42" s="42" t="s">
        <v>132</v>
      </c>
      <c r="AF42" s="42"/>
    </row>
    <row r="43" spans="1:32" ht="15" customHeight="1" x14ac:dyDescent="0.4">
      <c r="A43" s="49" t="s">
        <v>119</v>
      </c>
      <c r="B43" s="473"/>
      <c r="C43" s="2" t="s">
        <v>133</v>
      </c>
      <c r="D43" s="199" t="s">
        <v>468</v>
      </c>
      <c r="E43" s="25" t="s">
        <v>230</v>
      </c>
      <c r="F43" s="2" t="s">
        <v>133</v>
      </c>
      <c r="G43" s="220" t="s">
        <v>416</v>
      </c>
      <c r="H43" s="2"/>
      <c r="I43" s="42"/>
      <c r="J43" s="42"/>
      <c r="K43" s="42"/>
      <c r="L43" s="42" t="s">
        <v>134</v>
      </c>
      <c r="M43" s="42"/>
      <c r="N43" s="42"/>
      <c r="O43" s="42"/>
      <c r="P43" s="42"/>
      <c r="Q43" s="42" t="s">
        <v>135</v>
      </c>
      <c r="R43" s="42"/>
      <c r="S43" s="42"/>
      <c r="T43" s="42"/>
      <c r="U43" s="42"/>
      <c r="V43" s="42"/>
      <c r="W43" s="42"/>
      <c r="X43" s="42" t="s">
        <v>136</v>
      </c>
      <c r="Y43" s="42"/>
      <c r="Z43" s="42"/>
      <c r="AA43" s="42"/>
      <c r="AB43" s="42"/>
      <c r="AC43" s="42"/>
      <c r="AD43" s="42"/>
      <c r="AE43" s="42" t="s">
        <v>137</v>
      </c>
      <c r="AF43" s="42"/>
    </row>
    <row r="44" spans="1:32" ht="15.45" customHeight="1" x14ac:dyDescent="0.4">
      <c r="A44" s="49" t="s">
        <v>119</v>
      </c>
      <c r="B44" s="473"/>
      <c r="C44" s="2" t="s">
        <v>138</v>
      </c>
      <c r="D44" s="199" t="s">
        <v>468</v>
      </c>
      <c r="E44" s="25" t="s">
        <v>230</v>
      </c>
      <c r="F44" s="2" t="s">
        <v>138</v>
      </c>
      <c r="G44" s="220" t="s">
        <v>416</v>
      </c>
      <c r="H44" s="2"/>
      <c r="I44" s="42"/>
      <c r="J44" s="42"/>
      <c r="K44" s="42"/>
      <c r="L44" s="42" t="s">
        <v>139</v>
      </c>
      <c r="M44" s="42"/>
      <c r="N44" s="42"/>
      <c r="O44" s="42"/>
      <c r="P44" s="42"/>
      <c r="Q44" s="42" t="s">
        <v>140</v>
      </c>
      <c r="R44" s="42"/>
      <c r="S44" s="42"/>
      <c r="T44" s="42"/>
      <c r="U44" s="42"/>
      <c r="V44" s="42"/>
      <c r="W44" s="42"/>
      <c r="X44" s="42" t="s">
        <v>141</v>
      </c>
      <c r="Y44" s="42"/>
      <c r="Z44" s="42"/>
      <c r="AA44" s="42"/>
      <c r="AB44" s="42"/>
      <c r="AC44" s="42"/>
      <c r="AD44" s="42"/>
      <c r="AE44" s="42" t="s">
        <v>142</v>
      </c>
      <c r="AF44" s="42"/>
    </row>
    <row r="45" spans="1:32" ht="16.3" customHeight="1" x14ac:dyDescent="0.4">
      <c r="A45" s="49" t="s">
        <v>119</v>
      </c>
      <c r="B45" s="474"/>
      <c r="C45" s="2" t="s">
        <v>143</v>
      </c>
      <c r="D45" s="200" t="s">
        <v>468</v>
      </c>
      <c r="E45" s="26" t="s">
        <v>230</v>
      </c>
      <c r="F45" s="2" t="s">
        <v>143</v>
      </c>
      <c r="G45" s="220" t="s">
        <v>416</v>
      </c>
      <c r="H45" s="2"/>
      <c r="I45" s="42"/>
      <c r="J45" s="42"/>
      <c r="K45" s="42"/>
      <c r="L45" s="42" t="s">
        <v>144</v>
      </c>
      <c r="M45" s="42"/>
      <c r="N45" s="42"/>
      <c r="O45" s="42"/>
      <c r="P45" s="42"/>
      <c r="Q45" s="42" t="s">
        <v>145</v>
      </c>
      <c r="R45" s="42"/>
      <c r="S45" s="42"/>
      <c r="T45" s="42"/>
      <c r="U45" s="42"/>
      <c r="V45" s="42"/>
      <c r="W45" s="42"/>
      <c r="X45" s="42" t="s">
        <v>146</v>
      </c>
      <c r="Y45" s="42"/>
      <c r="Z45" s="42"/>
      <c r="AA45" s="42"/>
      <c r="AB45" s="42"/>
      <c r="AC45" s="42"/>
      <c r="AD45" s="42"/>
      <c r="AE45" s="42" t="s">
        <v>147</v>
      </c>
      <c r="AF45" s="42"/>
    </row>
    <row r="46" spans="1:32" ht="15" thickBot="1" x14ac:dyDescent="0.45">
      <c r="A46" s="18"/>
      <c r="B46" s="137"/>
      <c r="C46" s="50"/>
      <c r="D46" s="190"/>
      <c r="E46" s="50"/>
      <c r="F46" s="50"/>
      <c r="G46" s="50"/>
      <c r="H46" s="50"/>
      <c r="I46" s="69"/>
      <c r="J46" s="69"/>
      <c r="K46" s="69"/>
      <c r="L46" s="69"/>
      <c r="M46" s="69"/>
      <c r="N46" s="69"/>
      <c r="O46" s="69"/>
      <c r="P46" s="69"/>
      <c r="Q46" s="69"/>
      <c r="R46" s="69"/>
      <c r="S46" s="69"/>
      <c r="T46" s="69"/>
      <c r="U46" s="69"/>
      <c r="V46" s="69"/>
      <c r="W46" s="69"/>
      <c r="X46" s="69"/>
      <c r="Y46" s="69"/>
      <c r="Z46" s="69"/>
      <c r="AA46" s="69"/>
      <c r="AB46" s="69"/>
      <c r="AC46" s="69"/>
      <c r="AD46" s="69"/>
      <c r="AE46" s="69"/>
      <c r="AF46" s="69"/>
    </row>
    <row r="47" spans="1:32" ht="14.6" customHeight="1" thickBot="1" x14ac:dyDescent="0.45">
      <c r="A47" s="354" t="s">
        <v>148</v>
      </c>
      <c r="B47" s="138" t="s">
        <v>149</v>
      </c>
      <c r="C47" s="53" t="s">
        <v>247</v>
      </c>
      <c r="D47" s="53" t="s">
        <v>466</v>
      </c>
      <c r="E47" s="53" t="s">
        <v>253</v>
      </c>
      <c r="F47" s="54"/>
      <c r="G47" s="227" t="s">
        <v>417</v>
      </c>
      <c r="H47" s="54"/>
      <c r="I47" s="70"/>
      <c r="J47" s="70"/>
      <c r="K47" s="70"/>
      <c r="L47" s="70">
        <v>0.9</v>
      </c>
      <c r="M47" s="70"/>
      <c r="N47" s="70"/>
      <c r="O47" s="70"/>
      <c r="P47" s="70"/>
      <c r="Q47" s="70">
        <v>8.9</v>
      </c>
      <c r="R47" s="70"/>
      <c r="S47" s="70"/>
      <c r="T47" s="70"/>
      <c r="U47" s="70"/>
      <c r="V47" s="70"/>
      <c r="W47" s="70">
        <v>0.2</v>
      </c>
      <c r="X47" s="70">
        <v>39.1</v>
      </c>
      <c r="Y47" s="70"/>
      <c r="Z47" s="70"/>
      <c r="AA47" s="70"/>
      <c r="AB47" s="70"/>
      <c r="AC47" s="70"/>
      <c r="AD47" s="70"/>
      <c r="AE47" s="70">
        <v>65.599999999999994</v>
      </c>
      <c r="AF47" s="71">
        <v>0.3</v>
      </c>
    </row>
    <row r="48" spans="1:32" ht="14.6" customHeight="1" x14ac:dyDescent="0.4">
      <c r="A48" s="475" t="s">
        <v>148</v>
      </c>
      <c r="B48" s="392" t="s">
        <v>160</v>
      </c>
      <c r="C48" s="392" t="s">
        <v>242</v>
      </c>
      <c r="D48" s="216" t="s">
        <v>466</v>
      </c>
      <c r="E48" s="55" t="s">
        <v>254</v>
      </c>
      <c r="F48" s="56" t="s">
        <v>255</v>
      </c>
      <c r="G48" s="158" t="s">
        <v>415</v>
      </c>
      <c r="H48" s="56"/>
      <c r="I48" s="66"/>
      <c r="J48" s="66"/>
      <c r="K48" s="66"/>
      <c r="L48" s="66">
        <v>0.64</v>
      </c>
      <c r="M48" s="66"/>
      <c r="N48" s="66"/>
      <c r="O48" s="66"/>
      <c r="P48" s="66"/>
      <c r="Q48" s="66">
        <v>1.54</v>
      </c>
      <c r="R48" s="66"/>
      <c r="S48" s="66"/>
      <c r="T48" s="66"/>
      <c r="U48" s="66"/>
      <c r="V48" s="66"/>
      <c r="W48" s="66"/>
      <c r="X48" s="66">
        <v>6.56</v>
      </c>
      <c r="Y48" s="66"/>
      <c r="Z48" s="66"/>
      <c r="AA48" s="66"/>
      <c r="AB48" s="66"/>
      <c r="AC48" s="66"/>
      <c r="AD48" s="66"/>
      <c r="AE48" s="66">
        <v>3.03</v>
      </c>
      <c r="AF48" s="72"/>
    </row>
    <row r="49" spans="1:33" ht="14.6" customHeight="1" thickBot="1" x14ac:dyDescent="0.45">
      <c r="A49" s="477"/>
      <c r="B49" s="394"/>
      <c r="C49" s="394"/>
      <c r="D49" s="218" t="s">
        <v>466</v>
      </c>
      <c r="E49" s="59" t="s">
        <v>197</v>
      </c>
      <c r="F49" s="60" t="s">
        <v>255</v>
      </c>
      <c r="G49" s="118" t="s">
        <v>415</v>
      </c>
      <c r="H49" s="61"/>
      <c r="I49" s="68"/>
      <c r="J49" s="68"/>
      <c r="K49" s="68"/>
      <c r="L49" s="68">
        <v>1.42</v>
      </c>
      <c r="M49" s="68"/>
      <c r="N49" s="68"/>
      <c r="O49" s="68"/>
      <c r="P49" s="68"/>
      <c r="Q49" s="68">
        <v>3.48</v>
      </c>
      <c r="R49" s="68"/>
      <c r="S49" s="68"/>
      <c r="T49" s="68"/>
      <c r="U49" s="68"/>
      <c r="V49" s="68"/>
      <c r="W49" s="68">
        <v>0.59</v>
      </c>
      <c r="X49" s="68">
        <v>18.37</v>
      </c>
      <c r="Y49" s="68"/>
      <c r="Z49" s="68"/>
      <c r="AA49" s="68"/>
      <c r="AB49" s="68"/>
      <c r="AC49" s="68"/>
      <c r="AD49" s="68"/>
      <c r="AE49" s="68">
        <v>12.26</v>
      </c>
      <c r="AF49" s="73">
        <v>0.57999999999999996</v>
      </c>
    </row>
    <row r="50" spans="1:33" ht="12.45" customHeight="1" x14ac:dyDescent="0.4">
      <c r="A50" s="475" t="s">
        <v>148</v>
      </c>
      <c r="B50" s="392" t="s">
        <v>160</v>
      </c>
      <c r="C50" s="392" t="s">
        <v>243</v>
      </c>
      <c r="D50" s="216" t="s">
        <v>466</v>
      </c>
      <c r="E50" s="55" t="s">
        <v>217</v>
      </c>
      <c r="F50" s="56" t="s">
        <v>256</v>
      </c>
      <c r="G50" s="158" t="s">
        <v>415</v>
      </c>
      <c r="H50" s="56"/>
      <c r="I50" s="66"/>
      <c r="J50" s="66"/>
      <c r="K50" s="66"/>
      <c r="L50" s="66">
        <v>0.74</v>
      </c>
      <c r="M50" s="66"/>
      <c r="N50" s="66"/>
      <c r="O50" s="66"/>
      <c r="P50" s="66"/>
      <c r="Q50" s="66">
        <v>3.13</v>
      </c>
      <c r="R50" s="66"/>
      <c r="S50" s="66"/>
      <c r="T50" s="66"/>
      <c r="U50" s="66"/>
      <c r="V50" s="66"/>
      <c r="W50" s="66"/>
      <c r="X50" s="66">
        <v>10.24</v>
      </c>
      <c r="Y50" s="66"/>
      <c r="Z50" s="66"/>
      <c r="AA50" s="66"/>
      <c r="AB50" s="66"/>
      <c r="AC50" s="66"/>
      <c r="AD50" s="66"/>
      <c r="AE50" s="66">
        <v>6.64</v>
      </c>
      <c r="AF50" s="72"/>
    </row>
    <row r="51" spans="1:33" ht="12.45" customHeight="1" x14ac:dyDescent="0.4">
      <c r="A51" s="476"/>
      <c r="B51" s="393"/>
      <c r="C51" s="393"/>
      <c r="D51" s="217" t="s">
        <v>466</v>
      </c>
      <c r="E51" s="21" t="s">
        <v>172</v>
      </c>
      <c r="F51" s="2" t="s">
        <v>256</v>
      </c>
      <c r="G51" s="156" t="s">
        <v>415</v>
      </c>
      <c r="H51" s="2"/>
      <c r="I51" s="42"/>
      <c r="J51" s="42"/>
      <c r="K51" s="42"/>
      <c r="L51" s="42">
        <v>0.76</v>
      </c>
      <c r="M51" s="42"/>
      <c r="N51" s="42"/>
      <c r="O51" s="42"/>
      <c r="P51" s="42"/>
      <c r="Q51" s="42">
        <v>3.06</v>
      </c>
      <c r="R51" s="42"/>
      <c r="S51" s="42"/>
      <c r="T51" s="42"/>
      <c r="U51" s="42"/>
      <c r="V51" s="42"/>
      <c r="W51" s="42"/>
      <c r="X51" s="42">
        <v>9.86</v>
      </c>
      <c r="Y51" s="42"/>
      <c r="Z51" s="42"/>
      <c r="AA51" s="42"/>
      <c r="AB51" s="42"/>
      <c r="AC51" s="42"/>
      <c r="AD51" s="42"/>
      <c r="AE51" s="42">
        <v>6.61</v>
      </c>
      <c r="AF51" s="74"/>
    </row>
    <row r="52" spans="1:33" ht="12.45" customHeight="1" x14ac:dyDescent="0.4">
      <c r="A52" s="476"/>
      <c r="B52" s="393"/>
      <c r="C52" s="393"/>
      <c r="D52" s="217" t="s">
        <v>466</v>
      </c>
      <c r="E52" s="21" t="s">
        <v>209</v>
      </c>
      <c r="F52" s="2" t="s">
        <v>256</v>
      </c>
      <c r="G52" s="156" t="s">
        <v>415</v>
      </c>
      <c r="H52" s="2"/>
      <c r="I52" s="42"/>
      <c r="J52" s="42"/>
      <c r="K52" s="42"/>
      <c r="L52" s="42">
        <v>0.67</v>
      </c>
      <c r="M52" s="42"/>
      <c r="N52" s="42"/>
      <c r="O52" s="42"/>
      <c r="P52" s="42"/>
      <c r="Q52" s="42">
        <v>0.55000000000000004</v>
      </c>
      <c r="R52" s="42"/>
      <c r="S52" s="42"/>
      <c r="T52" s="42"/>
      <c r="U52" s="42"/>
      <c r="V52" s="42"/>
      <c r="W52" s="42"/>
      <c r="X52" s="42">
        <v>8.86</v>
      </c>
      <c r="Y52" s="42"/>
      <c r="Z52" s="42"/>
      <c r="AA52" s="42"/>
      <c r="AB52" s="42"/>
      <c r="AC52" s="42"/>
      <c r="AD52" s="42"/>
      <c r="AE52" s="42">
        <v>5.51</v>
      </c>
      <c r="AF52" s="74"/>
    </row>
    <row r="53" spans="1:33" ht="12.45" customHeight="1" thickBot="1" x14ac:dyDescent="0.45">
      <c r="A53" s="477"/>
      <c r="B53" s="394"/>
      <c r="C53" s="394"/>
      <c r="D53" s="218" t="s">
        <v>466</v>
      </c>
      <c r="E53" s="59" t="s">
        <v>216</v>
      </c>
      <c r="F53" s="61" t="s">
        <v>256</v>
      </c>
      <c r="G53" s="161" t="s">
        <v>415</v>
      </c>
      <c r="H53" s="61"/>
      <c r="I53" s="68"/>
      <c r="J53" s="68"/>
      <c r="K53" s="68"/>
      <c r="L53" s="68">
        <v>0.8</v>
      </c>
      <c r="M53" s="68"/>
      <c r="N53" s="68"/>
      <c r="O53" s="68"/>
      <c r="P53" s="68"/>
      <c r="Q53" s="68">
        <v>24.8</v>
      </c>
      <c r="R53" s="68"/>
      <c r="S53" s="68"/>
      <c r="T53" s="68"/>
      <c r="U53" s="68"/>
      <c r="V53" s="68"/>
      <c r="W53" s="68"/>
      <c r="X53" s="68">
        <v>11.83</v>
      </c>
      <c r="Y53" s="68"/>
      <c r="Z53" s="68"/>
      <c r="AA53" s="68"/>
      <c r="AB53" s="68"/>
      <c r="AC53" s="68"/>
      <c r="AD53" s="68"/>
      <c r="AE53" s="68">
        <v>7.99</v>
      </c>
      <c r="AF53" s="73"/>
    </row>
    <row r="54" spans="1:33" ht="11.6" customHeight="1" x14ac:dyDescent="0.4">
      <c r="A54" s="475" t="s">
        <v>148</v>
      </c>
      <c r="B54" s="392" t="s">
        <v>160</v>
      </c>
      <c r="C54" s="392" t="s">
        <v>244</v>
      </c>
      <c r="D54" s="216" t="s">
        <v>466</v>
      </c>
      <c r="E54" s="55" t="s">
        <v>216</v>
      </c>
      <c r="F54" s="56" t="s">
        <v>258</v>
      </c>
      <c r="G54" s="158" t="s">
        <v>415</v>
      </c>
      <c r="H54" s="56"/>
      <c r="I54" s="66"/>
      <c r="J54" s="66"/>
      <c r="K54" s="66"/>
      <c r="L54" s="66">
        <v>4.7</v>
      </c>
      <c r="M54" s="66"/>
      <c r="N54" s="66"/>
      <c r="O54" s="66"/>
      <c r="P54" s="66"/>
      <c r="Q54" s="66">
        <v>15.9</v>
      </c>
      <c r="R54" s="66"/>
      <c r="S54" s="66"/>
      <c r="T54" s="66"/>
      <c r="U54" s="66"/>
      <c r="V54" s="66"/>
      <c r="W54" s="66">
        <v>0.7</v>
      </c>
      <c r="X54" s="66">
        <v>35</v>
      </c>
      <c r="Y54" s="66"/>
      <c r="Z54" s="66"/>
      <c r="AA54" s="66"/>
      <c r="AB54" s="66"/>
      <c r="AC54" s="66"/>
      <c r="AD54" s="66"/>
      <c r="AE54" s="66">
        <v>48.5</v>
      </c>
      <c r="AF54" s="72">
        <v>2</v>
      </c>
    </row>
    <row r="55" spans="1:33" ht="11.6" customHeight="1" x14ac:dyDescent="0.4">
      <c r="A55" s="476"/>
      <c r="B55" s="393"/>
      <c r="C55" s="393"/>
      <c r="D55" s="217" t="s">
        <v>466</v>
      </c>
      <c r="E55" s="51" t="s">
        <v>254</v>
      </c>
      <c r="F55" s="45" t="s">
        <v>259</v>
      </c>
      <c r="G55" s="170" t="s">
        <v>415</v>
      </c>
      <c r="H55" s="45"/>
      <c r="I55" s="67"/>
      <c r="J55" s="67"/>
      <c r="K55" s="67"/>
      <c r="L55" s="67">
        <v>0.43</v>
      </c>
      <c r="M55" s="67"/>
      <c r="N55" s="67"/>
      <c r="O55" s="67"/>
      <c r="P55" s="67"/>
      <c r="Q55" s="67">
        <v>1.91</v>
      </c>
      <c r="R55" s="67"/>
      <c r="S55" s="67"/>
      <c r="T55" s="67"/>
      <c r="U55" s="67"/>
      <c r="V55" s="67"/>
      <c r="W55" s="67"/>
      <c r="X55" s="67">
        <v>5.87</v>
      </c>
      <c r="Y55" s="67"/>
      <c r="Z55" s="67"/>
      <c r="AA55" s="67"/>
      <c r="AB55" s="67"/>
      <c r="AC55" s="67"/>
      <c r="AD55" s="67"/>
      <c r="AE55" s="67">
        <v>4.67</v>
      </c>
      <c r="AF55" s="75">
        <v>0.152</v>
      </c>
    </row>
    <row r="56" spans="1:33" ht="11.6" customHeight="1" x14ac:dyDescent="0.4">
      <c r="A56" s="476"/>
      <c r="B56" s="393"/>
      <c r="C56" s="393"/>
      <c r="D56" s="217" t="s">
        <v>466</v>
      </c>
      <c r="E56" s="51" t="s">
        <v>190</v>
      </c>
      <c r="F56" s="45" t="s">
        <v>259</v>
      </c>
      <c r="G56" s="170" t="s">
        <v>415</v>
      </c>
      <c r="H56" s="45"/>
      <c r="I56" s="67"/>
      <c r="J56" s="67"/>
      <c r="K56" s="67"/>
      <c r="L56" s="67">
        <v>0.246</v>
      </c>
      <c r="M56" s="67"/>
      <c r="N56" s="67"/>
      <c r="O56" s="67"/>
      <c r="P56" s="67"/>
      <c r="Q56" s="67">
        <v>1.27</v>
      </c>
      <c r="R56" s="67"/>
      <c r="S56" s="67"/>
      <c r="T56" s="67"/>
      <c r="U56" s="67"/>
      <c r="V56" s="67"/>
      <c r="W56" s="288" t="s">
        <v>161</v>
      </c>
      <c r="X56" s="67">
        <v>3.6</v>
      </c>
      <c r="Y56" s="67"/>
      <c r="Z56" s="67"/>
      <c r="AA56" s="67"/>
      <c r="AB56" s="67"/>
      <c r="AC56" s="67"/>
      <c r="AD56" s="67"/>
      <c r="AE56" s="67">
        <v>2.2000000000000002</v>
      </c>
      <c r="AF56" s="298" t="s">
        <v>161</v>
      </c>
      <c r="AG56" t="s">
        <v>472</v>
      </c>
    </row>
    <row r="57" spans="1:33" ht="11.6" customHeight="1" x14ac:dyDescent="0.4">
      <c r="A57" s="476"/>
      <c r="B57" s="393"/>
      <c r="C57" s="393"/>
      <c r="D57" s="217" t="s">
        <v>466</v>
      </c>
      <c r="E57" s="51" t="s">
        <v>172</v>
      </c>
      <c r="F57" s="45" t="s">
        <v>259</v>
      </c>
      <c r="G57" s="170" t="s">
        <v>415</v>
      </c>
      <c r="H57" s="45"/>
      <c r="I57" s="67"/>
      <c r="J57" s="67"/>
      <c r="K57" s="67"/>
      <c r="L57" s="67">
        <v>0.38900000000000001</v>
      </c>
      <c r="M57" s="67"/>
      <c r="N57" s="67"/>
      <c r="O57" s="67"/>
      <c r="P57" s="67"/>
      <c r="Q57" s="67">
        <v>1.86</v>
      </c>
      <c r="R57" s="67"/>
      <c r="S57" s="67"/>
      <c r="T57" s="67"/>
      <c r="U57" s="67"/>
      <c r="V57" s="67"/>
      <c r="W57" s="288" t="s">
        <v>161</v>
      </c>
      <c r="X57" s="67">
        <v>5.88</v>
      </c>
      <c r="Y57" s="67"/>
      <c r="Z57" s="67"/>
      <c r="AA57" s="67"/>
      <c r="AB57" s="67"/>
      <c r="AC57" s="67"/>
      <c r="AD57" s="67"/>
      <c r="AE57" s="67">
        <v>4.53</v>
      </c>
      <c r="AF57" s="75">
        <v>0.105</v>
      </c>
    </row>
    <row r="58" spans="1:33" ht="11.6" customHeight="1" x14ac:dyDescent="0.4">
      <c r="A58" s="476"/>
      <c r="B58" s="393"/>
      <c r="C58" s="393"/>
      <c r="D58" s="217" t="s">
        <v>466</v>
      </c>
      <c r="E58" s="51" t="s">
        <v>196</v>
      </c>
      <c r="F58" s="45" t="s">
        <v>258</v>
      </c>
      <c r="G58" s="170" t="s">
        <v>415</v>
      </c>
      <c r="H58" s="45"/>
      <c r="I58" s="67"/>
      <c r="J58" s="67"/>
      <c r="K58" s="67"/>
      <c r="L58" s="67">
        <v>0.61</v>
      </c>
      <c r="M58" s="67"/>
      <c r="N58" s="67"/>
      <c r="O58" s="67"/>
      <c r="P58" s="67"/>
      <c r="Q58" s="67">
        <v>2.72</v>
      </c>
      <c r="R58" s="67"/>
      <c r="S58" s="67"/>
      <c r="T58" s="67"/>
      <c r="U58" s="67"/>
      <c r="V58" s="67"/>
      <c r="W58" s="67">
        <v>0.159</v>
      </c>
      <c r="X58" s="67">
        <v>9.9</v>
      </c>
      <c r="Y58" s="67"/>
      <c r="Z58" s="67"/>
      <c r="AA58" s="67"/>
      <c r="AB58" s="67"/>
      <c r="AC58" s="67"/>
      <c r="AD58" s="67"/>
      <c r="AE58" s="67">
        <v>9.76</v>
      </c>
      <c r="AF58" s="75">
        <v>0.17899999999999999</v>
      </c>
    </row>
    <row r="59" spans="1:33" ht="11.6" customHeight="1" x14ac:dyDescent="0.4">
      <c r="A59" s="476"/>
      <c r="B59" s="393"/>
      <c r="C59" s="393"/>
      <c r="D59" s="217" t="s">
        <v>466</v>
      </c>
      <c r="E59" s="51" t="s">
        <v>257</v>
      </c>
      <c r="F59" s="45" t="s">
        <v>258</v>
      </c>
      <c r="G59" s="170" t="s">
        <v>415</v>
      </c>
      <c r="H59" s="45"/>
      <c r="I59" s="67"/>
      <c r="J59" s="67"/>
      <c r="K59" s="67"/>
      <c r="L59" s="67">
        <v>0.82299999999999995</v>
      </c>
      <c r="M59" s="67"/>
      <c r="N59" s="67"/>
      <c r="O59" s="67"/>
      <c r="P59" s="67"/>
      <c r="Q59" s="67">
        <v>4.01</v>
      </c>
      <c r="R59" s="67"/>
      <c r="S59" s="67"/>
      <c r="T59" s="67"/>
      <c r="U59" s="67"/>
      <c r="V59" s="67"/>
      <c r="W59" s="67">
        <v>0.26500000000000001</v>
      </c>
      <c r="X59" s="67">
        <v>15.5</v>
      </c>
      <c r="Y59" s="67"/>
      <c r="Z59" s="67"/>
      <c r="AA59" s="67"/>
      <c r="AB59" s="67"/>
      <c r="AC59" s="67"/>
      <c r="AD59" s="67"/>
      <c r="AE59" s="67">
        <v>19.399999999999999</v>
      </c>
      <c r="AF59" s="75">
        <v>0.26900000000000002</v>
      </c>
    </row>
    <row r="60" spans="1:33" ht="11.6" customHeight="1" thickBot="1" x14ac:dyDescent="0.45">
      <c r="A60" s="477"/>
      <c r="B60" s="394"/>
      <c r="C60" s="394"/>
      <c r="D60" s="218" t="s">
        <v>466</v>
      </c>
      <c r="E60" s="59" t="s">
        <v>197</v>
      </c>
      <c r="F60" s="61" t="s">
        <v>258</v>
      </c>
      <c r="G60" s="161" t="s">
        <v>415</v>
      </c>
      <c r="H60" s="61"/>
      <c r="I60" s="68"/>
      <c r="J60" s="68"/>
      <c r="K60" s="68"/>
      <c r="L60" s="68">
        <v>1.08</v>
      </c>
      <c r="M60" s="68"/>
      <c r="N60" s="68"/>
      <c r="O60" s="68"/>
      <c r="P60" s="68"/>
      <c r="Q60" s="68">
        <v>4.88</v>
      </c>
      <c r="R60" s="68"/>
      <c r="S60" s="68"/>
      <c r="T60" s="68"/>
      <c r="U60" s="68"/>
      <c r="V60" s="68"/>
      <c r="W60" s="68">
        <v>0.34799999999999998</v>
      </c>
      <c r="X60" s="68">
        <v>18.600000000000001</v>
      </c>
      <c r="Y60" s="68"/>
      <c r="Z60" s="68"/>
      <c r="AA60" s="68"/>
      <c r="AB60" s="68"/>
      <c r="AC60" s="68"/>
      <c r="AD60" s="68"/>
      <c r="AE60" s="68">
        <v>24.9</v>
      </c>
      <c r="AF60" s="73">
        <v>0.34699999999999998</v>
      </c>
    </row>
    <row r="61" spans="1:33" ht="11.6" customHeight="1" x14ac:dyDescent="0.4">
      <c r="A61" s="475" t="s">
        <v>148</v>
      </c>
      <c r="B61" s="392" t="s">
        <v>160</v>
      </c>
      <c r="C61" s="392" t="s">
        <v>245</v>
      </c>
      <c r="D61" s="216" t="s">
        <v>466</v>
      </c>
      <c r="E61" s="55" t="s">
        <v>216</v>
      </c>
      <c r="F61" s="56" t="s">
        <v>258</v>
      </c>
      <c r="G61" s="158" t="s">
        <v>415</v>
      </c>
      <c r="H61" s="56"/>
      <c r="I61" s="66"/>
      <c r="J61" s="66"/>
      <c r="K61" s="66"/>
      <c r="L61" s="66">
        <v>7.9</v>
      </c>
      <c r="M61" s="66"/>
      <c r="N61" s="66"/>
      <c r="O61" s="66"/>
      <c r="P61" s="66"/>
      <c r="Q61" s="66">
        <v>16.899999999999999</v>
      </c>
      <c r="R61" s="66"/>
      <c r="S61" s="66"/>
      <c r="T61" s="66"/>
      <c r="U61" s="66"/>
      <c r="V61" s="66"/>
      <c r="W61" s="66">
        <v>1.1000000000000001</v>
      </c>
      <c r="X61" s="66">
        <v>66.7</v>
      </c>
      <c r="Y61" s="66"/>
      <c r="Z61" s="66"/>
      <c r="AA61" s="66"/>
      <c r="AB61" s="66"/>
      <c r="AC61" s="66"/>
      <c r="AD61" s="66"/>
      <c r="AE61" s="66">
        <v>71.3</v>
      </c>
      <c r="AF61" s="72">
        <v>2.9</v>
      </c>
    </row>
    <row r="62" spans="1:33" ht="11.6" customHeight="1" x14ac:dyDescent="0.4">
      <c r="A62" s="476"/>
      <c r="B62" s="393"/>
      <c r="C62" s="393"/>
      <c r="D62" s="217" t="s">
        <v>466</v>
      </c>
      <c r="E62" s="51" t="s">
        <v>254</v>
      </c>
      <c r="F62" s="45" t="s">
        <v>259</v>
      </c>
      <c r="G62" s="170" t="s">
        <v>415</v>
      </c>
      <c r="H62" s="45"/>
      <c r="I62" s="67"/>
      <c r="J62" s="67"/>
      <c r="K62" s="67"/>
      <c r="L62" s="67">
        <v>0.377</v>
      </c>
      <c r="M62" s="67"/>
      <c r="N62" s="67"/>
      <c r="O62" s="67"/>
      <c r="P62" s="67"/>
      <c r="Q62" s="67">
        <v>1.46</v>
      </c>
      <c r="R62" s="67"/>
      <c r="S62" s="67"/>
      <c r="T62" s="67"/>
      <c r="U62" s="67"/>
      <c r="V62" s="67"/>
      <c r="W62" s="67"/>
      <c r="X62" s="67">
        <v>5.08</v>
      </c>
      <c r="Y62" s="67"/>
      <c r="Z62" s="67"/>
      <c r="AA62" s="67"/>
      <c r="AB62" s="67"/>
      <c r="AC62" s="67"/>
      <c r="AD62" s="67"/>
      <c r="AE62" s="67">
        <v>2.94</v>
      </c>
      <c r="AF62" s="75">
        <v>0.14899999999999999</v>
      </c>
    </row>
    <row r="63" spans="1:33" ht="11.6" customHeight="1" x14ac:dyDescent="0.4">
      <c r="A63" s="476"/>
      <c r="B63" s="393"/>
      <c r="C63" s="393"/>
      <c r="D63" s="217" t="s">
        <v>466</v>
      </c>
      <c r="E63" s="51" t="s">
        <v>190</v>
      </c>
      <c r="F63" s="45" t="s">
        <v>259</v>
      </c>
      <c r="G63" s="170" t="s">
        <v>415</v>
      </c>
      <c r="H63" s="45"/>
      <c r="I63" s="67"/>
      <c r="J63" s="67"/>
      <c r="K63" s="67"/>
      <c r="L63" s="67">
        <v>0.191</v>
      </c>
      <c r="M63" s="67"/>
      <c r="N63" s="67"/>
      <c r="O63" s="67"/>
      <c r="P63" s="67"/>
      <c r="Q63" s="67">
        <v>0.97599999999999998</v>
      </c>
      <c r="R63" s="67"/>
      <c r="S63" s="67"/>
      <c r="T63" s="67"/>
      <c r="U63" s="67"/>
      <c r="V63" s="67"/>
      <c r="W63" s="288" t="s">
        <v>161</v>
      </c>
      <c r="X63" s="67">
        <v>3.1</v>
      </c>
      <c r="Y63" s="67"/>
      <c r="Z63" s="67"/>
      <c r="AA63" s="67"/>
      <c r="AB63" s="67"/>
      <c r="AC63" s="67"/>
      <c r="AD63" s="67"/>
      <c r="AE63" s="67">
        <v>1.45</v>
      </c>
      <c r="AF63" s="298" t="s">
        <v>161</v>
      </c>
      <c r="AG63" t="s">
        <v>472</v>
      </c>
    </row>
    <row r="64" spans="1:33" ht="11.6" customHeight="1" x14ac:dyDescent="0.4">
      <c r="A64" s="476"/>
      <c r="B64" s="393"/>
      <c r="C64" s="393"/>
      <c r="D64" s="217" t="s">
        <v>466</v>
      </c>
      <c r="E64" s="51" t="s">
        <v>172</v>
      </c>
      <c r="F64" s="45" t="s">
        <v>259</v>
      </c>
      <c r="G64" s="170" t="s">
        <v>415</v>
      </c>
      <c r="H64" s="45"/>
      <c r="I64" s="67"/>
      <c r="J64" s="67"/>
      <c r="K64" s="67"/>
      <c r="L64" s="67">
        <v>0.34799999999999998</v>
      </c>
      <c r="M64" s="67"/>
      <c r="N64" s="67"/>
      <c r="O64" s="67"/>
      <c r="P64" s="67"/>
      <c r="Q64" s="67">
        <v>1.41</v>
      </c>
      <c r="R64" s="67"/>
      <c r="S64" s="67"/>
      <c r="T64" s="67"/>
      <c r="U64" s="67"/>
      <c r="V64" s="67"/>
      <c r="W64" s="288" t="s">
        <v>161</v>
      </c>
      <c r="X64" s="67">
        <v>5.15</v>
      </c>
      <c r="Y64" s="67"/>
      <c r="Z64" s="67"/>
      <c r="AA64" s="67"/>
      <c r="AB64" s="67"/>
      <c r="AC64" s="67"/>
      <c r="AD64" s="67"/>
      <c r="AE64" s="67">
        <v>2.81</v>
      </c>
      <c r="AF64" s="75">
        <v>9.8900000000000002E-2</v>
      </c>
    </row>
    <row r="65" spans="1:32" ht="11.6" customHeight="1" x14ac:dyDescent="0.4">
      <c r="A65" s="476"/>
      <c r="B65" s="393"/>
      <c r="C65" s="393"/>
      <c r="D65" s="217" t="s">
        <v>466</v>
      </c>
      <c r="E65" s="51" t="s">
        <v>196</v>
      </c>
      <c r="F65" s="45" t="s">
        <v>260</v>
      </c>
      <c r="G65" s="170" t="s">
        <v>415</v>
      </c>
      <c r="H65" s="45"/>
      <c r="I65" s="67"/>
      <c r="J65" s="67"/>
      <c r="K65" s="67"/>
      <c r="L65" s="67">
        <v>0.56899999999999995</v>
      </c>
      <c r="M65" s="67"/>
      <c r="N65" s="67"/>
      <c r="O65" s="67"/>
      <c r="P65" s="67"/>
      <c r="Q65" s="67">
        <v>2.08</v>
      </c>
      <c r="R65" s="67"/>
      <c r="S65" s="67"/>
      <c r="T65" s="67"/>
      <c r="U65" s="67"/>
      <c r="V65" s="67"/>
      <c r="W65" s="67">
        <v>0.14099999999999999</v>
      </c>
      <c r="X65" s="67">
        <v>8.57</v>
      </c>
      <c r="Y65" s="67"/>
      <c r="Z65" s="67"/>
      <c r="AA65" s="67"/>
      <c r="AB65" s="67"/>
      <c r="AC65" s="67"/>
      <c r="AD65" s="67"/>
      <c r="AE65" s="67">
        <v>5.86</v>
      </c>
      <c r="AF65" s="75">
        <v>0.18099999999999999</v>
      </c>
    </row>
    <row r="66" spans="1:32" ht="11.6" customHeight="1" x14ac:dyDescent="0.4">
      <c r="A66" s="476"/>
      <c r="B66" s="393"/>
      <c r="C66" s="393"/>
      <c r="D66" s="217" t="s">
        <v>466</v>
      </c>
      <c r="E66" s="51" t="s">
        <v>257</v>
      </c>
      <c r="F66" s="45" t="s">
        <v>258</v>
      </c>
      <c r="G66" s="170" t="s">
        <v>415</v>
      </c>
      <c r="H66" s="45"/>
      <c r="I66" s="67"/>
      <c r="J66" s="67"/>
      <c r="K66" s="67"/>
      <c r="L66" s="67">
        <v>0.86099999999999999</v>
      </c>
      <c r="M66" s="67"/>
      <c r="N66" s="67"/>
      <c r="O66" s="67"/>
      <c r="P66" s="67"/>
      <c r="Q66" s="67">
        <v>2.78</v>
      </c>
      <c r="R66" s="67"/>
      <c r="S66" s="67"/>
      <c r="T66" s="67"/>
      <c r="U66" s="67"/>
      <c r="V66" s="67"/>
      <c r="W66" s="67">
        <v>0.23300000000000001</v>
      </c>
      <c r="X66" s="67">
        <v>12.7</v>
      </c>
      <c r="Y66" s="67"/>
      <c r="Z66" s="67"/>
      <c r="AA66" s="67"/>
      <c r="AB66" s="67"/>
      <c r="AC66" s="67"/>
      <c r="AD66" s="67"/>
      <c r="AE66" s="67">
        <v>10.199999999999999</v>
      </c>
      <c r="AF66" s="75">
        <v>0.313</v>
      </c>
    </row>
    <row r="67" spans="1:32" ht="11.6" customHeight="1" thickBot="1" x14ac:dyDescent="0.45">
      <c r="A67" s="477"/>
      <c r="B67" s="394"/>
      <c r="C67" s="394"/>
      <c r="D67" s="218" t="s">
        <v>466</v>
      </c>
      <c r="E67" s="59" t="s">
        <v>197</v>
      </c>
      <c r="F67" s="61" t="s">
        <v>260</v>
      </c>
      <c r="G67" s="161" t="s">
        <v>415</v>
      </c>
      <c r="H67" s="61"/>
      <c r="I67" s="68"/>
      <c r="J67" s="68"/>
      <c r="K67" s="68"/>
      <c r="L67" s="68">
        <v>1.1399999999999999</v>
      </c>
      <c r="M67" s="68"/>
      <c r="N67" s="68"/>
      <c r="O67" s="68"/>
      <c r="P67" s="68"/>
      <c r="Q67" s="68">
        <v>3.22</v>
      </c>
      <c r="R67" s="68"/>
      <c r="S67" s="68"/>
      <c r="T67" s="68"/>
      <c r="U67" s="68"/>
      <c r="V67" s="68"/>
      <c r="W67" s="68">
        <v>0.30399999999999999</v>
      </c>
      <c r="X67" s="68">
        <v>16.600000000000001</v>
      </c>
      <c r="Y67" s="68"/>
      <c r="Z67" s="68"/>
      <c r="AA67" s="68"/>
      <c r="AB67" s="68"/>
      <c r="AC67" s="68"/>
      <c r="AD67" s="68"/>
      <c r="AE67" s="68">
        <v>15.2</v>
      </c>
      <c r="AF67" s="73">
        <v>0.48099999999999998</v>
      </c>
    </row>
    <row r="68" spans="1:32" ht="14.6" customHeight="1" x14ac:dyDescent="0.4">
      <c r="A68" s="475" t="s">
        <v>148</v>
      </c>
      <c r="B68" s="392" t="s">
        <v>160</v>
      </c>
      <c r="C68" s="392" t="s">
        <v>246</v>
      </c>
      <c r="D68" s="216" t="s">
        <v>466</v>
      </c>
      <c r="E68" s="55" t="s">
        <v>216</v>
      </c>
      <c r="F68" s="56" t="s">
        <v>260</v>
      </c>
      <c r="G68" s="158" t="s">
        <v>415</v>
      </c>
      <c r="H68" s="56"/>
      <c r="I68" s="66"/>
      <c r="J68" s="66"/>
      <c r="K68" s="66"/>
      <c r="L68" s="66">
        <v>4.9000000000000004</v>
      </c>
      <c r="M68" s="66"/>
      <c r="N68" s="66"/>
      <c r="O68" s="66"/>
      <c r="P68" s="66"/>
      <c r="Q68" s="66">
        <v>40.6</v>
      </c>
      <c r="R68" s="66"/>
      <c r="S68" s="66"/>
      <c r="T68" s="66"/>
      <c r="U68" s="66"/>
      <c r="V68" s="66"/>
      <c r="W68" s="66">
        <v>1.8</v>
      </c>
      <c r="X68" s="66">
        <v>251.4</v>
      </c>
      <c r="Y68" s="66"/>
      <c r="Z68" s="66"/>
      <c r="AA68" s="66"/>
      <c r="AB68" s="66"/>
      <c r="AC68" s="66"/>
      <c r="AD68" s="66"/>
      <c r="AE68" s="66">
        <v>400.2</v>
      </c>
      <c r="AF68" s="72">
        <v>1.4</v>
      </c>
    </row>
    <row r="69" spans="1:32" ht="14.6" customHeight="1" x14ac:dyDescent="0.4">
      <c r="A69" s="476"/>
      <c r="B69" s="393"/>
      <c r="C69" s="393"/>
      <c r="D69" s="217" t="s">
        <v>466</v>
      </c>
      <c r="E69" s="51" t="s">
        <v>254</v>
      </c>
      <c r="F69" s="45" t="s">
        <v>258</v>
      </c>
      <c r="G69" s="170" t="s">
        <v>415</v>
      </c>
      <c r="H69" s="45"/>
      <c r="I69" s="67"/>
      <c r="J69" s="67"/>
      <c r="K69" s="67"/>
      <c r="L69" s="67">
        <v>1.03</v>
      </c>
      <c r="M69" s="67"/>
      <c r="N69" s="67"/>
      <c r="O69" s="67"/>
      <c r="P69" s="67"/>
      <c r="Q69" s="67">
        <v>4.92</v>
      </c>
      <c r="R69" s="67"/>
      <c r="S69" s="67"/>
      <c r="T69" s="67"/>
      <c r="U69" s="67"/>
      <c r="V69" s="67"/>
      <c r="W69" s="67">
        <v>0.21</v>
      </c>
      <c r="X69" s="67">
        <v>21.5</v>
      </c>
      <c r="Y69" s="67"/>
      <c r="Z69" s="67"/>
      <c r="AA69" s="67"/>
      <c r="AB69" s="67"/>
      <c r="AC69" s="67"/>
      <c r="AD69" s="67"/>
      <c r="AE69" s="67">
        <v>20.100000000000001</v>
      </c>
      <c r="AF69" s="75">
        <v>0.27100000000000002</v>
      </c>
    </row>
    <row r="70" spans="1:32" ht="14.6" customHeight="1" x14ac:dyDescent="0.4">
      <c r="A70" s="476"/>
      <c r="B70" s="393"/>
      <c r="C70" s="393"/>
      <c r="D70" s="217" t="s">
        <v>466</v>
      </c>
      <c r="E70" s="51" t="s">
        <v>190</v>
      </c>
      <c r="F70" s="45" t="s">
        <v>258</v>
      </c>
      <c r="G70" s="170" t="s">
        <v>415</v>
      </c>
      <c r="H70" s="45"/>
      <c r="I70" s="67"/>
      <c r="J70" s="67"/>
      <c r="K70" s="67"/>
      <c r="L70" s="67">
        <v>0.68200000000000005</v>
      </c>
      <c r="M70" s="67"/>
      <c r="N70" s="67"/>
      <c r="O70" s="67"/>
      <c r="P70" s="67"/>
      <c r="Q70" s="67">
        <v>2.93</v>
      </c>
      <c r="R70" s="67"/>
      <c r="S70" s="67"/>
      <c r="T70" s="67"/>
      <c r="U70" s="67"/>
      <c r="V70" s="67"/>
      <c r="W70" s="288" t="s">
        <v>161</v>
      </c>
      <c r="X70" s="67">
        <v>9.5399999999999991</v>
      </c>
      <c r="Y70" s="67"/>
      <c r="Z70" s="67"/>
      <c r="AA70" s="67"/>
      <c r="AB70" s="67"/>
      <c r="AC70" s="67"/>
      <c r="AD70" s="67"/>
      <c r="AE70" s="67">
        <v>7.55</v>
      </c>
      <c r="AF70" s="75">
        <v>0.13600000000000001</v>
      </c>
    </row>
    <row r="71" spans="1:32" ht="14.6" customHeight="1" x14ac:dyDescent="0.4">
      <c r="A71" s="476"/>
      <c r="B71" s="393"/>
      <c r="C71" s="393"/>
      <c r="D71" s="217" t="s">
        <v>466</v>
      </c>
      <c r="E71" s="51" t="s">
        <v>172</v>
      </c>
      <c r="F71" s="45" t="s">
        <v>258</v>
      </c>
      <c r="G71" s="170" t="s">
        <v>415</v>
      </c>
      <c r="H71" s="45"/>
      <c r="I71" s="67"/>
      <c r="J71" s="67"/>
      <c r="K71" s="67"/>
      <c r="L71" s="67">
        <v>1.06</v>
      </c>
      <c r="M71" s="67"/>
      <c r="N71" s="67"/>
      <c r="O71" s="67"/>
      <c r="P71" s="67"/>
      <c r="Q71" s="67">
        <v>4.97</v>
      </c>
      <c r="R71" s="67"/>
      <c r="S71" s="67"/>
      <c r="T71" s="67"/>
      <c r="U71" s="67"/>
      <c r="V71" s="67"/>
      <c r="W71" s="67">
        <v>0.16900000000000001</v>
      </c>
      <c r="X71" s="67">
        <v>21.4</v>
      </c>
      <c r="Y71" s="67"/>
      <c r="Z71" s="67"/>
      <c r="AA71" s="67"/>
      <c r="AB71" s="67"/>
      <c r="AC71" s="67"/>
      <c r="AD71" s="67"/>
      <c r="AE71" s="67">
        <v>20</v>
      </c>
      <c r="AF71" s="75">
        <v>0.24199999999999999</v>
      </c>
    </row>
    <row r="72" spans="1:32" ht="14.6" customHeight="1" x14ac:dyDescent="0.4">
      <c r="A72" s="476"/>
      <c r="B72" s="393"/>
      <c r="C72" s="393"/>
      <c r="D72" s="217" t="s">
        <v>466</v>
      </c>
      <c r="E72" s="51" t="s">
        <v>196</v>
      </c>
      <c r="F72" s="45" t="s">
        <v>258</v>
      </c>
      <c r="G72" s="170" t="s">
        <v>415</v>
      </c>
      <c r="H72" s="45"/>
      <c r="I72" s="67"/>
      <c r="J72" s="67"/>
      <c r="K72" s="67"/>
      <c r="L72" s="67">
        <v>1.48</v>
      </c>
      <c r="M72" s="67"/>
      <c r="N72" s="67"/>
      <c r="O72" s="67"/>
      <c r="P72" s="67"/>
      <c r="Q72" s="67">
        <v>8.39</v>
      </c>
      <c r="R72" s="67"/>
      <c r="S72" s="67"/>
      <c r="T72" s="67"/>
      <c r="U72" s="67"/>
      <c r="V72" s="67"/>
      <c r="W72" s="67">
        <v>0.29599999999999999</v>
      </c>
      <c r="X72" s="67">
        <v>45</v>
      </c>
      <c r="Y72" s="67"/>
      <c r="Z72" s="67"/>
      <c r="AA72" s="67"/>
      <c r="AB72" s="67"/>
      <c r="AC72" s="67"/>
      <c r="AD72" s="67"/>
      <c r="AE72" s="67">
        <v>54.7</v>
      </c>
      <c r="AF72" s="75">
        <v>0.37</v>
      </c>
    </row>
    <row r="73" spans="1:32" ht="14.6" customHeight="1" x14ac:dyDescent="0.4">
      <c r="A73" s="476"/>
      <c r="B73" s="393"/>
      <c r="C73" s="393"/>
      <c r="D73" s="217" t="s">
        <v>466</v>
      </c>
      <c r="E73" s="51" t="s">
        <v>257</v>
      </c>
      <c r="F73" s="45" t="s">
        <v>258</v>
      </c>
      <c r="G73" s="170" t="s">
        <v>415</v>
      </c>
      <c r="H73" s="45"/>
      <c r="I73" s="67"/>
      <c r="J73" s="67"/>
      <c r="K73" s="67"/>
      <c r="L73" s="67">
        <v>2.12</v>
      </c>
      <c r="M73" s="67"/>
      <c r="N73" s="67"/>
      <c r="O73" s="67"/>
      <c r="P73" s="67"/>
      <c r="Q73" s="67">
        <v>13</v>
      </c>
      <c r="R73" s="67"/>
      <c r="S73" s="67"/>
      <c r="T73" s="67"/>
      <c r="U73" s="67"/>
      <c r="V73" s="67"/>
      <c r="W73" s="67">
        <v>0.44</v>
      </c>
      <c r="X73" s="67">
        <v>86.9</v>
      </c>
      <c r="Y73" s="67"/>
      <c r="Z73" s="67"/>
      <c r="AA73" s="67"/>
      <c r="AB73" s="67"/>
      <c r="AC73" s="67"/>
      <c r="AD73" s="67"/>
      <c r="AE73" s="67">
        <v>108</v>
      </c>
      <c r="AF73" s="75">
        <v>0.57199999999999995</v>
      </c>
    </row>
    <row r="74" spans="1:32" ht="14.6" customHeight="1" thickBot="1" x14ac:dyDescent="0.45">
      <c r="A74" s="477"/>
      <c r="B74" s="394"/>
      <c r="C74" s="394"/>
      <c r="D74" s="218" t="s">
        <v>466</v>
      </c>
      <c r="E74" s="59" t="s">
        <v>197</v>
      </c>
      <c r="F74" s="60" t="s">
        <v>258</v>
      </c>
      <c r="G74" s="118" t="s">
        <v>415</v>
      </c>
      <c r="H74" s="61"/>
      <c r="I74" s="68"/>
      <c r="J74" s="68"/>
      <c r="K74" s="68"/>
      <c r="L74" s="68">
        <v>2.64</v>
      </c>
      <c r="M74" s="68"/>
      <c r="N74" s="68"/>
      <c r="O74" s="68"/>
      <c r="P74" s="68"/>
      <c r="Q74" s="68">
        <v>15.7</v>
      </c>
      <c r="R74" s="68"/>
      <c r="S74" s="68"/>
      <c r="T74" s="68"/>
      <c r="U74" s="68"/>
      <c r="V74" s="68"/>
      <c r="W74" s="68">
        <v>0.55800000000000005</v>
      </c>
      <c r="X74" s="68">
        <v>128</v>
      </c>
      <c r="Y74" s="68"/>
      <c r="Z74" s="68"/>
      <c r="AA74" s="68"/>
      <c r="AB74" s="68"/>
      <c r="AC74" s="68"/>
      <c r="AD74" s="68"/>
      <c r="AE74" s="68">
        <v>152</v>
      </c>
      <c r="AF74" s="73">
        <v>0.70799999999999996</v>
      </c>
    </row>
    <row r="75" spans="1:32" ht="14.6" customHeight="1" x14ac:dyDescent="0.4">
      <c r="A75" s="475" t="s">
        <v>148</v>
      </c>
      <c r="B75" s="392" t="s">
        <v>160</v>
      </c>
      <c r="C75" s="392" t="s">
        <v>248</v>
      </c>
      <c r="D75" s="216" t="s">
        <v>466</v>
      </c>
      <c r="E75" s="55" t="s">
        <v>216</v>
      </c>
      <c r="F75" s="56" t="s">
        <v>260</v>
      </c>
      <c r="G75" s="158" t="s">
        <v>415</v>
      </c>
      <c r="H75" s="56"/>
      <c r="I75" s="66"/>
      <c r="J75" s="66"/>
      <c r="K75" s="66"/>
      <c r="L75" s="66">
        <v>3.9</v>
      </c>
      <c r="M75" s="66"/>
      <c r="N75" s="66"/>
      <c r="O75" s="66"/>
      <c r="P75" s="66"/>
      <c r="Q75" s="66">
        <v>172.6</v>
      </c>
      <c r="R75" s="66"/>
      <c r="S75" s="66"/>
      <c r="T75" s="66"/>
      <c r="U75" s="66"/>
      <c r="V75" s="66"/>
      <c r="W75" s="66">
        <v>1</v>
      </c>
      <c r="X75" s="66">
        <v>963.7</v>
      </c>
      <c r="Y75" s="66"/>
      <c r="Z75" s="66"/>
      <c r="AA75" s="66"/>
      <c r="AB75" s="66"/>
      <c r="AC75" s="66"/>
      <c r="AD75" s="66"/>
      <c r="AE75" s="66">
        <v>1210</v>
      </c>
      <c r="AF75" s="72">
        <v>2.2999999999999998</v>
      </c>
    </row>
    <row r="76" spans="1:32" ht="14.6" customHeight="1" x14ac:dyDescent="0.4">
      <c r="A76" s="476"/>
      <c r="B76" s="393"/>
      <c r="C76" s="393"/>
      <c r="D76" s="217" t="s">
        <v>466</v>
      </c>
      <c r="E76" s="51" t="s">
        <v>254</v>
      </c>
      <c r="F76" s="45" t="s">
        <v>259</v>
      </c>
      <c r="G76" s="170" t="s">
        <v>415</v>
      </c>
      <c r="H76" s="45"/>
      <c r="I76" s="67"/>
      <c r="J76" s="67"/>
      <c r="K76" s="67"/>
      <c r="L76" s="67">
        <v>0.74199999999999999</v>
      </c>
      <c r="M76" s="67"/>
      <c r="N76" s="67"/>
      <c r="O76" s="67"/>
      <c r="P76" s="67"/>
      <c r="Q76" s="67">
        <v>9.7200000000000006</v>
      </c>
      <c r="R76" s="67"/>
      <c r="S76" s="67"/>
      <c r="T76" s="67"/>
      <c r="U76" s="67"/>
      <c r="V76" s="67"/>
      <c r="W76" s="67"/>
      <c r="X76" s="67">
        <v>42.4</v>
      </c>
      <c r="Y76" s="67"/>
      <c r="Z76" s="67"/>
      <c r="AA76" s="67"/>
      <c r="AB76" s="67"/>
      <c r="AC76" s="67"/>
      <c r="AD76" s="67"/>
      <c r="AE76" s="67">
        <v>72.900000000000006</v>
      </c>
      <c r="AF76" s="75">
        <v>0.20399999999999999</v>
      </c>
    </row>
    <row r="77" spans="1:32" ht="14.6" customHeight="1" x14ac:dyDescent="0.4">
      <c r="A77" s="476"/>
      <c r="B77" s="393"/>
      <c r="C77" s="393"/>
      <c r="D77" s="217" t="s">
        <v>466</v>
      </c>
      <c r="E77" s="51" t="s">
        <v>190</v>
      </c>
      <c r="F77" s="45" t="s">
        <v>260</v>
      </c>
      <c r="G77" s="170" t="s">
        <v>415</v>
      </c>
      <c r="H77" s="45"/>
      <c r="I77" s="67"/>
      <c r="J77" s="67"/>
      <c r="K77" s="67"/>
      <c r="L77" s="67">
        <v>0.40100000000000002</v>
      </c>
      <c r="M77" s="67"/>
      <c r="N77" s="67"/>
      <c r="O77" s="67"/>
      <c r="P77" s="67"/>
      <c r="Q77" s="67">
        <v>6.01</v>
      </c>
      <c r="R77" s="67"/>
      <c r="S77" s="67"/>
      <c r="T77" s="67"/>
      <c r="U77" s="67"/>
      <c r="V77" s="67"/>
      <c r="W77" s="288" t="s">
        <v>161</v>
      </c>
      <c r="X77" s="67">
        <v>23.6</v>
      </c>
      <c r="Y77" s="67"/>
      <c r="Z77" s="67"/>
      <c r="AA77" s="67"/>
      <c r="AB77" s="67"/>
      <c r="AC77" s="67"/>
      <c r="AD77" s="67"/>
      <c r="AE77" s="67">
        <v>41.2</v>
      </c>
      <c r="AF77" s="75">
        <v>9.4E-2</v>
      </c>
    </row>
    <row r="78" spans="1:32" ht="14.6" customHeight="1" x14ac:dyDescent="0.4">
      <c r="A78" s="476"/>
      <c r="B78" s="393"/>
      <c r="C78" s="393"/>
      <c r="D78" s="217" t="s">
        <v>466</v>
      </c>
      <c r="E78" s="51" t="s">
        <v>172</v>
      </c>
      <c r="F78" s="45" t="s">
        <v>260</v>
      </c>
      <c r="G78" s="170" t="s">
        <v>415</v>
      </c>
      <c r="H78" s="45"/>
      <c r="I78" s="67"/>
      <c r="J78" s="67"/>
      <c r="K78" s="67"/>
      <c r="L78" s="67">
        <v>0.73799999999999999</v>
      </c>
      <c r="M78" s="67"/>
      <c r="N78" s="67"/>
      <c r="O78" s="67"/>
      <c r="P78" s="67"/>
      <c r="Q78" s="67">
        <v>10</v>
      </c>
      <c r="R78" s="67"/>
      <c r="S78" s="67"/>
      <c r="T78" s="67"/>
      <c r="U78" s="67"/>
      <c r="V78" s="67"/>
      <c r="W78" s="288" t="s">
        <v>161</v>
      </c>
      <c r="X78" s="67">
        <v>42.9</v>
      </c>
      <c r="Y78" s="67"/>
      <c r="Z78" s="67"/>
      <c r="AA78" s="67"/>
      <c r="AB78" s="67"/>
      <c r="AC78" s="67"/>
      <c r="AD78" s="67"/>
      <c r="AE78" s="67">
        <v>81.599999999999994</v>
      </c>
      <c r="AF78" s="75">
        <v>0.158</v>
      </c>
    </row>
    <row r="79" spans="1:32" ht="14.6" customHeight="1" x14ac:dyDescent="0.4">
      <c r="A79" s="476"/>
      <c r="B79" s="393"/>
      <c r="C79" s="393"/>
      <c r="D79" s="217" t="s">
        <v>466</v>
      </c>
      <c r="E79" s="51" t="s">
        <v>196</v>
      </c>
      <c r="F79" s="45" t="s">
        <v>260</v>
      </c>
      <c r="G79" s="170" t="s">
        <v>415</v>
      </c>
      <c r="H79" s="45"/>
      <c r="I79" s="67"/>
      <c r="J79" s="67"/>
      <c r="K79" s="67"/>
      <c r="L79" s="67">
        <v>1.32</v>
      </c>
      <c r="M79" s="67"/>
      <c r="N79" s="67"/>
      <c r="O79" s="67"/>
      <c r="P79" s="67"/>
      <c r="Q79" s="67">
        <v>18.7</v>
      </c>
      <c r="R79" s="67"/>
      <c r="S79" s="67"/>
      <c r="T79" s="67"/>
      <c r="U79" s="67"/>
      <c r="V79" s="67"/>
      <c r="W79" s="288" t="s">
        <v>161</v>
      </c>
      <c r="X79" s="67">
        <v>84.6</v>
      </c>
      <c r="Y79" s="67"/>
      <c r="Z79" s="67"/>
      <c r="AA79" s="67"/>
      <c r="AB79" s="67"/>
      <c r="AC79" s="67"/>
      <c r="AD79" s="67"/>
      <c r="AE79" s="67">
        <v>160</v>
      </c>
      <c r="AF79" s="75">
        <v>0.25700000000000001</v>
      </c>
    </row>
    <row r="80" spans="1:32" ht="14.6" customHeight="1" x14ac:dyDescent="0.4">
      <c r="A80" s="476"/>
      <c r="B80" s="393"/>
      <c r="C80" s="393"/>
      <c r="D80" s="217" t="s">
        <v>466</v>
      </c>
      <c r="E80" s="51" t="s">
        <v>257</v>
      </c>
      <c r="F80" s="45" t="s">
        <v>260</v>
      </c>
      <c r="G80" s="170" t="s">
        <v>415</v>
      </c>
      <c r="H80" s="45"/>
      <c r="I80" s="67"/>
      <c r="J80" s="67"/>
      <c r="K80" s="67"/>
      <c r="L80" s="67">
        <v>2.0099999999999998</v>
      </c>
      <c r="M80" s="67"/>
      <c r="N80" s="67"/>
      <c r="O80" s="67"/>
      <c r="P80" s="67"/>
      <c r="Q80" s="67">
        <v>28.7</v>
      </c>
      <c r="R80" s="67"/>
      <c r="S80" s="67"/>
      <c r="T80" s="67"/>
      <c r="U80" s="67"/>
      <c r="V80" s="67"/>
      <c r="W80" s="67">
        <v>0.153</v>
      </c>
      <c r="X80" s="67">
        <v>142</v>
      </c>
      <c r="Y80" s="67"/>
      <c r="Z80" s="67"/>
      <c r="AA80" s="67"/>
      <c r="AB80" s="67"/>
      <c r="AC80" s="67"/>
      <c r="AD80" s="67"/>
      <c r="AE80" s="67">
        <v>318</v>
      </c>
      <c r="AF80" s="75">
        <v>0.45100000000000001</v>
      </c>
    </row>
    <row r="81" spans="1:32" ht="14.6" customHeight="1" thickBot="1" x14ac:dyDescent="0.45">
      <c r="A81" s="477"/>
      <c r="B81" s="394"/>
      <c r="C81" s="394"/>
      <c r="D81" s="218" t="s">
        <v>466</v>
      </c>
      <c r="E81" s="59" t="s">
        <v>197</v>
      </c>
      <c r="F81" s="60" t="s">
        <v>260</v>
      </c>
      <c r="G81" s="118" t="s">
        <v>415</v>
      </c>
      <c r="H81" s="61"/>
      <c r="I81" s="68"/>
      <c r="J81" s="68"/>
      <c r="K81" s="68"/>
      <c r="L81" s="68">
        <v>2.35</v>
      </c>
      <c r="M81" s="68"/>
      <c r="N81" s="68"/>
      <c r="O81" s="68"/>
      <c r="P81" s="68"/>
      <c r="Q81" s="68">
        <v>40.4</v>
      </c>
      <c r="R81" s="68"/>
      <c r="S81" s="68"/>
      <c r="T81" s="68"/>
      <c r="U81" s="68"/>
      <c r="V81" s="68"/>
      <c r="W81" s="68">
        <v>0.20599999999999999</v>
      </c>
      <c r="X81" s="68">
        <v>192</v>
      </c>
      <c r="Y81" s="68"/>
      <c r="Z81" s="68"/>
      <c r="AA81" s="68"/>
      <c r="AB81" s="68"/>
      <c r="AC81" s="68"/>
      <c r="AD81" s="68"/>
      <c r="AE81" s="68">
        <v>415</v>
      </c>
      <c r="AF81" s="73">
        <v>0.57799999999999996</v>
      </c>
    </row>
    <row r="82" spans="1:32" ht="14.6" customHeight="1" x14ac:dyDescent="0.4">
      <c r="A82" s="475" t="s">
        <v>148</v>
      </c>
      <c r="B82" s="392" t="s">
        <v>160</v>
      </c>
      <c r="C82" s="392" t="s">
        <v>249</v>
      </c>
      <c r="D82" s="216" t="s">
        <v>466</v>
      </c>
      <c r="E82" s="55" t="s">
        <v>216</v>
      </c>
      <c r="F82" s="56" t="s">
        <v>258</v>
      </c>
      <c r="G82" s="158" t="s">
        <v>415</v>
      </c>
      <c r="H82" s="56"/>
      <c r="I82" s="56"/>
      <c r="J82" s="56"/>
      <c r="K82" s="57"/>
      <c r="L82" s="56">
        <v>8.1999999999999993</v>
      </c>
      <c r="M82" s="56"/>
      <c r="N82" s="56"/>
      <c r="O82" s="56"/>
      <c r="P82" s="56"/>
      <c r="Q82" s="56">
        <v>59.3</v>
      </c>
      <c r="R82" s="56"/>
      <c r="S82" s="56"/>
      <c r="T82" s="56"/>
      <c r="U82" s="56"/>
      <c r="V82" s="56"/>
      <c r="W82" s="56">
        <v>0.6</v>
      </c>
      <c r="X82" s="56">
        <v>135.4</v>
      </c>
      <c r="Y82" s="56"/>
      <c r="Z82" s="56"/>
      <c r="AA82" s="56"/>
      <c r="AB82" s="56"/>
      <c r="AC82" s="56"/>
      <c r="AD82" s="56"/>
      <c r="AE82" s="56">
        <v>486.5</v>
      </c>
      <c r="AF82" s="58">
        <v>3</v>
      </c>
    </row>
    <row r="83" spans="1:32" ht="14.6" customHeight="1" x14ac:dyDescent="0.4">
      <c r="A83" s="476"/>
      <c r="B83" s="393"/>
      <c r="C83" s="393"/>
      <c r="D83" s="217" t="s">
        <v>466</v>
      </c>
      <c r="E83" s="51" t="s">
        <v>254</v>
      </c>
      <c r="F83" s="45" t="s">
        <v>259</v>
      </c>
      <c r="G83" s="170" t="s">
        <v>415</v>
      </c>
      <c r="H83" s="45"/>
      <c r="I83" s="45"/>
      <c r="J83" s="45"/>
      <c r="K83" s="52"/>
      <c r="L83" s="45">
        <v>0.193</v>
      </c>
      <c r="M83" s="45"/>
      <c r="N83" s="45"/>
      <c r="O83" s="45"/>
      <c r="P83" s="45"/>
      <c r="Q83" s="45">
        <v>2.2000000000000002</v>
      </c>
      <c r="R83" s="45"/>
      <c r="S83" s="45"/>
      <c r="T83" s="45"/>
      <c r="U83" s="45"/>
      <c r="V83" s="45"/>
      <c r="W83" s="45"/>
      <c r="X83" s="45">
        <v>4.17</v>
      </c>
      <c r="Y83" s="45"/>
      <c r="Z83" s="45"/>
      <c r="AA83" s="45"/>
      <c r="AB83" s="45"/>
      <c r="AC83" s="45"/>
      <c r="AD83" s="45"/>
      <c r="AE83" s="45">
        <v>6.04</v>
      </c>
      <c r="AF83" s="65">
        <v>0.13400000000000001</v>
      </c>
    </row>
    <row r="84" spans="1:32" ht="14.6" customHeight="1" x14ac:dyDescent="0.4">
      <c r="A84" s="476"/>
      <c r="B84" s="393"/>
      <c r="C84" s="393"/>
      <c r="D84" s="217" t="s">
        <v>466</v>
      </c>
      <c r="E84" s="51" t="s">
        <v>190</v>
      </c>
      <c r="F84" s="45" t="s">
        <v>259</v>
      </c>
      <c r="G84" s="170" t="s">
        <v>415</v>
      </c>
      <c r="H84" s="45"/>
      <c r="I84" s="45"/>
      <c r="J84" s="45"/>
      <c r="K84" s="52"/>
      <c r="L84" s="287" t="s">
        <v>161</v>
      </c>
      <c r="M84" s="45"/>
      <c r="N84" s="45"/>
      <c r="O84" s="45"/>
      <c r="P84" s="45"/>
      <c r="Q84" s="45">
        <v>1.1200000000000001</v>
      </c>
      <c r="R84" s="45"/>
      <c r="S84" s="45"/>
      <c r="T84" s="45"/>
      <c r="U84" s="45"/>
      <c r="V84" s="45"/>
      <c r="W84" s="288" t="s">
        <v>161</v>
      </c>
      <c r="X84" s="45">
        <v>2.2200000000000002</v>
      </c>
      <c r="Y84" s="45"/>
      <c r="Z84" s="45"/>
      <c r="AA84" s="45"/>
      <c r="AB84" s="45"/>
      <c r="AC84" s="45"/>
      <c r="AD84" s="45"/>
      <c r="AE84" s="45">
        <v>1.72</v>
      </c>
      <c r="AF84" s="289" t="s">
        <v>161</v>
      </c>
    </row>
    <row r="85" spans="1:32" ht="14.6" customHeight="1" x14ac:dyDescent="0.4">
      <c r="A85" s="476"/>
      <c r="B85" s="393"/>
      <c r="C85" s="393"/>
      <c r="D85" s="217" t="s">
        <v>466</v>
      </c>
      <c r="E85" s="51" t="s">
        <v>172</v>
      </c>
      <c r="F85" s="45" t="s">
        <v>259</v>
      </c>
      <c r="G85" s="170" t="s">
        <v>415</v>
      </c>
      <c r="H85" s="45"/>
      <c r="I85" s="45"/>
      <c r="J85" s="45"/>
      <c r="K85" s="52"/>
      <c r="L85" s="45">
        <v>0.153</v>
      </c>
      <c r="M85" s="45"/>
      <c r="N85" s="45"/>
      <c r="O85" s="45"/>
      <c r="P85" s="45"/>
      <c r="Q85" s="45">
        <v>1.66</v>
      </c>
      <c r="R85" s="45"/>
      <c r="S85" s="45"/>
      <c r="T85" s="45"/>
      <c r="U85" s="45"/>
      <c r="V85" s="45"/>
      <c r="W85" s="288" t="s">
        <v>161</v>
      </c>
      <c r="X85" s="45">
        <v>3.9</v>
      </c>
      <c r="Y85" s="45"/>
      <c r="Z85" s="45"/>
      <c r="AA85" s="45"/>
      <c r="AB85" s="45"/>
      <c r="AC85" s="45"/>
      <c r="AD85" s="45"/>
      <c r="AE85" s="45">
        <v>4.9000000000000004</v>
      </c>
      <c r="AF85" s="289" t="s">
        <v>161</v>
      </c>
    </row>
    <row r="86" spans="1:32" ht="14.6" customHeight="1" x14ac:dyDescent="0.4">
      <c r="A86" s="476"/>
      <c r="B86" s="393"/>
      <c r="C86" s="393"/>
      <c r="D86" s="217" t="s">
        <v>466</v>
      </c>
      <c r="E86" s="51" t="s">
        <v>196</v>
      </c>
      <c r="F86" s="45" t="s">
        <v>259</v>
      </c>
      <c r="G86" s="170" t="s">
        <v>415</v>
      </c>
      <c r="H86" s="45"/>
      <c r="I86" s="45"/>
      <c r="J86" s="45"/>
      <c r="K86" s="52"/>
      <c r="L86" s="45">
        <v>0.29199999999999998</v>
      </c>
      <c r="M86" s="45"/>
      <c r="N86" s="45"/>
      <c r="O86" s="45"/>
      <c r="P86" s="45"/>
      <c r="Q86" s="45">
        <v>3.62</v>
      </c>
      <c r="R86" s="45"/>
      <c r="S86" s="45"/>
      <c r="T86" s="45"/>
      <c r="U86" s="45"/>
      <c r="V86" s="45"/>
      <c r="W86" s="288" t="s">
        <v>161</v>
      </c>
      <c r="X86" s="45">
        <v>6.6</v>
      </c>
      <c r="Y86" s="45"/>
      <c r="Z86" s="45"/>
      <c r="AA86" s="45"/>
      <c r="AB86" s="45"/>
      <c r="AC86" s="45"/>
      <c r="AD86" s="45"/>
      <c r="AE86" s="45">
        <v>17</v>
      </c>
      <c r="AF86" s="65">
        <v>0.154</v>
      </c>
    </row>
    <row r="87" spans="1:32" ht="14.6" customHeight="1" x14ac:dyDescent="0.4">
      <c r="A87" s="476"/>
      <c r="B87" s="393"/>
      <c r="C87" s="393"/>
      <c r="D87" s="217" t="s">
        <v>466</v>
      </c>
      <c r="E87" s="51" t="s">
        <v>257</v>
      </c>
      <c r="F87" s="45" t="s">
        <v>259</v>
      </c>
      <c r="G87" s="170" t="s">
        <v>415</v>
      </c>
      <c r="H87" s="45"/>
      <c r="I87" s="45"/>
      <c r="J87" s="45"/>
      <c r="K87" s="52"/>
      <c r="L87" s="45">
        <v>0.47399999999999998</v>
      </c>
      <c r="M87" s="45"/>
      <c r="N87" s="45"/>
      <c r="O87" s="45"/>
      <c r="P87" s="45"/>
      <c r="Q87" s="45">
        <v>8.77</v>
      </c>
      <c r="R87" s="45"/>
      <c r="S87" s="45"/>
      <c r="T87" s="45"/>
      <c r="U87" s="45"/>
      <c r="V87" s="45"/>
      <c r="W87" s="288" t="s">
        <v>161</v>
      </c>
      <c r="X87" s="45">
        <v>10.8</v>
      </c>
      <c r="Y87" s="45"/>
      <c r="Z87" s="45"/>
      <c r="AA87" s="45"/>
      <c r="AB87" s="45"/>
      <c r="AC87" s="45"/>
      <c r="AD87" s="45"/>
      <c r="AE87" s="45">
        <v>50.6</v>
      </c>
      <c r="AF87" s="65">
        <v>0.24199999999999999</v>
      </c>
    </row>
    <row r="88" spans="1:32" ht="14.6" customHeight="1" thickBot="1" x14ac:dyDescent="0.45">
      <c r="A88" s="477"/>
      <c r="B88" s="394"/>
      <c r="C88" s="394"/>
      <c r="D88" s="218" t="s">
        <v>466</v>
      </c>
      <c r="E88" s="59" t="s">
        <v>197</v>
      </c>
      <c r="F88" s="61" t="s">
        <v>258</v>
      </c>
      <c r="G88" s="161" t="s">
        <v>415</v>
      </c>
      <c r="H88" s="61"/>
      <c r="I88" s="61"/>
      <c r="J88" s="61"/>
      <c r="K88" s="62"/>
      <c r="L88" s="61">
        <v>0.57299999999999995</v>
      </c>
      <c r="M88" s="61"/>
      <c r="N88" s="61"/>
      <c r="O88" s="61"/>
      <c r="P88" s="61"/>
      <c r="Q88" s="61">
        <v>13.2</v>
      </c>
      <c r="R88" s="61"/>
      <c r="S88" s="61"/>
      <c r="T88" s="61"/>
      <c r="U88" s="61"/>
      <c r="V88" s="61"/>
      <c r="W88" s="61">
        <v>0.121</v>
      </c>
      <c r="X88" s="61">
        <v>20.6</v>
      </c>
      <c r="Y88" s="61"/>
      <c r="Z88" s="61"/>
      <c r="AA88" s="61"/>
      <c r="AB88" s="61"/>
      <c r="AC88" s="61"/>
      <c r="AD88" s="61"/>
      <c r="AE88" s="61">
        <v>80.7</v>
      </c>
      <c r="AF88" s="63">
        <v>0.30599999999999999</v>
      </c>
    </row>
    <row r="89" spans="1:32" ht="14.6" customHeight="1" x14ac:dyDescent="0.4">
      <c r="A89" s="475" t="s">
        <v>148</v>
      </c>
      <c r="B89" s="392" t="s">
        <v>160</v>
      </c>
      <c r="C89" s="392" t="s">
        <v>250</v>
      </c>
      <c r="D89" s="216" t="s">
        <v>466</v>
      </c>
      <c r="E89" s="55" t="s">
        <v>216</v>
      </c>
      <c r="F89" s="56" t="s">
        <v>258</v>
      </c>
      <c r="G89" s="158" t="s">
        <v>415</v>
      </c>
      <c r="H89" s="56"/>
      <c r="I89" s="56"/>
      <c r="J89" s="56"/>
      <c r="K89" s="57"/>
      <c r="L89" s="56">
        <v>3.3</v>
      </c>
      <c r="M89" s="56"/>
      <c r="N89" s="56"/>
      <c r="O89" s="56"/>
      <c r="P89" s="56"/>
      <c r="Q89" s="56">
        <v>13.1</v>
      </c>
      <c r="R89" s="56"/>
      <c r="S89" s="56"/>
      <c r="T89" s="56"/>
      <c r="U89" s="56"/>
      <c r="V89" s="56"/>
      <c r="W89" s="56">
        <v>0.8</v>
      </c>
      <c r="X89" s="56">
        <v>408.1</v>
      </c>
      <c r="Y89" s="56"/>
      <c r="Z89" s="56"/>
      <c r="AA89" s="56"/>
      <c r="AB89" s="56"/>
      <c r="AC89" s="56"/>
      <c r="AD89" s="56"/>
      <c r="AE89" s="56">
        <v>184</v>
      </c>
      <c r="AF89" s="58">
        <v>0.7</v>
      </c>
    </row>
    <row r="90" spans="1:32" ht="14.6" customHeight="1" x14ac:dyDescent="0.4">
      <c r="A90" s="476"/>
      <c r="B90" s="393"/>
      <c r="C90" s="393"/>
      <c r="D90" s="217" t="s">
        <v>466</v>
      </c>
      <c r="E90" s="51" t="s">
        <v>254</v>
      </c>
      <c r="F90" s="45" t="s">
        <v>261</v>
      </c>
      <c r="G90" s="170" t="s">
        <v>415</v>
      </c>
      <c r="H90" s="45"/>
      <c r="I90" s="45"/>
      <c r="J90" s="45"/>
      <c r="K90" s="52"/>
      <c r="L90" s="45">
        <v>0.32100000000000001</v>
      </c>
      <c r="M90" s="45"/>
      <c r="N90" s="45"/>
      <c r="O90" s="45"/>
      <c r="P90" s="45"/>
      <c r="Q90" s="45">
        <v>2.12</v>
      </c>
      <c r="R90" s="45"/>
      <c r="S90" s="45"/>
      <c r="T90" s="45"/>
      <c r="U90" s="45"/>
      <c r="V90" s="45"/>
      <c r="W90" s="45"/>
      <c r="X90" s="45">
        <v>18.3</v>
      </c>
      <c r="Y90" s="45"/>
      <c r="Z90" s="45"/>
      <c r="AA90" s="45"/>
      <c r="AB90" s="45"/>
      <c r="AC90" s="45"/>
      <c r="AD90" s="45"/>
      <c r="AE90" s="45">
        <v>11.7</v>
      </c>
      <c r="AF90" s="65"/>
    </row>
    <row r="91" spans="1:32" ht="14.6" customHeight="1" x14ac:dyDescent="0.4">
      <c r="A91" s="476"/>
      <c r="B91" s="393"/>
      <c r="C91" s="393"/>
      <c r="D91" s="217" t="s">
        <v>466</v>
      </c>
      <c r="E91" s="51" t="s">
        <v>190</v>
      </c>
      <c r="F91" s="45" t="s">
        <v>260</v>
      </c>
      <c r="G91" s="170" t="s">
        <v>415</v>
      </c>
      <c r="H91" s="45"/>
      <c r="I91" s="45"/>
      <c r="J91" s="45"/>
      <c r="K91" s="52"/>
      <c r="L91" s="45">
        <v>0.192</v>
      </c>
      <c r="M91" s="45"/>
      <c r="N91" s="45"/>
      <c r="O91" s="45"/>
      <c r="P91" s="45"/>
      <c r="Q91" s="45">
        <v>1.27</v>
      </c>
      <c r="R91" s="45"/>
      <c r="S91" s="45"/>
      <c r="T91" s="45"/>
      <c r="U91" s="45"/>
      <c r="V91" s="45"/>
      <c r="W91" s="287" t="s">
        <v>161</v>
      </c>
      <c r="X91" s="45">
        <v>6.8</v>
      </c>
      <c r="Y91" s="45"/>
      <c r="Z91" s="45"/>
      <c r="AA91" s="45"/>
      <c r="AB91" s="45"/>
      <c r="AC91" s="45"/>
      <c r="AD91" s="45"/>
      <c r="AE91" s="45">
        <v>4.0999999999999996</v>
      </c>
      <c r="AF91" s="289" t="s">
        <v>161</v>
      </c>
    </row>
    <row r="92" spans="1:32" ht="14.6" customHeight="1" x14ac:dyDescent="0.4">
      <c r="A92" s="476"/>
      <c r="B92" s="393"/>
      <c r="C92" s="393"/>
      <c r="D92" s="217" t="s">
        <v>466</v>
      </c>
      <c r="E92" s="51" t="s">
        <v>172</v>
      </c>
      <c r="F92" s="45" t="s">
        <v>260</v>
      </c>
      <c r="G92" s="170" t="s">
        <v>415</v>
      </c>
      <c r="H92" s="45"/>
      <c r="I92" s="45"/>
      <c r="J92" s="45"/>
      <c r="K92" s="52"/>
      <c r="L92" s="45">
        <v>0.28799999999999998</v>
      </c>
      <c r="M92" s="45"/>
      <c r="N92" s="45"/>
      <c r="O92" s="45"/>
      <c r="P92" s="45"/>
      <c r="Q92" s="45">
        <v>1.84</v>
      </c>
      <c r="R92" s="45"/>
      <c r="S92" s="45"/>
      <c r="T92" s="45"/>
      <c r="U92" s="45"/>
      <c r="V92" s="45"/>
      <c r="W92" s="287" t="s">
        <v>161</v>
      </c>
      <c r="X92" s="45">
        <v>18.2</v>
      </c>
      <c r="Y92" s="45"/>
      <c r="Z92" s="45"/>
      <c r="AA92" s="45"/>
      <c r="AB92" s="45"/>
      <c r="AC92" s="45"/>
      <c r="AD92" s="45"/>
      <c r="AE92" s="45">
        <v>16.8</v>
      </c>
      <c r="AF92" s="289" t="s">
        <v>161</v>
      </c>
    </row>
    <row r="93" spans="1:32" ht="14.6" customHeight="1" x14ac:dyDescent="0.4">
      <c r="A93" s="476"/>
      <c r="B93" s="393"/>
      <c r="C93" s="393"/>
      <c r="D93" s="217" t="s">
        <v>466</v>
      </c>
      <c r="E93" s="51" t="s">
        <v>196</v>
      </c>
      <c r="F93" s="45" t="s">
        <v>258</v>
      </c>
      <c r="G93" s="170" t="s">
        <v>415</v>
      </c>
      <c r="H93" s="45"/>
      <c r="I93" s="45"/>
      <c r="J93" s="45"/>
      <c r="K93" s="52"/>
      <c r="L93" s="45">
        <v>0.41299999999999998</v>
      </c>
      <c r="M93" s="45"/>
      <c r="N93" s="45"/>
      <c r="O93" s="45"/>
      <c r="P93" s="45"/>
      <c r="Q93" s="45">
        <v>3.07</v>
      </c>
      <c r="R93" s="45"/>
      <c r="S93" s="45"/>
      <c r="T93" s="45"/>
      <c r="U93" s="45"/>
      <c r="V93" s="45"/>
      <c r="W93" s="287" t="s">
        <v>161</v>
      </c>
      <c r="X93" s="45">
        <v>43</v>
      </c>
      <c r="Y93" s="45"/>
      <c r="Z93" s="45"/>
      <c r="AA93" s="45"/>
      <c r="AB93" s="45"/>
      <c r="AC93" s="45"/>
      <c r="AD93" s="45"/>
      <c r="AE93" s="45">
        <v>28.6</v>
      </c>
      <c r="AF93" s="289" t="s">
        <v>161</v>
      </c>
    </row>
    <row r="94" spans="1:32" ht="14.6" customHeight="1" x14ac:dyDescent="0.4">
      <c r="A94" s="476"/>
      <c r="B94" s="393"/>
      <c r="C94" s="393"/>
      <c r="D94" s="217" t="s">
        <v>466</v>
      </c>
      <c r="E94" s="51" t="s">
        <v>257</v>
      </c>
      <c r="F94" s="45" t="s">
        <v>258</v>
      </c>
      <c r="G94" s="170" t="s">
        <v>415</v>
      </c>
      <c r="H94" s="45"/>
      <c r="I94" s="45"/>
      <c r="J94" s="45"/>
      <c r="K94" s="52"/>
      <c r="L94" s="45">
        <v>0.60699999999999998</v>
      </c>
      <c r="M94" s="45"/>
      <c r="N94" s="45"/>
      <c r="O94" s="45"/>
      <c r="P94" s="45"/>
      <c r="Q94" s="45">
        <v>5.77</v>
      </c>
      <c r="R94" s="45"/>
      <c r="S94" s="45"/>
      <c r="T94" s="45"/>
      <c r="U94" s="45"/>
      <c r="V94" s="45"/>
      <c r="W94" s="45">
        <v>0.153</v>
      </c>
      <c r="X94" s="45">
        <v>111</v>
      </c>
      <c r="Y94" s="45"/>
      <c r="Z94" s="45"/>
      <c r="AA94" s="45"/>
      <c r="AB94" s="45"/>
      <c r="AC94" s="45"/>
      <c r="AD94" s="45"/>
      <c r="AE94" s="45">
        <v>65.2</v>
      </c>
      <c r="AF94" s="65">
        <v>0.23699999999999999</v>
      </c>
    </row>
    <row r="95" spans="1:32" ht="14.6" customHeight="1" thickBot="1" x14ac:dyDescent="0.45">
      <c r="A95" s="477"/>
      <c r="B95" s="394"/>
      <c r="C95" s="394"/>
      <c r="D95" s="218" t="s">
        <v>466</v>
      </c>
      <c r="E95" s="59" t="s">
        <v>197</v>
      </c>
      <c r="F95" s="61" t="s">
        <v>258</v>
      </c>
      <c r="G95" s="161" t="s">
        <v>415</v>
      </c>
      <c r="H95" s="61"/>
      <c r="I95" s="61"/>
      <c r="J95" s="61"/>
      <c r="K95" s="62"/>
      <c r="L95" s="61">
        <v>0.78</v>
      </c>
      <c r="M95" s="61"/>
      <c r="N95" s="61"/>
      <c r="O95" s="61"/>
      <c r="P95" s="61"/>
      <c r="Q95" s="61">
        <v>8.73</v>
      </c>
      <c r="R95" s="61"/>
      <c r="S95" s="61"/>
      <c r="T95" s="61"/>
      <c r="U95" s="61"/>
      <c r="V95" s="61"/>
      <c r="W95" s="61">
        <v>0.22</v>
      </c>
      <c r="X95" s="61">
        <v>146</v>
      </c>
      <c r="Y95" s="61"/>
      <c r="Z95" s="61"/>
      <c r="AA95" s="61"/>
      <c r="AB95" s="61"/>
      <c r="AC95" s="61"/>
      <c r="AD95" s="61"/>
      <c r="AE95" s="61">
        <v>115</v>
      </c>
      <c r="AF95" s="63">
        <v>0.33</v>
      </c>
    </row>
    <row r="96" spans="1:32" ht="14.6" customHeight="1" x14ac:dyDescent="0.4">
      <c r="A96" s="475" t="s">
        <v>148</v>
      </c>
      <c r="B96" s="392" t="s">
        <v>160</v>
      </c>
      <c r="C96" s="392" t="s">
        <v>251</v>
      </c>
      <c r="D96" s="216" t="s">
        <v>466</v>
      </c>
      <c r="E96" s="55" t="s">
        <v>216</v>
      </c>
      <c r="F96" s="56" t="s">
        <v>258</v>
      </c>
      <c r="G96" s="158" t="s">
        <v>415</v>
      </c>
      <c r="H96" s="56"/>
      <c r="I96" s="56"/>
      <c r="J96" s="56"/>
      <c r="K96" s="57"/>
      <c r="L96" s="56">
        <v>2.4</v>
      </c>
      <c r="M96" s="56"/>
      <c r="N96" s="56"/>
      <c r="O96" s="56"/>
      <c r="P96" s="56"/>
      <c r="Q96" s="56">
        <v>16.8</v>
      </c>
      <c r="R96" s="56"/>
      <c r="S96" s="56"/>
      <c r="T96" s="56"/>
      <c r="U96" s="56"/>
      <c r="V96" s="56"/>
      <c r="W96" s="56">
        <v>1.6</v>
      </c>
      <c r="X96" s="56">
        <v>42.5</v>
      </c>
      <c r="Y96" s="56"/>
      <c r="Z96" s="56"/>
      <c r="AA96" s="56"/>
      <c r="AB96" s="56"/>
      <c r="AC96" s="56"/>
      <c r="AD96" s="56"/>
      <c r="AE96" s="56">
        <v>138.19999999999999</v>
      </c>
      <c r="AF96" s="58">
        <v>0.9</v>
      </c>
    </row>
    <row r="97" spans="1:32" ht="14.6" customHeight="1" x14ac:dyDescent="0.4">
      <c r="A97" s="476"/>
      <c r="B97" s="393"/>
      <c r="C97" s="393"/>
      <c r="D97" s="217" t="s">
        <v>466</v>
      </c>
      <c r="E97" s="51" t="s">
        <v>254</v>
      </c>
      <c r="F97" s="45" t="s">
        <v>259</v>
      </c>
      <c r="G97" s="170" t="s">
        <v>415</v>
      </c>
      <c r="H97" s="45"/>
      <c r="I97" s="45"/>
      <c r="J97" s="45"/>
      <c r="K97" s="52"/>
      <c r="L97" s="45">
        <v>0.28599999999999998</v>
      </c>
      <c r="M97" s="45"/>
      <c r="N97" s="45"/>
      <c r="O97" s="45"/>
      <c r="P97" s="45"/>
      <c r="Q97" s="45">
        <v>2.14</v>
      </c>
      <c r="R97" s="45"/>
      <c r="S97" s="45"/>
      <c r="T97" s="45"/>
      <c r="U97" s="45"/>
      <c r="V97" s="45"/>
      <c r="W97" s="45"/>
      <c r="X97" s="45">
        <v>6.22</v>
      </c>
      <c r="Y97" s="45"/>
      <c r="Z97" s="45"/>
      <c r="AA97" s="45"/>
      <c r="AB97" s="45"/>
      <c r="AC97" s="45"/>
      <c r="AD97" s="45"/>
      <c r="AE97" s="45">
        <v>10.6</v>
      </c>
      <c r="AF97" s="65">
        <v>0.123</v>
      </c>
    </row>
    <row r="98" spans="1:32" ht="14.6" customHeight="1" x14ac:dyDescent="0.4">
      <c r="A98" s="476"/>
      <c r="B98" s="393"/>
      <c r="C98" s="393"/>
      <c r="D98" s="217" t="s">
        <v>466</v>
      </c>
      <c r="E98" s="51" t="s">
        <v>190</v>
      </c>
      <c r="F98" s="45" t="s">
        <v>258</v>
      </c>
      <c r="G98" s="170" t="s">
        <v>415</v>
      </c>
      <c r="H98" s="45"/>
      <c r="I98" s="45"/>
      <c r="J98" s="45"/>
      <c r="K98" s="52"/>
      <c r="L98" s="45">
        <v>0.13500000000000001</v>
      </c>
      <c r="M98" s="45"/>
      <c r="N98" s="45"/>
      <c r="O98" s="45"/>
      <c r="P98" s="45"/>
      <c r="Q98" s="45">
        <v>1.28</v>
      </c>
      <c r="R98" s="45"/>
      <c r="S98" s="45"/>
      <c r="T98" s="45"/>
      <c r="U98" s="45"/>
      <c r="V98" s="45"/>
      <c r="W98" s="287" t="s">
        <v>161</v>
      </c>
      <c r="X98" s="45">
        <v>3.65</v>
      </c>
      <c r="Y98" s="45"/>
      <c r="Z98" s="45"/>
      <c r="AA98" s="45"/>
      <c r="AB98" s="45"/>
      <c r="AC98" s="45"/>
      <c r="AD98" s="45"/>
      <c r="AE98" s="45">
        <v>4.93</v>
      </c>
      <c r="AF98" s="289" t="s">
        <v>161</v>
      </c>
    </row>
    <row r="99" spans="1:32" ht="14.6" customHeight="1" x14ac:dyDescent="0.4">
      <c r="A99" s="476"/>
      <c r="B99" s="393"/>
      <c r="C99" s="393"/>
      <c r="D99" s="217" t="s">
        <v>466</v>
      </c>
      <c r="E99" s="51" t="s">
        <v>172</v>
      </c>
      <c r="F99" s="45" t="s">
        <v>258</v>
      </c>
      <c r="G99" s="170" t="s">
        <v>415</v>
      </c>
      <c r="H99" s="45"/>
      <c r="I99" s="45"/>
      <c r="J99" s="45"/>
      <c r="K99" s="52"/>
      <c r="L99" s="45">
        <v>0.24299999999999999</v>
      </c>
      <c r="M99" s="45"/>
      <c r="N99" s="45"/>
      <c r="O99" s="45"/>
      <c r="P99" s="45"/>
      <c r="Q99" s="45">
        <v>2.1800000000000002</v>
      </c>
      <c r="R99" s="45"/>
      <c r="S99" s="45"/>
      <c r="T99" s="45"/>
      <c r="U99" s="45"/>
      <c r="V99" s="45"/>
      <c r="W99" s="287" t="s">
        <v>161</v>
      </c>
      <c r="X99" s="45">
        <v>6.5</v>
      </c>
      <c r="Y99" s="45"/>
      <c r="Z99" s="45"/>
      <c r="AA99" s="45"/>
      <c r="AB99" s="45"/>
      <c r="AC99" s="45"/>
      <c r="AD99" s="45"/>
      <c r="AE99" s="45">
        <v>11.6</v>
      </c>
      <c r="AF99" s="289" t="s">
        <v>161</v>
      </c>
    </row>
    <row r="100" spans="1:32" ht="14.6" customHeight="1" x14ac:dyDescent="0.4">
      <c r="A100" s="476"/>
      <c r="B100" s="393"/>
      <c r="C100" s="393"/>
      <c r="D100" s="217" t="s">
        <v>466</v>
      </c>
      <c r="E100" s="51" t="s">
        <v>196</v>
      </c>
      <c r="F100" s="45" t="s">
        <v>258</v>
      </c>
      <c r="G100" s="170" t="s">
        <v>415</v>
      </c>
      <c r="H100" s="45"/>
      <c r="I100" s="45"/>
      <c r="J100" s="45"/>
      <c r="K100" s="52"/>
      <c r="L100" s="45">
        <v>0.39</v>
      </c>
      <c r="M100" s="45"/>
      <c r="N100" s="45"/>
      <c r="O100" s="45"/>
      <c r="P100" s="45"/>
      <c r="Q100" s="45">
        <v>3.45</v>
      </c>
      <c r="R100" s="45"/>
      <c r="S100" s="45"/>
      <c r="T100" s="45"/>
      <c r="U100" s="45"/>
      <c r="V100" s="45"/>
      <c r="W100" s="287" t="s">
        <v>161</v>
      </c>
      <c r="X100" s="45">
        <v>11.5</v>
      </c>
      <c r="Y100" s="45"/>
      <c r="Z100" s="45"/>
      <c r="AA100" s="45"/>
      <c r="AB100" s="45"/>
      <c r="AC100" s="45"/>
      <c r="AD100" s="45"/>
      <c r="AE100" s="45">
        <v>24.4</v>
      </c>
      <c r="AF100" s="65">
        <v>0.13800000000000001</v>
      </c>
    </row>
    <row r="101" spans="1:32" ht="14.6" customHeight="1" x14ac:dyDescent="0.4">
      <c r="A101" s="476"/>
      <c r="B101" s="393"/>
      <c r="C101" s="393"/>
      <c r="D101" s="217" t="s">
        <v>466</v>
      </c>
      <c r="E101" s="51" t="s">
        <v>257</v>
      </c>
      <c r="F101" s="45" t="s">
        <v>258</v>
      </c>
      <c r="G101" s="170" t="s">
        <v>415</v>
      </c>
      <c r="H101" s="45"/>
      <c r="I101" s="45"/>
      <c r="J101" s="45"/>
      <c r="K101" s="52"/>
      <c r="L101" s="45">
        <v>0.68</v>
      </c>
      <c r="M101" s="45"/>
      <c r="N101" s="45"/>
      <c r="O101" s="45"/>
      <c r="P101" s="45"/>
      <c r="Q101" s="45">
        <v>5.25</v>
      </c>
      <c r="R101" s="45"/>
      <c r="S101" s="45"/>
      <c r="T101" s="45"/>
      <c r="U101" s="45"/>
      <c r="V101" s="45"/>
      <c r="W101" s="45">
        <v>0.13800000000000001</v>
      </c>
      <c r="X101" s="45">
        <v>18.100000000000001</v>
      </c>
      <c r="Y101" s="45"/>
      <c r="Z101" s="45"/>
      <c r="AA101" s="45"/>
      <c r="AB101" s="45"/>
      <c r="AC101" s="45"/>
      <c r="AD101" s="45"/>
      <c r="AE101" s="45">
        <v>43.2</v>
      </c>
      <c r="AF101" s="65">
        <v>0.24099999999999999</v>
      </c>
    </row>
    <row r="102" spans="1:32" ht="14.6" customHeight="1" thickBot="1" x14ac:dyDescent="0.45">
      <c r="A102" s="477"/>
      <c r="B102" s="394"/>
      <c r="C102" s="394"/>
      <c r="D102" s="218" t="s">
        <v>466</v>
      </c>
      <c r="E102" s="59" t="s">
        <v>197</v>
      </c>
      <c r="F102" s="60" t="s">
        <v>258</v>
      </c>
      <c r="G102" s="118" t="s">
        <v>415</v>
      </c>
      <c r="H102" s="61"/>
      <c r="I102" s="61"/>
      <c r="J102" s="61"/>
      <c r="K102" s="62"/>
      <c r="L102" s="61">
        <v>0.84499999999999997</v>
      </c>
      <c r="M102" s="61"/>
      <c r="N102" s="61"/>
      <c r="O102" s="61"/>
      <c r="P102" s="61"/>
      <c r="Q102" s="61">
        <v>6.41</v>
      </c>
      <c r="R102" s="61"/>
      <c r="S102" s="61"/>
      <c r="T102" s="61"/>
      <c r="U102" s="61"/>
      <c r="V102" s="61"/>
      <c r="W102" s="61">
        <v>0.183</v>
      </c>
      <c r="X102" s="61">
        <v>23.8</v>
      </c>
      <c r="Y102" s="61"/>
      <c r="Z102" s="61"/>
      <c r="AA102" s="61"/>
      <c r="AB102" s="61"/>
      <c r="AC102" s="61"/>
      <c r="AD102" s="61"/>
      <c r="AE102" s="61">
        <v>55.9</v>
      </c>
      <c r="AF102" s="63">
        <v>0.36099999999999999</v>
      </c>
    </row>
    <row r="103" spans="1:32" ht="14.6" customHeight="1" x14ac:dyDescent="0.4">
      <c r="A103" s="475" t="s">
        <v>148</v>
      </c>
      <c r="B103" s="392" t="s">
        <v>160</v>
      </c>
      <c r="C103" s="392" t="s">
        <v>252</v>
      </c>
      <c r="D103" s="216" t="s">
        <v>466</v>
      </c>
      <c r="E103" s="55" t="s">
        <v>216</v>
      </c>
      <c r="F103" s="56" t="s">
        <v>258</v>
      </c>
      <c r="G103" s="158" t="s">
        <v>415</v>
      </c>
      <c r="H103" s="56"/>
      <c r="I103" s="56"/>
      <c r="J103" s="56"/>
      <c r="K103" s="57"/>
      <c r="L103" s="56">
        <v>6.2</v>
      </c>
      <c r="M103" s="56"/>
      <c r="N103" s="56"/>
      <c r="O103" s="56"/>
      <c r="P103" s="56"/>
      <c r="Q103" s="56">
        <v>5.3</v>
      </c>
      <c r="R103" s="56"/>
      <c r="S103" s="56"/>
      <c r="T103" s="56"/>
      <c r="U103" s="56"/>
      <c r="V103" s="56"/>
      <c r="W103" s="56">
        <v>0.7</v>
      </c>
      <c r="X103" s="56">
        <v>38</v>
      </c>
      <c r="Y103" s="56"/>
      <c r="Z103" s="56"/>
      <c r="AA103" s="56"/>
      <c r="AB103" s="56"/>
      <c r="AC103" s="56"/>
      <c r="AD103" s="56"/>
      <c r="AE103" s="56">
        <v>50.7</v>
      </c>
      <c r="AF103" s="58">
        <v>0.8</v>
      </c>
    </row>
    <row r="104" spans="1:32" ht="14.6" customHeight="1" x14ac:dyDescent="0.4">
      <c r="A104" s="476"/>
      <c r="B104" s="393"/>
      <c r="C104" s="393"/>
      <c r="D104" s="217" t="s">
        <v>466</v>
      </c>
      <c r="E104" s="51" t="s">
        <v>254</v>
      </c>
      <c r="F104" s="45" t="s">
        <v>258</v>
      </c>
      <c r="G104" s="170" t="s">
        <v>415</v>
      </c>
      <c r="H104" s="45"/>
      <c r="I104" s="45"/>
      <c r="J104" s="45"/>
      <c r="K104" s="52"/>
      <c r="L104" s="45">
        <v>0.51300000000000001</v>
      </c>
      <c r="M104" s="45"/>
      <c r="N104" s="45"/>
      <c r="O104" s="45"/>
      <c r="P104" s="45"/>
      <c r="Q104" s="45">
        <v>2</v>
      </c>
      <c r="R104" s="45"/>
      <c r="S104" s="45"/>
      <c r="T104" s="45"/>
      <c r="U104" s="45"/>
      <c r="V104" s="45"/>
      <c r="W104" s="45">
        <v>0.157</v>
      </c>
      <c r="X104" s="45">
        <v>10.6</v>
      </c>
      <c r="Y104" s="45"/>
      <c r="Z104" s="45"/>
      <c r="AA104" s="45"/>
      <c r="AB104" s="45"/>
      <c r="AC104" s="45"/>
      <c r="AD104" s="45"/>
      <c r="AE104" s="45">
        <v>8.3000000000000007</v>
      </c>
      <c r="AF104" s="65">
        <v>0.216</v>
      </c>
    </row>
    <row r="105" spans="1:32" ht="14.6" customHeight="1" x14ac:dyDescent="0.4">
      <c r="A105" s="476"/>
      <c r="B105" s="393"/>
      <c r="C105" s="393"/>
      <c r="D105" s="217" t="s">
        <v>466</v>
      </c>
      <c r="E105" s="51" t="s">
        <v>190</v>
      </c>
      <c r="F105" s="45" t="s">
        <v>258</v>
      </c>
      <c r="G105" s="170" t="s">
        <v>415</v>
      </c>
      <c r="H105" s="45"/>
      <c r="I105" s="45"/>
      <c r="J105" s="45"/>
      <c r="K105" s="52"/>
      <c r="L105" s="45">
        <v>0.29599999999999999</v>
      </c>
      <c r="M105" s="45"/>
      <c r="N105" s="45"/>
      <c r="O105" s="45"/>
      <c r="P105" s="45"/>
      <c r="Q105" s="45">
        <v>1.35</v>
      </c>
      <c r="R105" s="45"/>
      <c r="S105" s="45"/>
      <c r="T105" s="45"/>
      <c r="U105" s="45"/>
      <c r="V105" s="45"/>
      <c r="W105" s="287" t="s">
        <v>161</v>
      </c>
      <c r="X105" s="45">
        <v>5.78</v>
      </c>
      <c r="Y105" s="45"/>
      <c r="Z105" s="45"/>
      <c r="AA105" s="45"/>
      <c r="AB105" s="45"/>
      <c r="AC105" s="45"/>
      <c r="AD105" s="45"/>
      <c r="AE105" s="45">
        <v>4.08</v>
      </c>
      <c r="AF105" s="65">
        <v>0.11899999999999999</v>
      </c>
    </row>
    <row r="106" spans="1:32" ht="14.6" customHeight="1" x14ac:dyDescent="0.4">
      <c r="A106" s="476"/>
      <c r="B106" s="393"/>
      <c r="C106" s="393"/>
      <c r="D106" s="217" t="s">
        <v>466</v>
      </c>
      <c r="E106" s="51" t="s">
        <v>172</v>
      </c>
      <c r="F106" s="45" t="s">
        <v>258</v>
      </c>
      <c r="G106" s="170" t="s">
        <v>415</v>
      </c>
      <c r="H106" s="45"/>
      <c r="I106" s="45"/>
      <c r="J106" s="45"/>
      <c r="K106" s="52"/>
      <c r="L106" s="45">
        <v>0.50600000000000001</v>
      </c>
      <c r="M106" s="45"/>
      <c r="N106" s="45"/>
      <c r="O106" s="45"/>
      <c r="P106" s="45"/>
      <c r="Q106" s="45">
        <v>2.2200000000000002</v>
      </c>
      <c r="R106" s="45"/>
      <c r="S106" s="45"/>
      <c r="T106" s="45"/>
      <c r="U106" s="45"/>
      <c r="V106" s="45"/>
      <c r="W106" s="45">
        <v>0.121</v>
      </c>
      <c r="X106" s="45">
        <v>13.2</v>
      </c>
      <c r="Y106" s="45"/>
      <c r="Z106" s="45"/>
      <c r="AA106" s="45"/>
      <c r="AB106" s="45"/>
      <c r="AC106" s="45"/>
      <c r="AD106" s="45"/>
      <c r="AE106" s="45">
        <v>10.4</v>
      </c>
      <c r="AF106" s="65">
        <v>0.17799999999999999</v>
      </c>
    </row>
    <row r="107" spans="1:32" ht="14.6" customHeight="1" x14ac:dyDescent="0.4">
      <c r="A107" s="476"/>
      <c r="B107" s="393"/>
      <c r="C107" s="393"/>
      <c r="D107" s="217" t="s">
        <v>466</v>
      </c>
      <c r="E107" s="51" t="s">
        <v>196</v>
      </c>
      <c r="F107" s="45" t="s">
        <v>258</v>
      </c>
      <c r="G107" s="170" t="s">
        <v>415</v>
      </c>
      <c r="H107" s="45"/>
      <c r="I107" s="45"/>
      <c r="J107" s="45"/>
      <c r="K107" s="52"/>
      <c r="L107" s="45">
        <v>0.67800000000000005</v>
      </c>
      <c r="M107" s="45"/>
      <c r="N107" s="45"/>
      <c r="O107" s="45"/>
      <c r="P107" s="45"/>
      <c r="Q107" s="45">
        <v>3.11</v>
      </c>
      <c r="R107" s="45"/>
      <c r="S107" s="45"/>
      <c r="T107" s="45"/>
      <c r="U107" s="45"/>
      <c r="V107" s="45"/>
      <c r="W107" s="45">
        <v>0.17799999999999999</v>
      </c>
      <c r="X107" s="45">
        <v>20.3</v>
      </c>
      <c r="Y107" s="45"/>
      <c r="Z107" s="45"/>
      <c r="AA107" s="45"/>
      <c r="AB107" s="45"/>
      <c r="AC107" s="45"/>
      <c r="AD107" s="45"/>
      <c r="AE107" s="45">
        <v>17</v>
      </c>
      <c r="AF107" s="65">
        <v>0.249</v>
      </c>
    </row>
    <row r="108" spans="1:32" ht="14.6" customHeight="1" x14ac:dyDescent="0.4">
      <c r="A108" s="476"/>
      <c r="B108" s="393"/>
      <c r="C108" s="393"/>
      <c r="D108" s="217" t="s">
        <v>466</v>
      </c>
      <c r="E108" s="51" t="s">
        <v>257</v>
      </c>
      <c r="F108" s="45" t="s">
        <v>258</v>
      </c>
      <c r="G108" s="170" t="s">
        <v>415</v>
      </c>
      <c r="H108" s="45"/>
      <c r="I108" s="45"/>
      <c r="J108" s="45"/>
      <c r="K108" s="52"/>
      <c r="L108" s="45">
        <v>0.90500000000000003</v>
      </c>
      <c r="M108" s="45"/>
      <c r="N108" s="45"/>
      <c r="O108" s="45"/>
      <c r="P108" s="45"/>
      <c r="Q108" s="45">
        <v>4.68</v>
      </c>
      <c r="R108" s="45"/>
      <c r="S108" s="45"/>
      <c r="T108" s="45"/>
      <c r="U108" s="45"/>
      <c r="V108" s="45"/>
      <c r="W108" s="45">
        <v>0.252</v>
      </c>
      <c r="X108" s="45">
        <v>27.9</v>
      </c>
      <c r="Y108" s="45"/>
      <c r="Z108" s="45"/>
      <c r="AA108" s="45"/>
      <c r="AB108" s="45"/>
      <c r="AC108" s="45"/>
      <c r="AD108" s="45"/>
      <c r="AE108" s="45">
        <v>25.6</v>
      </c>
      <c r="AF108" s="65">
        <v>0.29499999999999998</v>
      </c>
    </row>
    <row r="109" spans="1:32" ht="14.6" customHeight="1" thickBot="1" x14ac:dyDescent="0.45">
      <c r="A109" s="477"/>
      <c r="B109" s="394"/>
      <c r="C109" s="394"/>
      <c r="D109" s="218" t="s">
        <v>466</v>
      </c>
      <c r="E109" s="59" t="s">
        <v>197</v>
      </c>
      <c r="F109" s="60" t="s">
        <v>258</v>
      </c>
      <c r="G109" s="118" t="s">
        <v>415</v>
      </c>
      <c r="H109" s="60"/>
      <c r="I109" s="60"/>
      <c r="J109" s="60"/>
      <c r="K109" s="78"/>
      <c r="L109" s="60">
        <v>1.1499999999999999</v>
      </c>
      <c r="M109" s="60"/>
      <c r="N109" s="60"/>
      <c r="O109" s="60"/>
      <c r="P109" s="60"/>
      <c r="Q109" s="60">
        <v>4.9000000000000004</v>
      </c>
      <c r="R109" s="60"/>
      <c r="S109" s="60"/>
      <c r="T109" s="60"/>
      <c r="U109" s="60"/>
      <c r="V109" s="60"/>
      <c r="W109" s="60">
        <v>0.30499999999999999</v>
      </c>
      <c r="X109" s="60">
        <v>32.1</v>
      </c>
      <c r="Y109" s="60"/>
      <c r="Z109" s="60"/>
      <c r="AA109" s="60"/>
      <c r="AB109" s="60"/>
      <c r="AC109" s="60"/>
      <c r="AD109" s="60"/>
      <c r="AE109" s="60">
        <v>30.8</v>
      </c>
      <c r="AF109" s="79">
        <v>0.36799999999999999</v>
      </c>
    </row>
    <row r="110" spans="1:32" ht="15" thickBot="1" x14ac:dyDescent="0.45">
      <c r="A110" s="18"/>
      <c r="B110" s="139"/>
      <c r="C110" s="80"/>
      <c r="D110" s="275"/>
      <c r="E110" s="80"/>
      <c r="F110" s="80"/>
      <c r="G110" s="80"/>
      <c r="H110" s="80"/>
      <c r="I110" s="80"/>
      <c r="J110" s="80"/>
      <c r="K110" s="82"/>
      <c r="L110" s="80"/>
      <c r="M110" s="80"/>
      <c r="N110" s="80"/>
      <c r="O110" s="80"/>
      <c r="P110" s="80"/>
      <c r="Q110" s="80"/>
      <c r="R110" s="80"/>
      <c r="S110" s="80"/>
      <c r="T110" s="80"/>
      <c r="U110" s="80"/>
      <c r="V110" s="80"/>
      <c r="W110" s="80"/>
      <c r="X110" s="80"/>
      <c r="Y110" s="80"/>
      <c r="Z110" s="80"/>
      <c r="AA110" s="80"/>
      <c r="AB110" s="80"/>
      <c r="AC110" s="80"/>
      <c r="AD110" s="80"/>
      <c r="AE110" s="80"/>
      <c r="AF110" s="80"/>
    </row>
    <row r="111" spans="1:32" ht="14.6" customHeight="1" x14ac:dyDescent="0.4">
      <c r="A111" s="395" t="s">
        <v>150</v>
      </c>
      <c r="B111" s="396" t="s">
        <v>110</v>
      </c>
      <c r="C111" s="407" t="s">
        <v>262</v>
      </c>
      <c r="D111" s="90" t="s">
        <v>466</v>
      </c>
      <c r="E111" s="83" t="s">
        <v>171</v>
      </c>
      <c r="F111" s="84" t="s">
        <v>151</v>
      </c>
      <c r="G111" s="84" t="s">
        <v>414</v>
      </c>
      <c r="H111" s="56"/>
      <c r="I111" s="56"/>
      <c r="J111" s="56"/>
      <c r="K111" s="57"/>
      <c r="L111" s="56">
        <v>1.01</v>
      </c>
      <c r="M111" s="56"/>
      <c r="N111" s="56"/>
      <c r="O111" s="56"/>
      <c r="P111" s="56"/>
      <c r="Q111" s="290" t="s">
        <v>100</v>
      </c>
      <c r="R111" s="56"/>
      <c r="S111" s="56"/>
      <c r="T111" s="56"/>
      <c r="U111" s="56"/>
      <c r="V111" s="56"/>
      <c r="W111" s="56">
        <v>0.32</v>
      </c>
      <c r="X111" s="56">
        <v>18.399999999999999</v>
      </c>
      <c r="Y111" s="56"/>
      <c r="Z111" s="56"/>
      <c r="AA111" s="290" t="s">
        <v>100</v>
      </c>
      <c r="AB111" s="56"/>
      <c r="AC111" s="56"/>
      <c r="AD111" s="56"/>
      <c r="AE111" s="56">
        <v>5.28</v>
      </c>
      <c r="AF111" s="58">
        <v>0.4</v>
      </c>
    </row>
    <row r="112" spans="1:32" ht="14.6" customHeight="1" x14ac:dyDescent="0.4">
      <c r="A112" s="395"/>
      <c r="B112" s="397"/>
      <c r="C112" s="408"/>
      <c r="D112" s="147" t="s">
        <v>466</v>
      </c>
      <c r="E112" s="25" t="s">
        <v>172</v>
      </c>
      <c r="F112" s="22" t="s">
        <v>151</v>
      </c>
      <c r="G112" s="22" t="s">
        <v>414</v>
      </c>
      <c r="H112" s="2"/>
      <c r="I112" s="2"/>
      <c r="J112" s="2"/>
      <c r="K112" s="34"/>
      <c r="L112" s="2">
        <v>0.95</v>
      </c>
      <c r="M112" s="2"/>
      <c r="N112" s="2"/>
      <c r="O112" s="2"/>
      <c r="P112" s="2"/>
      <c r="Q112" s="291" t="s">
        <v>100</v>
      </c>
      <c r="R112" s="2"/>
      <c r="S112" s="2"/>
      <c r="T112" s="2"/>
      <c r="U112" s="2"/>
      <c r="V112" s="2"/>
      <c r="W112" s="2">
        <v>0.27</v>
      </c>
      <c r="X112" s="2">
        <v>16.8</v>
      </c>
      <c r="Y112" s="2"/>
      <c r="Z112" s="2"/>
      <c r="AA112" s="291" t="s">
        <v>100</v>
      </c>
      <c r="AB112" s="2"/>
      <c r="AC112" s="2"/>
      <c r="AD112" s="2"/>
      <c r="AE112" s="2">
        <v>2.69</v>
      </c>
      <c r="AF112" s="64">
        <v>0.35</v>
      </c>
    </row>
    <row r="113" spans="1:32" x14ac:dyDescent="0.4">
      <c r="A113" s="395"/>
      <c r="B113" s="397"/>
      <c r="C113" s="408"/>
      <c r="D113" s="147" t="s">
        <v>466</v>
      </c>
      <c r="E113" s="25" t="s">
        <v>190</v>
      </c>
      <c r="F113" s="22" t="s">
        <v>151</v>
      </c>
      <c r="G113" s="22" t="s">
        <v>414</v>
      </c>
      <c r="H113" s="2"/>
      <c r="I113" s="2"/>
      <c r="J113" s="2"/>
      <c r="K113" s="34"/>
      <c r="L113" s="2">
        <v>0.67</v>
      </c>
      <c r="M113" s="2"/>
      <c r="N113" s="2"/>
      <c r="O113" s="2"/>
      <c r="P113" s="2"/>
      <c r="Q113" s="291" t="s">
        <v>100</v>
      </c>
      <c r="R113" s="2"/>
      <c r="S113" s="2"/>
      <c r="T113" s="2"/>
      <c r="U113" s="2"/>
      <c r="V113" s="2"/>
      <c r="W113" s="2">
        <v>0.19</v>
      </c>
      <c r="X113" s="2">
        <v>11.8</v>
      </c>
      <c r="Y113" s="2"/>
      <c r="Z113" s="2"/>
      <c r="AA113" s="291" t="s">
        <v>100</v>
      </c>
      <c r="AB113" s="2"/>
      <c r="AC113" s="2"/>
      <c r="AD113" s="2"/>
      <c r="AE113" s="2">
        <v>2.0699999999999998</v>
      </c>
      <c r="AF113" s="64">
        <v>0.27</v>
      </c>
    </row>
    <row r="114" spans="1:32" ht="15" thickBot="1" x14ac:dyDescent="0.45">
      <c r="A114" s="395"/>
      <c r="B114" s="397"/>
      <c r="C114" s="409"/>
      <c r="D114" s="91" t="s">
        <v>466</v>
      </c>
      <c r="E114" s="85" t="s">
        <v>196</v>
      </c>
      <c r="F114" s="86" t="s">
        <v>151</v>
      </c>
      <c r="G114" s="86" t="s">
        <v>414</v>
      </c>
      <c r="H114" s="61"/>
      <c r="I114" s="61"/>
      <c r="J114" s="61"/>
      <c r="K114" s="62"/>
      <c r="L114" s="61">
        <v>1.19</v>
      </c>
      <c r="M114" s="61"/>
      <c r="N114" s="61"/>
      <c r="O114" s="61"/>
      <c r="P114" s="61"/>
      <c r="Q114" s="292" t="s">
        <v>100</v>
      </c>
      <c r="R114" s="61"/>
      <c r="S114" s="61"/>
      <c r="T114" s="61"/>
      <c r="U114" s="61"/>
      <c r="V114" s="61"/>
      <c r="W114" s="61">
        <v>0.4</v>
      </c>
      <c r="X114" s="61">
        <v>22.1</v>
      </c>
      <c r="Y114" s="61"/>
      <c r="Z114" s="61"/>
      <c r="AA114" s="292" t="s">
        <v>100</v>
      </c>
      <c r="AB114" s="61"/>
      <c r="AC114" s="61"/>
      <c r="AD114" s="61"/>
      <c r="AE114" s="61">
        <v>4.62</v>
      </c>
      <c r="AF114" s="63">
        <v>0.48</v>
      </c>
    </row>
    <row r="115" spans="1:32" x14ac:dyDescent="0.4">
      <c r="A115" s="395"/>
      <c r="B115" s="397"/>
      <c r="C115" s="407" t="s">
        <v>263</v>
      </c>
      <c r="D115" s="147" t="s">
        <v>466</v>
      </c>
      <c r="E115" s="25" t="s">
        <v>172</v>
      </c>
      <c r="F115" s="81" t="s">
        <v>152</v>
      </c>
      <c r="G115" s="81" t="s">
        <v>414</v>
      </c>
      <c r="H115" s="45"/>
      <c r="I115" s="45"/>
      <c r="J115" s="45"/>
      <c r="K115" s="52"/>
      <c r="L115" s="45">
        <v>1.02</v>
      </c>
      <c r="M115" s="45"/>
      <c r="N115" s="45"/>
      <c r="O115" s="45"/>
      <c r="P115" s="45"/>
      <c r="Q115" s="287" t="s">
        <v>100</v>
      </c>
      <c r="R115" s="45"/>
      <c r="S115" s="45"/>
      <c r="T115" s="45"/>
      <c r="U115" s="45"/>
      <c r="V115" s="45"/>
      <c r="W115" s="45">
        <v>0.36</v>
      </c>
      <c r="X115" s="45">
        <v>19.2</v>
      </c>
      <c r="Y115" s="45"/>
      <c r="Z115" s="45"/>
      <c r="AA115" s="287" t="s">
        <v>100</v>
      </c>
      <c r="AB115" s="45"/>
      <c r="AC115" s="45"/>
      <c r="AD115" s="45"/>
      <c r="AE115" s="45">
        <v>5.96</v>
      </c>
      <c r="AF115" s="65">
        <v>0.43</v>
      </c>
    </row>
    <row r="116" spans="1:32" x14ac:dyDescent="0.4">
      <c r="A116" s="395"/>
      <c r="B116" s="397"/>
      <c r="C116" s="408"/>
      <c r="D116" s="147" t="s">
        <v>466</v>
      </c>
      <c r="E116" s="25" t="s">
        <v>171</v>
      </c>
      <c r="F116" s="81" t="s">
        <v>152</v>
      </c>
      <c r="G116" s="81" t="s">
        <v>414</v>
      </c>
      <c r="H116" s="45"/>
      <c r="I116" s="45"/>
      <c r="J116" s="45"/>
      <c r="K116" s="52"/>
      <c r="L116" s="45">
        <v>0.92</v>
      </c>
      <c r="M116" s="45"/>
      <c r="N116" s="45"/>
      <c r="O116" s="45"/>
      <c r="P116" s="45"/>
      <c r="Q116" s="287" t="s">
        <v>100</v>
      </c>
      <c r="R116" s="45"/>
      <c r="S116" s="45"/>
      <c r="T116" s="45"/>
      <c r="U116" s="45"/>
      <c r="V116" s="45"/>
      <c r="W116" s="45">
        <v>0.31</v>
      </c>
      <c r="X116" s="45">
        <v>16.899999999999999</v>
      </c>
      <c r="Y116" s="45"/>
      <c r="Z116" s="45"/>
      <c r="AA116" s="287" t="s">
        <v>100</v>
      </c>
      <c r="AB116" s="45"/>
      <c r="AC116" s="45"/>
      <c r="AD116" s="45"/>
      <c r="AE116" s="45">
        <v>2.73</v>
      </c>
      <c r="AF116" s="65">
        <v>0.38</v>
      </c>
    </row>
    <row r="117" spans="1:32" x14ac:dyDescent="0.4">
      <c r="A117" s="395"/>
      <c r="B117" s="397"/>
      <c r="C117" s="408"/>
      <c r="D117" s="147" t="s">
        <v>466</v>
      </c>
      <c r="E117" s="25" t="s">
        <v>190</v>
      </c>
      <c r="F117" s="22" t="s">
        <v>152</v>
      </c>
      <c r="G117" s="22" t="s">
        <v>414</v>
      </c>
      <c r="H117" s="2"/>
      <c r="I117" s="2"/>
      <c r="J117" s="2"/>
      <c r="K117" s="34"/>
      <c r="L117" s="2">
        <v>0.72</v>
      </c>
      <c r="M117" s="2"/>
      <c r="N117" s="2"/>
      <c r="O117" s="2"/>
      <c r="P117" s="2"/>
      <c r="Q117" s="291" t="s">
        <v>100</v>
      </c>
      <c r="R117" s="2"/>
      <c r="S117" s="2"/>
      <c r="T117" s="2"/>
      <c r="U117" s="2"/>
      <c r="V117" s="2"/>
      <c r="W117" s="2">
        <v>0.21</v>
      </c>
      <c r="X117" s="2">
        <v>12.5</v>
      </c>
      <c r="Y117" s="2"/>
      <c r="Z117" s="2"/>
      <c r="AA117" s="291" t="s">
        <v>100</v>
      </c>
      <c r="AB117" s="2"/>
      <c r="AC117" s="2"/>
      <c r="AD117" s="2"/>
      <c r="AE117" s="2">
        <v>2.0099999999999998</v>
      </c>
      <c r="AF117" s="64">
        <v>0.28999999999999998</v>
      </c>
    </row>
    <row r="118" spans="1:32" ht="15" thickBot="1" x14ac:dyDescent="0.45">
      <c r="A118" s="395"/>
      <c r="B118" s="397"/>
      <c r="C118" s="409"/>
      <c r="D118" s="91" t="s">
        <v>466</v>
      </c>
      <c r="E118" s="85" t="s">
        <v>196</v>
      </c>
      <c r="F118" s="86" t="s">
        <v>152</v>
      </c>
      <c r="G118" s="86" t="s">
        <v>414</v>
      </c>
      <c r="H118" s="61"/>
      <c r="I118" s="61"/>
      <c r="J118" s="61"/>
      <c r="K118" s="62"/>
      <c r="L118" s="61">
        <v>1.21</v>
      </c>
      <c r="M118" s="61"/>
      <c r="N118" s="61"/>
      <c r="O118" s="61"/>
      <c r="P118" s="61"/>
      <c r="Q118" s="292" t="s">
        <v>100</v>
      </c>
      <c r="R118" s="61"/>
      <c r="S118" s="61"/>
      <c r="T118" s="61"/>
      <c r="U118" s="61"/>
      <c r="V118" s="61"/>
      <c r="W118" s="61">
        <v>0.44</v>
      </c>
      <c r="X118" s="61">
        <v>21.8</v>
      </c>
      <c r="Y118" s="61"/>
      <c r="Z118" s="61"/>
      <c r="AA118" s="292" t="s">
        <v>100</v>
      </c>
      <c r="AB118" s="61"/>
      <c r="AC118" s="61"/>
      <c r="AD118" s="61"/>
      <c r="AE118" s="61">
        <v>5.59</v>
      </c>
      <c r="AF118" s="63">
        <v>0.52</v>
      </c>
    </row>
    <row r="119" spans="1:32" x14ac:dyDescent="0.4">
      <c r="A119" s="395"/>
      <c r="B119" s="397"/>
      <c r="C119" s="407" t="s">
        <v>264</v>
      </c>
      <c r="D119" s="90" t="s">
        <v>466</v>
      </c>
      <c r="E119" s="83" t="s">
        <v>171</v>
      </c>
      <c r="F119" s="84" t="s">
        <v>153</v>
      </c>
      <c r="G119" s="84" t="s">
        <v>414</v>
      </c>
      <c r="H119" s="56"/>
      <c r="I119" s="56"/>
      <c r="J119" s="56"/>
      <c r="K119" s="57"/>
      <c r="L119" s="56">
        <v>0.74</v>
      </c>
      <c r="M119" s="56"/>
      <c r="N119" s="56"/>
      <c r="O119" s="56"/>
      <c r="P119" s="56"/>
      <c r="Q119" s="56">
        <v>5.59</v>
      </c>
      <c r="R119" s="56"/>
      <c r="S119" s="56"/>
      <c r="T119" s="56"/>
      <c r="U119" s="56"/>
      <c r="V119" s="56"/>
      <c r="W119" s="56">
        <v>0.25</v>
      </c>
      <c r="X119" s="56">
        <v>26.5</v>
      </c>
      <c r="Y119" s="56"/>
      <c r="Z119" s="56"/>
      <c r="AA119" s="56">
        <v>0.08</v>
      </c>
      <c r="AB119" s="56"/>
      <c r="AC119" s="56"/>
      <c r="AD119" s="56"/>
      <c r="AE119" s="56">
        <v>3.21</v>
      </c>
      <c r="AF119" s="58">
        <v>0.28000000000000003</v>
      </c>
    </row>
    <row r="120" spans="1:32" x14ac:dyDescent="0.4">
      <c r="A120" s="395"/>
      <c r="B120" s="397"/>
      <c r="C120" s="408"/>
      <c r="D120" s="147" t="s">
        <v>466</v>
      </c>
      <c r="E120" s="25" t="s">
        <v>172</v>
      </c>
      <c r="F120" s="81" t="s">
        <v>153</v>
      </c>
      <c r="G120" s="81" t="s">
        <v>414</v>
      </c>
      <c r="H120" s="45"/>
      <c r="I120" s="45"/>
      <c r="J120" s="45"/>
      <c r="K120" s="52"/>
      <c r="L120" s="45">
        <v>0.69</v>
      </c>
      <c r="M120" s="45"/>
      <c r="N120" s="45"/>
      <c r="O120" s="45"/>
      <c r="P120" s="45"/>
      <c r="Q120" s="45">
        <v>5.05</v>
      </c>
      <c r="R120" s="45"/>
      <c r="S120" s="45"/>
      <c r="T120" s="45"/>
      <c r="U120" s="45"/>
      <c r="V120" s="45"/>
      <c r="W120" s="45">
        <v>0.22</v>
      </c>
      <c r="X120" s="45">
        <v>24.8</v>
      </c>
      <c r="Y120" s="45"/>
      <c r="Z120" s="45"/>
      <c r="AA120" s="45">
        <v>0.05</v>
      </c>
      <c r="AB120" s="45"/>
      <c r="AC120" s="45"/>
      <c r="AD120" s="45"/>
      <c r="AE120" s="45">
        <v>2.34</v>
      </c>
      <c r="AF120" s="65">
        <v>0.25</v>
      </c>
    </row>
    <row r="121" spans="1:32" x14ac:dyDescent="0.4">
      <c r="A121" s="395"/>
      <c r="B121" s="397"/>
      <c r="C121" s="408"/>
      <c r="D121" s="147" t="s">
        <v>466</v>
      </c>
      <c r="E121" s="25" t="s">
        <v>190</v>
      </c>
      <c r="F121" s="22" t="s">
        <v>153</v>
      </c>
      <c r="G121" s="22" t="s">
        <v>414</v>
      </c>
      <c r="H121" s="2"/>
      <c r="I121" s="2"/>
      <c r="J121" s="2"/>
      <c r="K121" s="34"/>
      <c r="L121" s="2">
        <v>0.48</v>
      </c>
      <c r="M121" s="2"/>
      <c r="N121" s="2"/>
      <c r="O121" s="2"/>
      <c r="P121" s="2"/>
      <c r="Q121" s="2">
        <v>3.85</v>
      </c>
      <c r="R121" s="2"/>
      <c r="S121" s="2"/>
      <c r="T121" s="2"/>
      <c r="U121" s="2"/>
      <c r="V121" s="2"/>
      <c r="W121" s="2">
        <v>0.16</v>
      </c>
      <c r="X121" s="2">
        <v>19.100000000000001</v>
      </c>
      <c r="Y121" s="2"/>
      <c r="Z121" s="2"/>
      <c r="AA121" s="2">
        <v>0.03</v>
      </c>
      <c r="AB121" s="2"/>
      <c r="AC121" s="2"/>
      <c r="AD121" s="2"/>
      <c r="AE121" s="2">
        <v>1.85</v>
      </c>
      <c r="AF121" s="64">
        <v>0.18</v>
      </c>
    </row>
    <row r="122" spans="1:32" ht="15" thickBot="1" x14ac:dyDescent="0.45">
      <c r="A122" s="395"/>
      <c r="B122" s="397"/>
      <c r="C122" s="409"/>
      <c r="D122" s="91" t="s">
        <v>466</v>
      </c>
      <c r="E122" s="85" t="s">
        <v>196</v>
      </c>
      <c r="F122" s="86" t="s">
        <v>153</v>
      </c>
      <c r="G122" s="86" t="s">
        <v>414</v>
      </c>
      <c r="H122" s="61"/>
      <c r="I122" s="61"/>
      <c r="J122" s="61"/>
      <c r="K122" s="62"/>
      <c r="L122" s="61">
        <v>0.89</v>
      </c>
      <c r="M122" s="61"/>
      <c r="N122" s="61"/>
      <c r="O122" s="61"/>
      <c r="P122" s="61"/>
      <c r="Q122" s="61">
        <v>6.63</v>
      </c>
      <c r="R122" s="61"/>
      <c r="S122" s="61"/>
      <c r="T122" s="61"/>
      <c r="U122" s="61"/>
      <c r="V122" s="61"/>
      <c r="W122" s="61">
        <v>0.31</v>
      </c>
      <c r="X122" s="61">
        <v>31.2</v>
      </c>
      <c r="Y122" s="61"/>
      <c r="Z122" s="61"/>
      <c r="AA122" s="61">
        <v>0.09</v>
      </c>
      <c r="AB122" s="61"/>
      <c r="AC122" s="61"/>
      <c r="AD122" s="61"/>
      <c r="AE122" s="61">
        <v>2.93</v>
      </c>
      <c r="AF122" s="63">
        <v>0.34</v>
      </c>
    </row>
    <row r="123" spans="1:32" x14ac:dyDescent="0.4">
      <c r="A123" s="395"/>
      <c r="B123" s="397"/>
      <c r="C123" s="407" t="s">
        <v>265</v>
      </c>
      <c r="D123" s="90" t="s">
        <v>466</v>
      </c>
      <c r="E123" s="83" t="s">
        <v>171</v>
      </c>
      <c r="F123" s="84" t="s">
        <v>154</v>
      </c>
      <c r="G123" s="84" t="s">
        <v>414</v>
      </c>
      <c r="H123" s="56"/>
      <c r="I123" s="56"/>
      <c r="J123" s="56"/>
      <c r="K123" s="57"/>
      <c r="L123" s="56">
        <v>0.81</v>
      </c>
      <c r="M123" s="56"/>
      <c r="N123" s="56"/>
      <c r="O123" s="56"/>
      <c r="P123" s="56"/>
      <c r="Q123" s="56">
        <v>5.91</v>
      </c>
      <c r="R123" s="56"/>
      <c r="S123" s="56"/>
      <c r="T123" s="56"/>
      <c r="U123" s="56"/>
      <c r="V123" s="56"/>
      <c r="W123" s="56">
        <v>0.28999999999999998</v>
      </c>
      <c r="X123" s="56">
        <v>27.8</v>
      </c>
      <c r="Y123" s="56"/>
      <c r="Z123" s="56"/>
      <c r="AA123" s="56">
        <v>0.08</v>
      </c>
      <c r="AB123" s="56"/>
      <c r="AC123" s="56"/>
      <c r="AD123" s="56"/>
      <c r="AE123" s="56">
        <v>3.46</v>
      </c>
      <c r="AF123" s="58">
        <v>0.3</v>
      </c>
    </row>
    <row r="124" spans="1:32" x14ac:dyDescent="0.4">
      <c r="A124" s="395"/>
      <c r="B124" s="397"/>
      <c r="C124" s="408"/>
      <c r="D124" s="147" t="s">
        <v>466</v>
      </c>
      <c r="E124" s="25" t="s">
        <v>172</v>
      </c>
      <c r="F124" s="81" t="s">
        <v>154</v>
      </c>
      <c r="G124" s="81" t="s">
        <v>414</v>
      </c>
      <c r="H124" s="45"/>
      <c r="I124" s="45"/>
      <c r="J124" s="45"/>
      <c r="K124" s="52"/>
      <c r="L124" s="45">
        <v>0.71</v>
      </c>
      <c r="M124" s="45"/>
      <c r="N124" s="45"/>
      <c r="O124" s="45"/>
      <c r="P124" s="45"/>
      <c r="Q124" s="45">
        <v>5.31</v>
      </c>
      <c r="R124" s="45"/>
      <c r="S124" s="45"/>
      <c r="T124" s="45"/>
      <c r="U124" s="45"/>
      <c r="V124" s="45"/>
      <c r="W124" s="45">
        <v>0.24</v>
      </c>
      <c r="X124" s="45">
        <v>25.2</v>
      </c>
      <c r="Y124" s="45"/>
      <c r="Z124" s="45"/>
      <c r="AA124" s="45">
        <v>0.06</v>
      </c>
      <c r="AB124" s="45"/>
      <c r="AC124" s="45"/>
      <c r="AD124" s="45"/>
      <c r="AE124" s="45">
        <v>2.33</v>
      </c>
      <c r="AF124" s="65">
        <v>0.26</v>
      </c>
    </row>
    <row r="125" spans="1:32" x14ac:dyDescent="0.4">
      <c r="A125" s="395"/>
      <c r="B125" s="397"/>
      <c r="C125" s="408"/>
      <c r="D125" s="147" t="s">
        <v>466</v>
      </c>
      <c r="E125" s="25" t="s">
        <v>190</v>
      </c>
      <c r="F125" s="22" t="s">
        <v>154</v>
      </c>
      <c r="G125" s="22" t="s">
        <v>414</v>
      </c>
      <c r="H125" s="2"/>
      <c r="I125" s="2"/>
      <c r="J125" s="2"/>
      <c r="K125" s="34"/>
      <c r="L125" s="2">
        <v>0.51</v>
      </c>
      <c r="M125" s="2"/>
      <c r="N125" s="2"/>
      <c r="O125" s="2"/>
      <c r="P125" s="2"/>
      <c r="Q125" s="2">
        <v>3.99</v>
      </c>
      <c r="R125" s="2"/>
      <c r="S125" s="2"/>
      <c r="T125" s="2"/>
      <c r="U125" s="2"/>
      <c r="V125" s="2"/>
      <c r="W125" s="2">
        <v>0.17</v>
      </c>
      <c r="X125" s="2">
        <v>19</v>
      </c>
      <c r="Y125" s="2"/>
      <c r="Z125" s="2"/>
      <c r="AA125" s="2">
        <v>0.03</v>
      </c>
      <c r="AB125" s="2"/>
      <c r="AC125" s="2"/>
      <c r="AD125" s="2"/>
      <c r="AE125" s="2">
        <v>1.84</v>
      </c>
      <c r="AF125" s="64">
        <v>0.19</v>
      </c>
    </row>
    <row r="126" spans="1:32" ht="15" thickBot="1" x14ac:dyDescent="0.45">
      <c r="A126" s="395"/>
      <c r="B126" s="398"/>
      <c r="C126" s="409"/>
      <c r="D126" s="91" t="s">
        <v>466</v>
      </c>
      <c r="E126" s="85" t="s">
        <v>196</v>
      </c>
      <c r="F126" s="86" t="s">
        <v>154</v>
      </c>
      <c r="G126" s="86" t="s">
        <v>414</v>
      </c>
      <c r="H126" s="61"/>
      <c r="I126" s="61"/>
      <c r="J126" s="61"/>
      <c r="K126" s="62"/>
      <c r="L126" s="61">
        <v>0.99</v>
      </c>
      <c r="M126" s="61"/>
      <c r="N126" s="61"/>
      <c r="O126" s="61"/>
      <c r="P126" s="61"/>
      <c r="Q126" s="61">
        <v>6.93</v>
      </c>
      <c r="R126" s="61"/>
      <c r="S126" s="61"/>
      <c r="T126" s="61"/>
      <c r="U126" s="61"/>
      <c r="V126" s="61"/>
      <c r="W126" s="61">
        <v>0.36</v>
      </c>
      <c r="X126" s="61">
        <v>34.4</v>
      </c>
      <c r="Y126" s="61"/>
      <c r="Z126" s="61"/>
      <c r="AA126" s="61">
        <v>0.1</v>
      </c>
      <c r="AB126" s="61"/>
      <c r="AC126" s="61"/>
      <c r="AD126" s="61"/>
      <c r="AE126" s="61">
        <v>2.91</v>
      </c>
      <c r="AF126" s="63">
        <v>0.39</v>
      </c>
    </row>
    <row r="127" spans="1:32" ht="15" thickBot="1" x14ac:dyDescent="0.45">
      <c r="A127" s="18"/>
      <c r="B127" s="140"/>
      <c r="C127" s="80"/>
      <c r="D127" s="275"/>
      <c r="E127" s="80"/>
      <c r="F127" s="80"/>
      <c r="G127" s="80"/>
      <c r="H127" s="80"/>
      <c r="I127" s="80"/>
      <c r="J127" s="80"/>
      <c r="K127" s="82"/>
      <c r="L127" s="80"/>
      <c r="M127" s="80"/>
      <c r="N127" s="80"/>
      <c r="O127" s="80"/>
      <c r="P127" s="80"/>
      <c r="Q127" s="80"/>
      <c r="R127" s="80"/>
      <c r="S127" s="80"/>
      <c r="T127" s="80"/>
      <c r="U127" s="80"/>
      <c r="V127" s="80"/>
      <c r="W127" s="80"/>
      <c r="X127" s="80"/>
      <c r="Y127" s="80"/>
      <c r="Z127" s="80"/>
      <c r="AA127" s="80"/>
      <c r="AB127" s="80"/>
      <c r="AC127" s="80"/>
      <c r="AD127" s="80"/>
      <c r="AE127" s="80"/>
      <c r="AF127" s="80"/>
    </row>
    <row r="128" spans="1:32" ht="14.6" customHeight="1" x14ac:dyDescent="0.4">
      <c r="A128" s="395" t="s">
        <v>155</v>
      </c>
      <c r="B128" s="405" t="s">
        <v>110</v>
      </c>
      <c r="C128" s="407" t="s">
        <v>266</v>
      </c>
      <c r="D128" s="90" t="s">
        <v>466</v>
      </c>
      <c r="E128" s="83" t="s">
        <v>269</v>
      </c>
      <c r="F128" s="56" t="s">
        <v>156</v>
      </c>
      <c r="G128" s="56" t="s">
        <v>414</v>
      </c>
      <c r="H128" s="56"/>
      <c r="I128" s="56"/>
      <c r="J128" s="56"/>
      <c r="K128" s="57"/>
      <c r="L128" s="56">
        <v>0.5</v>
      </c>
      <c r="M128" s="56"/>
      <c r="N128" s="56"/>
      <c r="O128" s="56"/>
      <c r="P128" s="56"/>
      <c r="Q128" s="56">
        <v>1.7</v>
      </c>
      <c r="R128" s="56"/>
      <c r="S128" s="56"/>
      <c r="T128" s="56"/>
      <c r="U128" s="56"/>
      <c r="V128" s="56"/>
      <c r="W128" s="56"/>
      <c r="X128" s="56">
        <v>3.3</v>
      </c>
      <c r="Y128" s="56"/>
      <c r="Z128" s="56"/>
      <c r="AA128" s="56">
        <v>0.1</v>
      </c>
      <c r="AB128" s="56"/>
      <c r="AC128" s="56"/>
      <c r="AD128" s="56"/>
      <c r="AE128" s="56">
        <v>1.2</v>
      </c>
      <c r="AF128" s="58"/>
    </row>
    <row r="129" spans="1:33" x14ac:dyDescent="0.4">
      <c r="A129" s="395"/>
      <c r="B129" s="406"/>
      <c r="C129" s="408"/>
      <c r="D129" s="147" t="s">
        <v>466</v>
      </c>
      <c r="E129" s="25" t="s">
        <v>190</v>
      </c>
      <c r="F129" s="2" t="s">
        <v>156</v>
      </c>
      <c r="G129" s="2" t="s">
        <v>414</v>
      </c>
      <c r="H129" s="2"/>
      <c r="I129" s="2"/>
      <c r="J129" s="2"/>
      <c r="K129" s="34"/>
      <c r="L129" s="2">
        <v>0.8</v>
      </c>
      <c r="M129" s="2"/>
      <c r="N129" s="2"/>
      <c r="O129" s="2"/>
      <c r="P129" s="2"/>
      <c r="Q129" s="2">
        <v>2.7</v>
      </c>
      <c r="R129" s="2"/>
      <c r="S129" s="2"/>
      <c r="T129" s="2"/>
      <c r="U129" s="2"/>
      <c r="V129" s="2"/>
      <c r="W129" s="2"/>
      <c r="X129" s="2">
        <v>5</v>
      </c>
      <c r="Y129" s="2"/>
      <c r="Z129" s="2"/>
      <c r="AA129" s="2">
        <v>0.2</v>
      </c>
      <c r="AB129" s="2"/>
      <c r="AC129" s="2"/>
      <c r="AD129" s="2"/>
      <c r="AE129" s="2">
        <v>1.8</v>
      </c>
      <c r="AF129" s="64"/>
    </row>
    <row r="130" spans="1:33" x14ac:dyDescent="0.4">
      <c r="A130" s="395"/>
      <c r="B130" s="406"/>
      <c r="C130" s="408"/>
      <c r="D130" s="147" t="s">
        <v>466</v>
      </c>
      <c r="E130" s="25" t="s">
        <v>172</v>
      </c>
      <c r="F130" s="2" t="s">
        <v>156</v>
      </c>
      <c r="G130" s="2" t="s">
        <v>414</v>
      </c>
      <c r="H130" s="2"/>
      <c r="I130" s="2"/>
      <c r="J130" s="2"/>
      <c r="K130" s="34"/>
      <c r="L130" s="2">
        <v>1.2</v>
      </c>
      <c r="M130" s="2"/>
      <c r="N130" s="2"/>
      <c r="O130" s="2"/>
      <c r="P130" s="2"/>
      <c r="Q130" s="2">
        <v>4.3</v>
      </c>
      <c r="R130" s="2"/>
      <c r="S130" s="2"/>
      <c r="T130" s="2"/>
      <c r="U130" s="2"/>
      <c r="V130" s="2"/>
      <c r="W130" s="2"/>
      <c r="X130" s="2">
        <v>8.6</v>
      </c>
      <c r="Y130" s="2"/>
      <c r="Z130" s="2"/>
      <c r="AA130" s="2">
        <v>0.3</v>
      </c>
      <c r="AB130" s="2"/>
      <c r="AC130" s="2"/>
      <c r="AD130" s="2"/>
      <c r="AE130" s="2">
        <v>3.2</v>
      </c>
      <c r="AF130" s="64"/>
    </row>
    <row r="131" spans="1:33" x14ac:dyDescent="0.4">
      <c r="A131" s="395"/>
      <c r="B131" s="406"/>
      <c r="C131" s="408"/>
      <c r="D131" s="147" t="s">
        <v>466</v>
      </c>
      <c r="E131" s="25" t="s">
        <v>206</v>
      </c>
      <c r="F131" s="2" t="s">
        <v>156</v>
      </c>
      <c r="G131" s="2" t="s">
        <v>414</v>
      </c>
      <c r="H131" s="2"/>
      <c r="I131" s="2"/>
      <c r="J131" s="2"/>
      <c r="K131" s="34"/>
      <c r="L131" s="2">
        <v>2</v>
      </c>
      <c r="M131" s="2"/>
      <c r="N131" s="2"/>
      <c r="O131" s="2"/>
      <c r="P131" s="2"/>
      <c r="Q131" s="2">
        <v>6.9</v>
      </c>
      <c r="R131" s="2"/>
      <c r="S131" s="2"/>
      <c r="T131" s="2"/>
      <c r="U131" s="2"/>
      <c r="V131" s="2"/>
      <c r="W131" s="2"/>
      <c r="X131" s="2">
        <v>13.6</v>
      </c>
      <c r="Y131" s="2"/>
      <c r="Z131" s="2"/>
      <c r="AA131" s="2">
        <v>0.6</v>
      </c>
      <c r="AB131" s="2"/>
      <c r="AC131" s="2"/>
      <c r="AD131" s="2"/>
      <c r="AE131" s="2">
        <v>5.2</v>
      </c>
      <c r="AF131" s="64"/>
    </row>
    <row r="132" spans="1:33" ht="15" thickBot="1" x14ac:dyDescent="0.45">
      <c r="A132" s="395"/>
      <c r="B132" s="406"/>
      <c r="C132" s="409"/>
      <c r="D132" s="91" t="s">
        <v>466</v>
      </c>
      <c r="E132" s="85" t="s">
        <v>223</v>
      </c>
      <c r="F132" s="61" t="s">
        <v>156</v>
      </c>
      <c r="G132" s="61" t="s">
        <v>414</v>
      </c>
      <c r="H132" s="61"/>
      <c r="I132" s="61"/>
      <c r="J132" s="61"/>
      <c r="K132" s="62"/>
      <c r="L132" s="61">
        <v>3.3</v>
      </c>
      <c r="M132" s="61"/>
      <c r="N132" s="61"/>
      <c r="O132" s="61"/>
      <c r="P132" s="61"/>
      <c r="Q132" s="61">
        <v>11</v>
      </c>
      <c r="R132" s="61"/>
      <c r="S132" s="61"/>
      <c r="T132" s="61"/>
      <c r="U132" s="61"/>
      <c r="V132" s="61"/>
      <c r="W132" s="61"/>
      <c r="X132" s="61">
        <v>26.8</v>
      </c>
      <c r="Y132" s="61"/>
      <c r="Z132" s="61"/>
      <c r="AA132" s="61">
        <v>1.3</v>
      </c>
      <c r="AB132" s="61"/>
      <c r="AC132" s="61"/>
      <c r="AD132" s="61"/>
      <c r="AE132" s="61">
        <v>8.5</v>
      </c>
      <c r="AF132" s="63"/>
    </row>
    <row r="133" spans="1:33" x14ac:dyDescent="0.4">
      <c r="A133" s="395"/>
      <c r="B133" s="406"/>
      <c r="C133" s="407" t="s">
        <v>267</v>
      </c>
      <c r="D133" s="90" t="s">
        <v>466</v>
      </c>
      <c r="E133" s="83" t="s">
        <v>269</v>
      </c>
      <c r="F133" s="56" t="s">
        <v>157</v>
      </c>
      <c r="G133" s="219" t="s">
        <v>416</v>
      </c>
      <c r="H133" s="56"/>
      <c r="I133" s="56"/>
      <c r="J133" s="56"/>
      <c r="K133" s="57"/>
      <c r="L133" s="56">
        <v>0.6</v>
      </c>
      <c r="M133" s="56"/>
      <c r="N133" s="56"/>
      <c r="O133" s="56"/>
      <c r="P133" s="56"/>
      <c r="Q133" s="56">
        <v>1.7</v>
      </c>
      <c r="R133" s="56"/>
      <c r="S133" s="56"/>
      <c r="T133" s="56"/>
      <c r="U133" s="56"/>
      <c r="V133" s="56"/>
      <c r="W133" s="56"/>
      <c r="X133" s="56">
        <v>3.8</v>
      </c>
      <c r="Y133" s="56"/>
      <c r="Z133" s="56"/>
      <c r="AA133" s="56">
        <v>0.1</v>
      </c>
      <c r="AB133" s="56"/>
      <c r="AC133" s="56"/>
      <c r="AD133" s="56"/>
      <c r="AE133" s="56">
        <v>1.2</v>
      </c>
      <c r="AF133" s="58"/>
    </row>
    <row r="134" spans="1:33" x14ac:dyDescent="0.4">
      <c r="A134" s="395"/>
      <c r="B134" s="406"/>
      <c r="C134" s="408"/>
      <c r="D134" s="147" t="s">
        <v>466</v>
      </c>
      <c r="E134" s="25" t="s">
        <v>190</v>
      </c>
      <c r="F134" s="2" t="s">
        <v>157</v>
      </c>
      <c r="G134" s="220" t="s">
        <v>416</v>
      </c>
      <c r="H134" s="2"/>
      <c r="I134" s="2"/>
      <c r="J134" s="2"/>
      <c r="K134" s="34"/>
      <c r="L134" s="2">
        <v>0.9</v>
      </c>
      <c r="M134" s="2"/>
      <c r="N134" s="2"/>
      <c r="O134" s="2"/>
      <c r="P134" s="2"/>
      <c r="Q134" s="2">
        <v>2.9</v>
      </c>
      <c r="R134" s="2"/>
      <c r="S134" s="2"/>
      <c r="T134" s="2"/>
      <c r="U134" s="2"/>
      <c r="V134" s="2"/>
      <c r="W134" s="2"/>
      <c r="X134" s="2">
        <v>5.5</v>
      </c>
      <c r="Y134" s="2"/>
      <c r="Z134" s="2"/>
      <c r="AA134" s="2">
        <v>0.2</v>
      </c>
      <c r="AB134" s="2"/>
      <c r="AC134" s="2"/>
      <c r="AD134" s="2"/>
      <c r="AE134" s="2">
        <v>2.2000000000000002</v>
      </c>
      <c r="AF134" s="64"/>
    </row>
    <row r="135" spans="1:33" x14ac:dyDescent="0.4">
      <c r="A135" s="395"/>
      <c r="B135" s="406"/>
      <c r="C135" s="408"/>
      <c r="D135" s="147" t="s">
        <v>466</v>
      </c>
      <c r="E135" s="25" t="s">
        <v>172</v>
      </c>
      <c r="F135" s="2" t="s">
        <v>157</v>
      </c>
      <c r="G135" s="220" t="s">
        <v>416</v>
      </c>
      <c r="H135" s="2"/>
      <c r="I135" s="2"/>
      <c r="J135" s="2"/>
      <c r="K135" s="34"/>
      <c r="L135" s="2">
        <v>1.3</v>
      </c>
      <c r="M135" s="2"/>
      <c r="N135" s="2"/>
      <c r="O135" s="2"/>
      <c r="P135" s="2"/>
      <c r="Q135" s="2">
        <v>4.8</v>
      </c>
      <c r="R135" s="2"/>
      <c r="S135" s="2"/>
      <c r="T135" s="2"/>
      <c r="U135" s="2"/>
      <c r="V135" s="2"/>
      <c r="W135" s="2"/>
      <c r="X135" s="2">
        <v>9.4</v>
      </c>
      <c r="Y135" s="2"/>
      <c r="Z135" s="2"/>
      <c r="AA135" s="2">
        <v>0.2</v>
      </c>
      <c r="AB135" s="2"/>
      <c r="AC135" s="2"/>
      <c r="AD135" s="2"/>
      <c r="AE135" s="2">
        <v>3.5</v>
      </c>
      <c r="AF135" s="64"/>
    </row>
    <row r="136" spans="1:33" x14ac:dyDescent="0.4">
      <c r="A136" s="395"/>
      <c r="B136" s="406"/>
      <c r="C136" s="408"/>
      <c r="D136" s="147" t="s">
        <v>466</v>
      </c>
      <c r="E136" s="25" t="s">
        <v>206</v>
      </c>
      <c r="F136" s="2" t="s">
        <v>157</v>
      </c>
      <c r="G136" s="220" t="s">
        <v>416</v>
      </c>
      <c r="H136" s="2"/>
      <c r="I136" s="2"/>
      <c r="J136" s="2"/>
      <c r="K136" s="34"/>
      <c r="L136" s="2">
        <v>2.2000000000000002</v>
      </c>
      <c r="M136" s="2"/>
      <c r="N136" s="2"/>
      <c r="O136" s="2"/>
      <c r="P136" s="2"/>
      <c r="Q136" s="2">
        <v>7.2</v>
      </c>
      <c r="R136" s="2"/>
      <c r="S136" s="2"/>
      <c r="T136" s="2"/>
      <c r="U136" s="2"/>
      <c r="V136" s="2"/>
      <c r="W136" s="2"/>
      <c r="X136" s="2">
        <v>14.5</v>
      </c>
      <c r="Y136" s="2"/>
      <c r="Z136" s="2"/>
      <c r="AA136" s="2">
        <v>0.5</v>
      </c>
      <c r="AB136" s="2"/>
      <c r="AC136" s="2"/>
      <c r="AD136" s="2"/>
      <c r="AE136" s="2">
        <v>5.5</v>
      </c>
      <c r="AF136" s="64"/>
    </row>
    <row r="137" spans="1:33" ht="15" thickBot="1" x14ac:dyDescent="0.45">
      <c r="A137" s="395"/>
      <c r="B137" s="406"/>
      <c r="C137" s="409"/>
      <c r="D137" s="147" t="s">
        <v>466</v>
      </c>
      <c r="E137" s="25" t="s">
        <v>223</v>
      </c>
      <c r="F137" s="47" t="s">
        <v>157</v>
      </c>
      <c r="G137" s="226" t="s">
        <v>416</v>
      </c>
      <c r="H137" s="47"/>
      <c r="I137" s="47"/>
      <c r="J137" s="47"/>
      <c r="K137" s="87"/>
      <c r="L137" s="47">
        <v>3.6</v>
      </c>
      <c r="M137" s="47"/>
      <c r="N137" s="47"/>
      <c r="O137" s="47"/>
      <c r="P137" s="47"/>
      <c r="Q137" s="47">
        <v>11.3</v>
      </c>
      <c r="R137" s="47"/>
      <c r="S137" s="47"/>
      <c r="T137" s="47"/>
      <c r="U137" s="47"/>
      <c r="V137" s="47"/>
      <c r="W137" s="47"/>
      <c r="X137" s="47">
        <v>28.2</v>
      </c>
      <c r="Y137" s="47"/>
      <c r="Z137" s="47"/>
      <c r="AA137" s="47">
        <v>1.4</v>
      </c>
      <c r="AB137" s="47"/>
      <c r="AC137" s="47"/>
      <c r="AD137" s="47"/>
      <c r="AE137" s="47">
        <v>8.6</v>
      </c>
      <c r="AF137" s="88"/>
    </row>
    <row r="138" spans="1:33" x14ac:dyDescent="0.4">
      <c r="A138" s="395"/>
      <c r="B138" s="406"/>
      <c r="C138" s="407" t="s">
        <v>268</v>
      </c>
      <c r="D138" s="90" t="s">
        <v>466</v>
      </c>
      <c r="E138" s="90" t="s">
        <v>269</v>
      </c>
      <c r="F138" s="56" t="s">
        <v>158</v>
      </c>
      <c r="G138" s="219" t="s">
        <v>416</v>
      </c>
      <c r="H138" s="56"/>
      <c r="I138" s="56"/>
      <c r="J138" s="56"/>
      <c r="K138" s="57"/>
      <c r="L138" s="56">
        <v>0.4</v>
      </c>
      <c r="M138" s="56"/>
      <c r="N138" s="56"/>
      <c r="O138" s="56"/>
      <c r="P138" s="56"/>
      <c r="Q138" s="56">
        <v>1.9</v>
      </c>
      <c r="R138" s="56"/>
      <c r="S138" s="56"/>
      <c r="T138" s="56"/>
      <c r="U138" s="56"/>
      <c r="V138" s="56"/>
      <c r="W138" s="56"/>
      <c r="X138" s="56">
        <v>2.8</v>
      </c>
      <c r="Y138" s="56"/>
      <c r="Z138" s="56"/>
      <c r="AA138" s="56">
        <v>0.2</v>
      </c>
      <c r="AB138" s="56"/>
      <c r="AC138" s="56"/>
      <c r="AD138" s="56"/>
      <c r="AE138" s="56">
        <v>1.2</v>
      </c>
      <c r="AF138" s="58"/>
    </row>
    <row r="139" spans="1:33" x14ac:dyDescent="0.4">
      <c r="A139" s="395"/>
      <c r="B139" s="406"/>
      <c r="C139" s="408"/>
      <c r="D139" s="147" t="s">
        <v>466</v>
      </c>
      <c r="E139" s="135" t="s">
        <v>190</v>
      </c>
      <c r="F139" s="2" t="s">
        <v>158</v>
      </c>
      <c r="G139" s="220" t="s">
        <v>416</v>
      </c>
      <c r="H139" s="2"/>
      <c r="I139" s="2"/>
      <c r="J139" s="2"/>
      <c r="K139" s="34"/>
      <c r="L139" s="2">
        <v>0.5</v>
      </c>
      <c r="M139" s="2"/>
      <c r="N139" s="2"/>
      <c r="O139" s="2"/>
      <c r="P139" s="2"/>
      <c r="Q139" s="2">
        <v>2.2999999999999998</v>
      </c>
      <c r="R139" s="2"/>
      <c r="S139" s="2"/>
      <c r="T139" s="2"/>
      <c r="U139" s="2"/>
      <c r="V139" s="2"/>
      <c r="W139" s="2"/>
      <c r="X139" s="2">
        <v>3</v>
      </c>
      <c r="Y139" s="2"/>
      <c r="Z139" s="2"/>
      <c r="AA139" s="2">
        <v>0.2</v>
      </c>
      <c r="AB139" s="2"/>
      <c r="AC139" s="2"/>
      <c r="AD139" s="2"/>
      <c r="AE139" s="2">
        <v>1.4</v>
      </c>
      <c r="AF139" s="64"/>
    </row>
    <row r="140" spans="1:33" x14ac:dyDescent="0.4">
      <c r="A140" s="395"/>
      <c r="B140" s="406"/>
      <c r="C140" s="408"/>
      <c r="D140" s="147" t="s">
        <v>466</v>
      </c>
      <c r="E140" s="135" t="s">
        <v>172</v>
      </c>
      <c r="F140" s="2" t="s">
        <v>158</v>
      </c>
      <c r="G140" s="220" t="s">
        <v>416</v>
      </c>
      <c r="H140" s="2"/>
      <c r="I140" s="2"/>
      <c r="J140" s="2"/>
      <c r="K140" s="34"/>
      <c r="L140" s="2">
        <v>0.8</v>
      </c>
      <c r="M140" s="2"/>
      <c r="N140" s="2"/>
      <c r="O140" s="2"/>
      <c r="P140" s="2"/>
      <c r="Q140" s="2">
        <v>3</v>
      </c>
      <c r="R140" s="2"/>
      <c r="S140" s="2"/>
      <c r="T140" s="2"/>
      <c r="U140" s="2"/>
      <c r="V140" s="2"/>
      <c r="W140" s="2"/>
      <c r="X140" s="2">
        <v>5.0999999999999996</v>
      </c>
      <c r="Y140" s="2"/>
      <c r="Z140" s="2"/>
      <c r="AA140" s="2">
        <v>0.4</v>
      </c>
      <c r="AB140" s="2"/>
      <c r="AC140" s="2"/>
      <c r="AD140" s="2"/>
      <c r="AE140" s="2">
        <v>1.9</v>
      </c>
      <c r="AF140" s="64"/>
    </row>
    <row r="141" spans="1:33" x14ac:dyDescent="0.4">
      <c r="A141" s="395"/>
      <c r="B141" s="406"/>
      <c r="C141" s="408"/>
      <c r="D141" s="147" t="s">
        <v>466</v>
      </c>
      <c r="E141" s="135" t="s">
        <v>206</v>
      </c>
      <c r="F141" s="2" t="s">
        <v>158</v>
      </c>
      <c r="G141" s="220" t="s">
        <v>416</v>
      </c>
      <c r="H141" s="2"/>
      <c r="I141" s="2"/>
      <c r="J141" s="2"/>
      <c r="K141" s="34"/>
      <c r="L141" s="2">
        <v>1</v>
      </c>
      <c r="M141" s="2"/>
      <c r="N141" s="2"/>
      <c r="O141" s="2"/>
      <c r="P141" s="2"/>
      <c r="Q141" s="2">
        <v>4.0999999999999996</v>
      </c>
      <c r="R141" s="2"/>
      <c r="S141" s="2"/>
      <c r="T141" s="2"/>
      <c r="U141" s="2"/>
      <c r="V141" s="2"/>
      <c r="W141" s="2"/>
      <c r="X141" s="2">
        <v>7.8</v>
      </c>
      <c r="Y141" s="2"/>
      <c r="Z141" s="2"/>
      <c r="AA141" s="2">
        <v>0.7</v>
      </c>
      <c r="AB141" s="2"/>
      <c r="AC141" s="2"/>
      <c r="AD141" s="2"/>
      <c r="AE141" s="2">
        <v>2.6</v>
      </c>
      <c r="AF141" s="64"/>
    </row>
    <row r="142" spans="1:33" ht="15" thickBot="1" x14ac:dyDescent="0.45">
      <c r="A142" s="395"/>
      <c r="B142" s="472"/>
      <c r="C142" s="409"/>
      <c r="D142" s="91" t="s">
        <v>466</v>
      </c>
      <c r="E142" s="91" t="s">
        <v>223</v>
      </c>
      <c r="F142" s="61" t="s">
        <v>158</v>
      </c>
      <c r="G142" s="221" t="s">
        <v>416</v>
      </c>
      <c r="H142" s="61"/>
      <c r="I142" s="61"/>
      <c r="J142" s="61"/>
      <c r="K142" s="62"/>
      <c r="L142" s="61">
        <v>1.5</v>
      </c>
      <c r="M142" s="61"/>
      <c r="N142" s="61"/>
      <c r="O142" s="61"/>
      <c r="P142" s="61"/>
      <c r="Q142" s="61">
        <v>6.5</v>
      </c>
      <c r="R142" s="61"/>
      <c r="S142" s="61"/>
      <c r="T142" s="61"/>
      <c r="U142" s="61"/>
      <c r="V142" s="61"/>
      <c r="W142" s="61"/>
      <c r="X142" s="61">
        <v>11.5</v>
      </c>
      <c r="Y142" s="61"/>
      <c r="Z142" s="61"/>
      <c r="AA142" s="61">
        <v>1</v>
      </c>
      <c r="AB142" s="61"/>
      <c r="AC142" s="61"/>
      <c r="AD142" s="61"/>
      <c r="AE142" s="61">
        <v>4.7</v>
      </c>
      <c r="AF142" s="63"/>
    </row>
    <row r="143" spans="1:33" ht="15" thickBot="1" x14ac:dyDescent="0.45">
      <c r="A143" s="18"/>
      <c r="B143" s="140"/>
      <c r="C143" s="80"/>
      <c r="D143" s="275"/>
      <c r="E143" s="80"/>
      <c r="F143" s="80"/>
      <c r="G143" s="80"/>
      <c r="H143" s="80"/>
      <c r="I143" s="80"/>
      <c r="J143" s="80"/>
      <c r="K143" s="82"/>
      <c r="L143" s="80"/>
      <c r="M143" s="80"/>
      <c r="N143" s="80"/>
      <c r="O143" s="80"/>
      <c r="P143" s="80"/>
      <c r="Q143" s="80"/>
      <c r="R143" s="80"/>
      <c r="S143" s="80"/>
      <c r="T143" s="80"/>
      <c r="U143" s="80"/>
      <c r="V143" s="80"/>
      <c r="W143" s="80"/>
      <c r="X143" s="80"/>
      <c r="Y143" s="80"/>
      <c r="Z143" s="80"/>
      <c r="AA143" s="80"/>
      <c r="AB143" s="80"/>
      <c r="AC143" s="80"/>
      <c r="AD143" s="80"/>
      <c r="AE143" s="80"/>
      <c r="AF143" s="80"/>
    </row>
    <row r="144" spans="1:33" ht="15.45" customHeight="1" x14ac:dyDescent="0.4">
      <c r="A144" s="410" t="s">
        <v>159</v>
      </c>
      <c r="B144" s="399" t="s">
        <v>160</v>
      </c>
      <c r="C144" s="411" t="s">
        <v>409</v>
      </c>
      <c r="D144" s="254" t="s">
        <v>466</v>
      </c>
      <c r="E144" s="112" t="s">
        <v>254</v>
      </c>
      <c r="F144" s="113" t="s">
        <v>412</v>
      </c>
      <c r="G144" s="201" t="s">
        <v>415</v>
      </c>
      <c r="H144" s="56"/>
      <c r="I144" s="56"/>
      <c r="J144" s="56"/>
      <c r="K144" s="57"/>
      <c r="L144" s="56"/>
      <c r="M144" s="56"/>
      <c r="N144" s="56"/>
      <c r="O144" s="56"/>
      <c r="P144" s="56"/>
      <c r="Q144" s="56"/>
      <c r="R144" s="56"/>
      <c r="S144" s="56"/>
      <c r="T144" s="56"/>
      <c r="U144" s="56"/>
      <c r="V144" s="56"/>
      <c r="W144" s="56"/>
      <c r="X144" s="56"/>
      <c r="Y144" s="56"/>
      <c r="Z144" s="56"/>
      <c r="AA144" s="56"/>
      <c r="AB144" s="56"/>
      <c r="AC144" s="56"/>
      <c r="AD144" s="56"/>
      <c r="AE144" s="56"/>
      <c r="AF144" s="58"/>
      <c r="AG144" t="s">
        <v>472</v>
      </c>
    </row>
    <row r="145" spans="1:33" ht="13.75" customHeight="1" x14ac:dyDescent="0.4">
      <c r="A145" s="410"/>
      <c r="B145" s="400"/>
      <c r="C145" s="412"/>
      <c r="D145" s="255" t="s">
        <v>466</v>
      </c>
      <c r="E145" s="96" t="s">
        <v>172</v>
      </c>
      <c r="F145" s="22"/>
      <c r="G145" s="153" t="s">
        <v>415</v>
      </c>
      <c r="H145" s="291" t="s">
        <v>161</v>
      </c>
      <c r="I145" s="2"/>
      <c r="J145" s="2"/>
      <c r="K145" s="34"/>
      <c r="L145" s="2"/>
      <c r="M145" s="2"/>
      <c r="N145" s="2"/>
      <c r="O145" s="2"/>
      <c r="P145" s="2"/>
      <c r="Q145" s="2"/>
      <c r="R145" s="2"/>
      <c r="S145" s="2"/>
      <c r="T145" s="2"/>
      <c r="U145" s="2"/>
      <c r="V145" s="2"/>
      <c r="W145" s="2"/>
      <c r="X145" s="2"/>
      <c r="Y145" s="2"/>
      <c r="Z145" s="2"/>
      <c r="AA145" s="291" t="s">
        <v>161</v>
      </c>
      <c r="AB145" s="2"/>
      <c r="AC145" s="2"/>
      <c r="AD145" s="2"/>
      <c r="AE145" s="2"/>
      <c r="AF145" s="64"/>
    </row>
    <row r="146" spans="1:33" ht="15.45" customHeight="1" x14ac:dyDescent="0.4">
      <c r="A146" s="410"/>
      <c r="B146" s="400"/>
      <c r="C146" s="412"/>
      <c r="D146" s="255" t="s">
        <v>466</v>
      </c>
      <c r="E146" s="96" t="s">
        <v>196</v>
      </c>
      <c r="F146" s="22"/>
      <c r="G146" s="153" t="s">
        <v>415</v>
      </c>
      <c r="H146" s="291" t="s">
        <v>161</v>
      </c>
      <c r="I146" s="2"/>
      <c r="J146" s="2"/>
      <c r="K146" s="34"/>
      <c r="L146" s="2"/>
      <c r="M146" s="2"/>
      <c r="N146" s="2"/>
      <c r="O146" s="2"/>
      <c r="P146" s="2"/>
      <c r="Q146" s="2"/>
      <c r="R146" s="2"/>
      <c r="S146" s="2"/>
      <c r="T146" s="2"/>
      <c r="U146" s="2"/>
      <c r="V146" s="2"/>
      <c r="W146" s="2"/>
      <c r="X146" s="2"/>
      <c r="Y146" s="2"/>
      <c r="Z146" s="2"/>
      <c r="AA146" s="291" t="s">
        <v>161</v>
      </c>
      <c r="AB146" s="2"/>
      <c r="AC146" s="2"/>
      <c r="AD146" s="2"/>
      <c r="AE146" s="2"/>
      <c r="AF146" s="64"/>
    </row>
    <row r="147" spans="1:33" ht="12.45" customHeight="1" x14ac:dyDescent="0.4">
      <c r="A147" s="410"/>
      <c r="B147" s="400"/>
      <c r="C147" s="412"/>
      <c r="D147" s="255" t="s">
        <v>466</v>
      </c>
      <c r="E147" s="96" t="s">
        <v>257</v>
      </c>
      <c r="F147" s="22"/>
      <c r="G147" s="153" t="s">
        <v>415</v>
      </c>
      <c r="H147" s="291" t="s">
        <v>161</v>
      </c>
      <c r="I147" s="2"/>
      <c r="J147" s="2"/>
      <c r="K147" s="34"/>
      <c r="L147" s="2"/>
      <c r="M147" s="2"/>
      <c r="N147" s="2"/>
      <c r="O147" s="2"/>
      <c r="P147" s="2"/>
      <c r="Q147" s="2"/>
      <c r="R147" s="2"/>
      <c r="S147" s="2"/>
      <c r="T147" s="2"/>
      <c r="U147" s="2"/>
      <c r="V147" s="2"/>
      <c r="W147" s="2"/>
      <c r="X147" s="2"/>
      <c r="Y147" s="2"/>
      <c r="Z147" s="2"/>
      <c r="AA147" s="2">
        <v>0.1</v>
      </c>
      <c r="AB147" s="2"/>
      <c r="AC147" s="2"/>
      <c r="AD147" s="2"/>
      <c r="AE147" s="2"/>
      <c r="AF147" s="64"/>
    </row>
    <row r="148" spans="1:33" ht="15.45" customHeight="1" thickBot="1" x14ac:dyDescent="0.45">
      <c r="A148" s="410"/>
      <c r="B148" s="400"/>
      <c r="C148" s="413"/>
      <c r="D148" s="256" t="s">
        <v>466</v>
      </c>
      <c r="E148" s="114" t="s">
        <v>197</v>
      </c>
      <c r="F148" s="86"/>
      <c r="G148" s="154" t="s">
        <v>415</v>
      </c>
      <c r="H148" s="292" t="s">
        <v>161</v>
      </c>
      <c r="I148" s="61"/>
      <c r="J148" s="61"/>
      <c r="K148" s="62"/>
      <c r="L148" s="61"/>
      <c r="M148" s="61"/>
      <c r="N148" s="61"/>
      <c r="O148" s="61"/>
      <c r="P148" s="61"/>
      <c r="Q148" s="61"/>
      <c r="R148" s="61"/>
      <c r="S148" s="61"/>
      <c r="T148" s="61"/>
      <c r="U148" s="61"/>
      <c r="V148" s="61"/>
      <c r="W148" s="61"/>
      <c r="X148" s="61"/>
      <c r="Y148" s="61"/>
      <c r="Z148" s="61"/>
      <c r="AA148" s="61">
        <v>0.2</v>
      </c>
      <c r="AB148" s="61"/>
      <c r="AC148" s="61"/>
      <c r="AD148" s="61"/>
      <c r="AE148" s="61"/>
      <c r="AF148" s="63"/>
    </row>
    <row r="149" spans="1:33" ht="16.75" customHeight="1" x14ac:dyDescent="0.4">
      <c r="A149" s="410"/>
      <c r="B149" s="400"/>
      <c r="C149" s="411" t="s">
        <v>410</v>
      </c>
      <c r="D149" s="254" t="s">
        <v>466</v>
      </c>
      <c r="E149" s="112" t="s">
        <v>254</v>
      </c>
      <c r="F149" s="215" t="s">
        <v>412</v>
      </c>
      <c r="G149" s="214" t="s">
        <v>415</v>
      </c>
      <c r="H149" s="115"/>
      <c r="I149" s="56"/>
      <c r="J149" s="56"/>
      <c r="K149" s="57"/>
      <c r="L149" s="56">
        <v>0.41099999999999998</v>
      </c>
      <c r="M149" s="56"/>
      <c r="N149" s="56"/>
      <c r="O149" s="56"/>
      <c r="P149" s="56"/>
      <c r="Q149" s="56">
        <v>1.42</v>
      </c>
      <c r="R149" s="56"/>
      <c r="S149" s="56"/>
      <c r="T149" s="56"/>
      <c r="U149" s="56"/>
      <c r="V149" s="56"/>
      <c r="W149" s="56">
        <v>0.125</v>
      </c>
      <c r="X149" s="56">
        <v>4.25</v>
      </c>
      <c r="Y149" s="56"/>
      <c r="Z149" s="56"/>
      <c r="AA149" s="56"/>
      <c r="AB149" s="56"/>
      <c r="AC149" s="56"/>
      <c r="AD149" s="56"/>
      <c r="AE149" s="56">
        <v>1.08</v>
      </c>
      <c r="AF149" s="58">
        <v>0.193</v>
      </c>
      <c r="AG149" t="s">
        <v>472</v>
      </c>
    </row>
    <row r="150" spans="1:33" x14ac:dyDescent="0.4">
      <c r="A150" s="410"/>
      <c r="B150" s="400"/>
      <c r="C150" s="412"/>
      <c r="D150" s="255" t="s">
        <v>466</v>
      </c>
      <c r="E150" s="111" t="s">
        <v>411</v>
      </c>
      <c r="F150" s="95"/>
      <c r="G150" s="202" t="s">
        <v>415</v>
      </c>
      <c r="H150" s="2"/>
      <c r="I150" s="2"/>
      <c r="J150" s="2"/>
      <c r="K150" s="34"/>
      <c r="L150" s="2">
        <v>0.4</v>
      </c>
      <c r="M150" s="2"/>
      <c r="N150" s="291" t="s">
        <v>161</v>
      </c>
      <c r="O150" s="2"/>
      <c r="P150" s="2"/>
      <c r="Q150" s="2">
        <v>1.47</v>
      </c>
      <c r="R150" s="2"/>
      <c r="S150" s="2"/>
      <c r="T150" s="2"/>
      <c r="U150" s="2"/>
      <c r="V150" s="2"/>
      <c r="W150" s="2">
        <v>0.1</v>
      </c>
      <c r="X150" s="2">
        <v>4.3</v>
      </c>
      <c r="Y150" s="2"/>
      <c r="Z150" s="2"/>
      <c r="AA150" s="2"/>
      <c r="AB150" s="2"/>
      <c r="AC150" s="2"/>
      <c r="AD150" s="2"/>
      <c r="AE150" s="2">
        <v>1.1000000000000001</v>
      </c>
      <c r="AF150" s="64">
        <v>0.2</v>
      </c>
    </row>
    <row r="151" spans="1:33" x14ac:dyDescent="0.4">
      <c r="A151" s="410"/>
      <c r="B151" s="400"/>
      <c r="C151" s="412"/>
      <c r="D151" s="255" t="s">
        <v>466</v>
      </c>
      <c r="E151" s="32" t="s">
        <v>196</v>
      </c>
      <c r="F151" s="95"/>
      <c r="G151" s="153" t="s">
        <v>415</v>
      </c>
      <c r="H151" s="2"/>
      <c r="I151" s="2"/>
      <c r="J151" s="2"/>
      <c r="K151" s="34"/>
      <c r="L151" s="2">
        <v>0.7</v>
      </c>
      <c r="M151" s="2"/>
      <c r="N151" s="291" t="s">
        <v>161</v>
      </c>
      <c r="O151" s="2"/>
      <c r="P151" s="2"/>
      <c r="Q151" s="2">
        <v>2.0699999999999998</v>
      </c>
      <c r="R151" s="2"/>
      <c r="S151" s="2"/>
      <c r="T151" s="2"/>
      <c r="U151" s="2"/>
      <c r="V151" s="2"/>
      <c r="W151" s="2">
        <v>0.2</v>
      </c>
      <c r="X151" s="2">
        <v>7.5</v>
      </c>
      <c r="Y151" s="2"/>
      <c r="Z151" s="2"/>
      <c r="AA151" s="2"/>
      <c r="AB151" s="2"/>
      <c r="AC151" s="2"/>
      <c r="AD151" s="2"/>
      <c r="AE151" s="2">
        <v>1.9</v>
      </c>
      <c r="AF151" s="64">
        <v>0.3</v>
      </c>
    </row>
    <row r="152" spans="1:33" x14ac:dyDescent="0.4">
      <c r="A152" s="410"/>
      <c r="B152" s="400"/>
      <c r="C152" s="412"/>
      <c r="D152" s="255" t="s">
        <v>466</v>
      </c>
      <c r="E152" s="32" t="s">
        <v>257</v>
      </c>
      <c r="F152" s="95"/>
      <c r="G152" s="153" t="s">
        <v>415</v>
      </c>
      <c r="H152" s="2"/>
      <c r="I152" s="2"/>
      <c r="J152" s="2"/>
      <c r="K152" s="34"/>
      <c r="L152" s="2">
        <v>1</v>
      </c>
      <c r="M152" s="2"/>
      <c r="N152" s="291" t="s">
        <v>161</v>
      </c>
      <c r="O152" s="2"/>
      <c r="P152" s="2"/>
      <c r="Q152" s="2">
        <v>2.97</v>
      </c>
      <c r="R152" s="2"/>
      <c r="S152" s="2"/>
      <c r="T152" s="2"/>
      <c r="U152" s="2"/>
      <c r="V152" s="2"/>
      <c r="W152" s="2">
        <v>0.3</v>
      </c>
      <c r="X152" s="2">
        <v>11.5</v>
      </c>
      <c r="Y152" s="2"/>
      <c r="Z152" s="2"/>
      <c r="AA152" s="2"/>
      <c r="AB152" s="2"/>
      <c r="AC152" s="2"/>
      <c r="AD152" s="2"/>
      <c r="AE152" s="2">
        <v>3</v>
      </c>
      <c r="AF152" s="64">
        <v>0.4</v>
      </c>
    </row>
    <row r="153" spans="1:33" ht="15" thickBot="1" x14ac:dyDescent="0.45">
      <c r="A153" s="410"/>
      <c r="B153" s="401"/>
      <c r="C153" s="413"/>
      <c r="D153" s="256" t="s">
        <v>466</v>
      </c>
      <c r="E153" s="116" t="s">
        <v>197</v>
      </c>
      <c r="F153" s="117"/>
      <c r="G153" s="154" t="s">
        <v>415</v>
      </c>
      <c r="H153" s="61"/>
      <c r="I153" s="61"/>
      <c r="J153" s="61"/>
      <c r="K153" s="62"/>
      <c r="L153" s="61">
        <v>1.4</v>
      </c>
      <c r="M153" s="61"/>
      <c r="N153" s="292" t="s">
        <v>161</v>
      </c>
      <c r="O153" s="61"/>
      <c r="P153" s="61"/>
      <c r="Q153" s="61">
        <v>3.77</v>
      </c>
      <c r="R153" s="61"/>
      <c r="S153" s="61"/>
      <c r="T153" s="61"/>
      <c r="U153" s="61"/>
      <c r="V153" s="61"/>
      <c r="W153" s="61">
        <v>0.4</v>
      </c>
      <c r="X153" s="61">
        <v>14.6</v>
      </c>
      <c r="Y153" s="61"/>
      <c r="Z153" s="61"/>
      <c r="AA153" s="61"/>
      <c r="AB153" s="61"/>
      <c r="AC153" s="61"/>
      <c r="AD153" s="61"/>
      <c r="AE153" s="61">
        <v>3.7</v>
      </c>
      <c r="AF153" s="63">
        <v>0.6</v>
      </c>
    </row>
    <row r="154" spans="1:33" ht="15" thickBot="1" x14ac:dyDescent="0.45">
      <c r="A154" s="18"/>
      <c r="B154" s="140"/>
      <c r="C154" s="80"/>
      <c r="D154" s="275"/>
      <c r="E154" s="80"/>
      <c r="F154" s="80"/>
      <c r="G154" s="80"/>
      <c r="H154" s="80"/>
      <c r="I154" s="80"/>
      <c r="J154" s="80"/>
      <c r="K154" s="82"/>
      <c r="L154" s="80"/>
      <c r="M154" s="80"/>
      <c r="N154" s="80"/>
      <c r="O154" s="80"/>
      <c r="P154" s="80"/>
      <c r="Q154" s="80"/>
      <c r="R154" s="80"/>
      <c r="S154" s="80"/>
      <c r="T154" s="80"/>
      <c r="U154" s="80"/>
      <c r="V154" s="80"/>
      <c r="W154" s="80"/>
      <c r="X154" s="80"/>
      <c r="Y154" s="80"/>
      <c r="Z154" s="80"/>
      <c r="AA154" s="80"/>
      <c r="AB154" s="80"/>
      <c r="AC154" s="80"/>
      <c r="AD154" s="80"/>
      <c r="AE154" s="80"/>
      <c r="AF154" s="80"/>
    </row>
    <row r="155" spans="1:33" ht="29.15" customHeight="1" x14ac:dyDescent="0.4">
      <c r="A155" s="395" t="s">
        <v>162</v>
      </c>
      <c r="B155" s="396" t="s">
        <v>110</v>
      </c>
      <c r="C155" s="378" t="s">
        <v>272</v>
      </c>
      <c r="D155" s="107" t="s">
        <v>466</v>
      </c>
      <c r="E155" s="57" t="s">
        <v>209</v>
      </c>
      <c r="F155" s="56" t="s">
        <v>271</v>
      </c>
      <c r="G155" s="56" t="s">
        <v>415</v>
      </c>
      <c r="H155" s="285" t="s">
        <v>164</v>
      </c>
      <c r="I155" s="56"/>
      <c r="J155" s="56"/>
      <c r="K155" s="57"/>
      <c r="L155" s="285" t="s">
        <v>164</v>
      </c>
      <c r="M155" s="56"/>
      <c r="N155" s="285" t="s">
        <v>164</v>
      </c>
      <c r="O155" s="56"/>
      <c r="P155" s="285" t="s">
        <v>165</v>
      </c>
      <c r="Q155" s="285" t="s">
        <v>165</v>
      </c>
      <c r="R155" s="56"/>
      <c r="S155" s="56"/>
      <c r="T155" s="56"/>
      <c r="U155" s="56"/>
      <c r="V155" s="56"/>
      <c r="W155" s="285" t="s">
        <v>164</v>
      </c>
      <c r="X155" s="285" t="s">
        <v>164</v>
      </c>
      <c r="Y155" s="56"/>
      <c r="Z155" s="56"/>
      <c r="AA155" s="285" t="s">
        <v>164</v>
      </c>
      <c r="AB155" s="56"/>
      <c r="AC155" s="285" t="s">
        <v>164</v>
      </c>
      <c r="AD155" s="56"/>
      <c r="AE155" s="285" t="s">
        <v>164</v>
      </c>
      <c r="AF155" s="294" t="s">
        <v>164</v>
      </c>
    </row>
    <row r="156" spans="1:33" x14ac:dyDescent="0.4">
      <c r="A156" s="395"/>
      <c r="B156" s="397"/>
      <c r="C156" s="379"/>
      <c r="D156" s="145" t="s">
        <v>466</v>
      </c>
      <c r="E156" s="34" t="s">
        <v>195</v>
      </c>
      <c r="F156" s="2" t="s">
        <v>271</v>
      </c>
      <c r="G156" s="2" t="s">
        <v>415</v>
      </c>
      <c r="H156" s="286" t="s">
        <v>164</v>
      </c>
      <c r="I156" s="2"/>
      <c r="J156" s="2"/>
      <c r="K156" s="34"/>
      <c r="L156" s="286" t="s">
        <v>164</v>
      </c>
      <c r="M156" s="2"/>
      <c r="N156" s="286" t="s">
        <v>164</v>
      </c>
      <c r="O156" s="2"/>
      <c r="P156" s="286" t="s">
        <v>165</v>
      </c>
      <c r="Q156" s="2">
        <v>5.0999999999999996</v>
      </c>
      <c r="R156" s="2"/>
      <c r="S156" s="2"/>
      <c r="T156" s="2"/>
      <c r="U156" s="2"/>
      <c r="V156" s="2"/>
      <c r="W156" s="286" t="s">
        <v>164</v>
      </c>
      <c r="X156" s="42">
        <v>1.4</v>
      </c>
      <c r="Y156" s="2"/>
      <c r="Z156" s="2"/>
      <c r="AA156" s="286" t="s">
        <v>164</v>
      </c>
      <c r="AB156" s="2"/>
      <c r="AC156" s="286" t="s">
        <v>164</v>
      </c>
      <c r="AD156" s="2"/>
      <c r="AE156" s="42">
        <v>0.7</v>
      </c>
      <c r="AF156" s="295" t="s">
        <v>164</v>
      </c>
    </row>
    <row r="157" spans="1:33" x14ac:dyDescent="0.4">
      <c r="A157" s="395"/>
      <c r="B157" s="397"/>
      <c r="C157" s="379"/>
      <c r="D157" s="145" t="s">
        <v>466</v>
      </c>
      <c r="E157" s="97" t="s">
        <v>190</v>
      </c>
      <c r="F157" s="2" t="s">
        <v>271</v>
      </c>
      <c r="G157" s="2" t="s">
        <v>415</v>
      </c>
      <c r="H157" s="286" t="s">
        <v>164</v>
      </c>
      <c r="I157" s="2"/>
      <c r="J157" s="2"/>
      <c r="K157" s="34"/>
      <c r="L157" s="286" t="s">
        <v>164</v>
      </c>
      <c r="M157" s="2"/>
      <c r="N157" s="286" t="s">
        <v>164</v>
      </c>
      <c r="O157" s="2"/>
      <c r="P157" s="286" t="s">
        <v>165</v>
      </c>
      <c r="Q157" s="2">
        <v>19.3</v>
      </c>
      <c r="R157" s="2"/>
      <c r="S157" s="2"/>
      <c r="T157" s="2"/>
      <c r="U157" s="2"/>
      <c r="V157" s="2"/>
      <c r="W157" s="286" t="s">
        <v>164</v>
      </c>
      <c r="X157" s="42">
        <v>2.6</v>
      </c>
      <c r="Y157" s="2"/>
      <c r="Z157" s="2"/>
      <c r="AA157" s="286" t="s">
        <v>164</v>
      </c>
      <c r="AB157" s="2"/>
      <c r="AC157" s="286" t="s">
        <v>164</v>
      </c>
      <c r="AD157" s="2"/>
      <c r="AE157" s="42">
        <v>1.9</v>
      </c>
      <c r="AF157" s="295" t="s">
        <v>164</v>
      </c>
    </row>
    <row r="158" spans="1:33" x14ac:dyDescent="0.4">
      <c r="A158" s="395"/>
      <c r="B158" s="397"/>
      <c r="C158" s="379"/>
      <c r="D158" s="145" t="s">
        <v>466</v>
      </c>
      <c r="E158" s="97" t="s">
        <v>172</v>
      </c>
      <c r="F158" s="2" t="s">
        <v>163</v>
      </c>
      <c r="G158" s="2" t="s">
        <v>415</v>
      </c>
      <c r="H158" s="286" t="s">
        <v>164</v>
      </c>
      <c r="I158" s="2"/>
      <c r="J158" s="2"/>
      <c r="K158" s="34"/>
      <c r="L158" s="98">
        <v>0.5</v>
      </c>
      <c r="M158" s="2"/>
      <c r="N158" s="286" t="s">
        <v>164</v>
      </c>
      <c r="O158" s="2"/>
      <c r="P158" s="286" t="s">
        <v>165</v>
      </c>
      <c r="Q158" s="46">
        <v>44.4</v>
      </c>
      <c r="R158" s="2"/>
      <c r="S158" s="2"/>
      <c r="T158" s="2"/>
      <c r="U158" s="2"/>
      <c r="V158" s="2"/>
      <c r="W158" s="286" t="s">
        <v>164</v>
      </c>
      <c r="X158" s="42">
        <v>3.9</v>
      </c>
      <c r="Y158" s="2"/>
      <c r="Z158" s="2"/>
      <c r="AA158" s="286" t="s">
        <v>164</v>
      </c>
      <c r="AB158" s="2"/>
      <c r="AC158" s="286" t="s">
        <v>164</v>
      </c>
      <c r="AD158" s="2"/>
      <c r="AE158" s="42">
        <v>3.9</v>
      </c>
      <c r="AF158" s="295" t="s">
        <v>164</v>
      </c>
    </row>
    <row r="159" spans="1:33" x14ac:dyDescent="0.4">
      <c r="A159" s="395"/>
      <c r="B159" s="397"/>
      <c r="C159" s="379"/>
      <c r="D159" s="145" t="s">
        <v>466</v>
      </c>
      <c r="E159" s="97" t="s">
        <v>192</v>
      </c>
      <c r="F159" s="2" t="s">
        <v>271</v>
      </c>
      <c r="G159" s="2" t="s">
        <v>415</v>
      </c>
      <c r="H159" s="286" t="s">
        <v>164</v>
      </c>
      <c r="I159" s="2"/>
      <c r="J159" s="2"/>
      <c r="K159" s="34"/>
      <c r="L159" s="42">
        <v>0.6</v>
      </c>
      <c r="M159" s="2"/>
      <c r="N159" s="286" t="s">
        <v>164</v>
      </c>
      <c r="O159" s="2"/>
      <c r="P159" s="286" t="s">
        <v>165</v>
      </c>
      <c r="Q159" s="2">
        <v>84.9</v>
      </c>
      <c r="R159" s="2"/>
      <c r="S159" s="2"/>
      <c r="T159" s="2"/>
      <c r="U159" s="2"/>
      <c r="V159" s="2"/>
      <c r="W159" s="286" t="s">
        <v>164</v>
      </c>
      <c r="X159" s="42">
        <v>5.8</v>
      </c>
      <c r="Y159" s="2"/>
      <c r="Z159" s="2"/>
      <c r="AA159" s="286" t="s">
        <v>164</v>
      </c>
      <c r="AB159" s="2"/>
      <c r="AC159" s="286" t="s">
        <v>164</v>
      </c>
      <c r="AD159" s="2"/>
      <c r="AE159" s="42">
        <v>7.4</v>
      </c>
      <c r="AF159" s="295" t="s">
        <v>164</v>
      </c>
    </row>
    <row r="160" spans="1:33" x14ac:dyDescent="0.4">
      <c r="A160" s="395"/>
      <c r="B160" s="397"/>
      <c r="C160" s="379"/>
      <c r="D160" s="145" t="s">
        <v>466</v>
      </c>
      <c r="E160" s="97" t="s">
        <v>270</v>
      </c>
      <c r="F160" s="2" t="s">
        <v>271</v>
      </c>
      <c r="G160" s="2" t="s">
        <v>415</v>
      </c>
      <c r="H160" s="286" t="s">
        <v>164</v>
      </c>
      <c r="I160" s="2"/>
      <c r="J160" s="2"/>
      <c r="K160" s="34"/>
      <c r="L160" s="42">
        <v>1</v>
      </c>
      <c r="M160" s="2"/>
      <c r="N160" s="286" t="s">
        <v>164</v>
      </c>
      <c r="O160" s="2"/>
      <c r="P160" s="286" t="s">
        <v>165</v>
      </c>
      <c r="Q160" s="2">
        <v>189.7</v>
      </c>
      <c r="R160" s="2"/>
      <c r="S160" s="2"/>
      <c r="T160" s="2"/>
      <c r="U160" s="2"/>
      <c r="V160" s="2"/>
      <c r="W160" s="42">
        <v>0.5</v>
      </c>
      <c r="X160" s="42">
        <v>10.7</v>
      </c>
      <c r="Y160" s="2"/>
      <c r="Z160" s="2"/>
      <c r="AA160" s="286" t="s">
        <v>164</v>
      </c>
      <c r="AB160" s="2"/>
      <c r="AC160" s="286" t="s">
        <v>164</v>
      </c>
      <c r="AD160" s="2"/>
      <c r="AE160" s="42">
        <v>18.100000000000001</v>
      </c>
      <c r="AF160" s="74">
        <v>0.8</v>
      </c>
    </row>
    <row r="161" spans="1:33" ht="15" thickBot="1" x14ac:dyDescent="0.45">
      <c r="A161" s="395"/>
      <c r="B161" s="398"/>
      <c r="C161" s="380"/>
      <c r="D161" s="257" t="s">
        <v>466</v>
      </c>
      <c r="E161" s="99" t="s">
        <v>216</v>
      </c>
      <c r="F161" s="61" t="s">
        <v>271</v>
      </c>
      <c r="G161" s="61" t="s">
        <v>415</v>
      </c>
      <c r="H161" s="68">
        <v>8.9</v>
      </c>
      <c r="I161" s="61"/>
      <c r="J161" s="61"/>
      <c r="K161" s="62"/>
      <c r="L161" s="68">
        <v>39.700000000000003</v>
      </c>
      <c r="M161" s="61"/>
      <c r="N161" s="61">
        <v>7.1</v>
      </c>
      <c r="O161" s="61"/>
      <c r="P161" s="68">
        <v>23.9</v>
      </c>
      <c r="Q161" s="61">
        <v>1400</v>
      </c>
      <c r="R161" s="61"/>
      <c r="S161" s="61"/>
      <c r="T161" s="61"/>
      <c r="U161" s="61"/>
      <c r="V161" s="61"/>
      <c r="W161" s="68">
        <v>6</v>
      </c>
      <c r="X161" s="68">
        <v>142</v>
      </c>
      <c r="Y161" s="61"/>
      <c r="Z161" s="61"/>
      <c r="AA161" s="68">
        <v>15.1</v>
      </c>
      <c r="AB161" s="61"/>
      <c r="AC161" s="68">
        <v>1.3</v>
      </c>
      <c r="AD161" s="61"/>
      <c r="AE161" s="68">
        <v>127</v>
      </c>
      <c r="AF161" s="73">
        <v>8.3000000000000007</v>
      </c>
    </row>
    <row r="162" spans="1:33" ht="15" thickBot="1" x14ac:dyDescent="0.45">
      <c r="A162" s="18"/>
      <c r="B162" s="140"/>
      <c r="C162" s="80"/>
      <c r="D162" s="275"/>
      <c r="E162" s="80"/>
      <c r="F162" s="80"/>
      <c r="G162" s="80"/>
      <c r="H162" s="80"/>
      <c r="I162" s="80"/>
      <c r="J162" s="80"/>
      <c r="K162" s="82"/>
      <c r="L162" s="80"/>
      <c r="M162" s="80"/>
      <c r="N162" s="80"/>
      <c r="O162" s="80"/>
      <c r="P162" s="80"/>
      <c r="Q162" s="80"/>
      <c r="R162" s="80"/>
      <c r="S162" s="80"/>
      <c r="T162" s="80"/>
      <c r="U162" s="80"/>
      <c r="V162" s="80"/>
      <c r="W162" s="80"/>
      <c r="X162" s="80"/>
      <c r="Y162" s="80"/>
      <c r="Z162" s="80"/>
      <c r="AA162" s="80"/>
      <c r="AB162" s="80"/>
      <c r="AC162" s="80"/>
      <c r="AD162" s="80"/>
      <c r="AE162" s="80"/>
      <c r="AF162" s="80"/>
    </row>
    <row r="163" spans="1:33" x14ac:dyDescent="0.4">
      <c r="A163" s="395" t="s">
        <v>166</v>
      </c>
      <c r="B163" s="399" t="s">
        <v>160</v>
      </c>
      <c r="C163" s="402" t="s">
        <v>273</v>
      </c>
      <c r="D163" s="258" t="s">
        <v>469</v>
      </c>
      <c r="E163" s="100" t="s">
        <v>220</v>
      </c>
      <c r="F163" s="56" t="s">
        <v>195</v>
      </c>
      <c r="G163" s="56" t="s">
        <v>415</v>
      </c>
      <c r="H163" s="285" t="s">
        <v>473</v>
      </c>
      <c r="I163" s="66"/>
      <c r="J163" s="285" t="s">
        <v>474</v>
      </c>
      <c r="K163" s="66"/>
      <c r="L163" s="66">
        <v>0.27400000000000002</v>
      </c>
      <c r="M163" s="66"/>
      <c r="N163" s="285" t="s">
        <v>475</v>
      </c>
      <c r="O163" s="66"/>
      <c r="P163" s="285" t="s">
        <v>476</v>
      </c>
      <c r="Q163" s="66"/>
      <c r="R163" s="66"/>
      <c r="S163" s="66"/>
      <c r="T163" s="285" t="s">
        <v>477</v>
      </c>
      <c r="U163" s="285" t="s">
        <v>479</v>
      </c>
      <c r="V163" s="66"/>
      <c r="W163" s="285" t="s">
        <v>476</v>
      </c>
      <c r="X163" s="66">
        <v>1.113</v>
      </c>
      <c r="Y163" s="66"/>
      <c r="Z163" s="66"/>
      <c r="AA163" s="285" t="s">
        <v>475</v>
      </c>
      <c r="AB163" s="66"/>
      <c r="AC163" s="285" t="s">
        <v>482</v>
      </c>
      <c r="AD163" s="66"/>
      <c r="AE163" s="66">
        <v>0.27500000000000002</v>
      </c>
      <c r="AF163" s="72">
        <v>0.106</v>
      </c>
    </row>
    <row r="164" spans="1:33" x14ac:dyDescent="0.4">
      <c r="A164" s="395"/>
      <c r="B164" s="400"/>
      <c r="C164" s="403"/>
      <c r="D164" s="259" t="s">
        <v>469</v>
      </c>
      <c r="E164" s="27" t="s">
        <v>167</v>
      </c>
      <c r="F164" s="2" t="s">
        <v>167</v>
      </c>
      <c r="G164" s="2" t="s">
        <v>415</v>
      </c>
      <c r="H164" s="286" t="s">
        <v>473</v>
      </c>
      <c r="I164" s="42"/>
      <c r="J164" s="286" t="s">
        <v>474</v>
      </c>
      <c r="K164" s="42"/>
      <c r="L164" s="42">
        <v>0.40899999999999997</v>
      </c>
      <c r="M164" s="42"/>
      <c r="N164" s="286" t="s">
        <v>475</v>
      </c>
      <c r="O164" s="42"/>
      <c r="P164" s="286" t="s">
        <v>476</v>
      </c>
      <c r="Q164" s="42"/>
      <c r="R164" s="42"/>
      <c r="S164" s="42"/>
      <c r="T164" s="286" t="s">
        <v>477</v>
      </c>
      <c r="U164" s="286" t="s">
        <v>479</v>
      </c>
      <c r="V164" s="42"/>
      <c r="W164" s="42">
        <v>0.13900000000000001</v>
      </c>
      <c r="X164" s="42">
        <v>1.909</v>
      </c>
      <c r="Y164" s="42"/>
      <c r="Z164" s="42"/>
      <c r="AA164" s="286" t="s">
        <v>475</v>
      </c>
      <c r="AB164" s="42"/>
      <c r="AC164" s="286" t="s">
        <v>482</v>
      </c>
      <c r="AD164" s="42"/>
      <c r="AE164" s="42">
        <v>0.57999999999999996</v>
      </c>
      <c r="AF164" s="74">
        <v>0.19800000000000001</v>
      </c>
    </row>
    <row r="165" spans="1:33" ht="15" thickBot="1" x14ac:dyDescent="0.45">
      <c r="A165" s="395"/>
      <c r="B165" s="401"/>
      <c r="C165" s="404"/>
      <c r="D165" s="260" t="s">
        <v>469</v>
      </c>
      <c r="E165" s="101" t="s">
        <v>223</v>
      </c>
      <c r="F165" s="61" t="s">
        <v>168</v>
      </c>
      <c r="G165" s="61" t="s">
        <v>415</v>
      </c>
      <c r="H165" s="68">
        <v>8.5999999999999993E-2</v>
      </c>
      <c r="I165" s="68"/>
      <c r="J165" s="293" t="s">
        <v>474</v>
      </c>
      <c r="K165" s="68"/>
      <c r="L165" s="68">
        <v>0.748</v>
      </c>
      <c r="M165" s="68"/>
      <c r="N165" s="293" t="s">
        <v>475</v>
      </c>
      <c r="O165" s="68"/>
      <c r="P165" s="68">
        <v>0.104</v>
      </c>
      <c r="Q165" s="68"/>
      <c r="R165" s="68"/>
      <c r="S165" s="68"/>
      <c r="T165" s="282" t="s">
        <v>481</v>
      </c>
      <c r="U165" s="282" t="s">
        <v>480</v>
      </c>
      <c r="V165" s="68"/>
      <c r="W165" s="68">
        <v>0.31</v>
      </c>
      <c r="X165" s="68">
        <v>4.6790000000000003</v>
      </c>
      <c r="Y165" s="68"/>
      <c r="Z165" s="68"/>
      <c r="AA165" s="68">
        <v>0.19400000000000001</v>
      </c>
      <c r="AB165" s="68"/>
      <c r="AC165" s="293" t="s">
        <v>482</v>
      </c>
      <c r="AD165" s="68"/>
      <c r="AE165" s="68">
        <v>1.6919999999999999</v>
      </c>
      <c r="AF165" s="73">
        <v>0.32900000000000001</v>
      </c>
      <c r="AG165" s="283" t="s">
        <v>478</v>
      </c>
    </row>
    <row r="166" spans="1:33" ht="15" thickBot="1" x14ac:dyDescent="0.45">
      <c r="A166" s="18"/>
      <c r="B166" s="140"/>
      <c r="C166" s="80"/>
      <c r="D166" s="275"/>
      <c r="E166" s="80"/>
      <c r="F166" s="80"/>
      <c r="G166" s="80"/>
      <c r="H166" s="80"/>
      <c r="I166" s="80"/>
      <c r="J166" s="80"/>
      <c r="K166" s="82"/>
      <c r="L166" s="80"/>
      <c r="M166" s="80"/>
      <c r="N166" s="80"/>
      <c r="O166" s="80"/>
      <c r="P166" s="80"/>
      <c r="Q166" s="80"/>
      <c r="R166" s="80"/>
      <c r="S166" s="80"/>
      <c r="T166" s="80"/>
      <c r="U166" s="80"/>
      <c r="V166" s="80"/>
      <c r="W166" s="80"/>
      <c r="X166" s="80"/>
      <c r="Y166" s="80"/>
      <c r="Z166" s="80"/>
      <c r="AA166" s="80"/>
      <c r="AB166" s="80"/>
      <c r="AC166" s="80"/>
      <c r="AD166" s="80"/>
      <c r="AE166" s="80"/>
      <c r="AF166" s="80"/>
    </row>
    <row r="167" spans="1:33" x14ac:dyDescent="0.4">
      <c r="A167" s="395" t="s">
        <v>170</v>
      </c>
      <c r="B167" s="396" t="s">
        <v>110</v>
      </c>
      <c r="C167" s="437" t="s">
        <v>274</v>
      </c>
      <c r="D167" s="261" t="s">
        <v>466</v>
      </c>
      <c r="E167" s="89" t="s">
        <v>209</v>
      </c>
      <c r="F167" s="56" t="s">
        <v>209</v>
      </c>
      <c r="G167" s="219" t="s">
        <v>460</v>
      </c>
      <c r="H167" s="285" t="s">
        <v>483</v>
      </c>
      <c r="I167" s="66"/>
      <c r="J167" s="66"/>
      <c r="K167" s="66"/>
      <c r="L167" s="285" t="s">
        <v>484</v>
      </c>
      <c r="M167" s="66"/>
      <c r="N167" s="285" t="s">
        <v>485</v>
      </c>
      <c r="O167" s="66"/>
      <c r="P167" s="66">
        <v>0.10299999999999999</v>
      </c>
      <c r="Q167" s="285" t="s">
        <v>486</v>
      </c>
      <c r="R167" s="66"/>
      <c r="S167" s="66"/>
      <c r="T167" s="66"/>
      <c r="U167" s="66"/>
      <c r="V167" s="66"/>
      <c r="W167" s="285" t="s">
        <v>487</v>
      </c>
      <c r="X167" s="66">
        <v>0.64900000000000002</v>
      </c>
      <c r="Y167" s="66"/>
      <c r="Z167" s="66"/>
      <c r="AA167" s="285" t="s">
        <v>275</v>
      </c>
      <c r="AB167" s="66"/>
      <c r="AC167" s="285" t="s">
        <v>275</v>
      </c>
      <c r="AD167" s="66"/>
      <c r="AE167" s="66">
        <v>0.38100000000000001</v>
      </c>
      <c r="AF167" s="294" t="s">
        <v>275</v>
      </c>
    </row>
    <row r="168" spans="1:33" x14ac:dyDescent="0.4">
      <c r="A168" s="395"/>
      <c r="B168" s="397"/>
      <c r="C168" s="438"/>
      <c r="D168" s="262" t="s">
        <v>466</v>
      </c>
      <c r="E168" s="23" t="s">
        <v>171</v>
      </c>
      <c r="F168" s="2" t="s">
        <v>171</v>
      </c>
      <c r="G168" s="220" t="s">
        <v>460</v>
      </c>
      <c r="H168" s="42">
        <v>0.36099999999999999</v>
      </c>
      <c r="I168" s="42"/>
      <c r="J168" s="42"/>
      <c r="K168" s="42"/>
      <c r="L168" s="42">
        <v>0.53400000000000003</v>
      </c>
      <c r="M168" s="42"/>
      <c r="N168" s="42">
        <v>1.625</v>
      </c>
      <c r="O168" s="42"/>
      <c r="P168" s="42">
        <v>3.944</v>
      </c>
      <c r="Q168" s="42">
        <v>1.92</v>
      </c>
      <c r="R168" s="42"/>
      <c r="S168" s="42"/>
      <c r="T168" s="42"/>
      <c r="U168" s="42"/>
      <c r="V168" s="42"/>
      <c r="W168" s="286" t="s">
        <v>487</v>
      </c>
      <c r="X168" s="42">
        <v>6.5519999999999996</v>
      </c>
      <c r="Y168" s="42"/>
      <c r="Z168" s="42"/>
      <c r="AA168" s="286" t="s">
        <v>488</v>
      </c>
      <c r="AB168" s="42"/>
      <c r="AC168" s="42">
        <v>1.4159999999999999</v>
      </c>
      <c r="AD168" s="42"/>
      <c r="AE168" s="42">
        <v>3.5819999999999999</v>
      </c>
      <c r="AF168" s="74">
        <v>0.52900000000000003</v>
      </c>
    </row>
    <row r="169" spans="1:33" x14ac:dyDescent="0.4">
      <c r="A169" s="395"/>
      <c r="B169" s="397"/>
      <c r="C169" s="438"/>
      <c r="D169" s="262" t="s">
        <v>466</v>
      </c>
      <c r="E169" s="23" t="s">
        <v>172</v>
      </c>
      <c r="F169" s="2" t="s">
        <v>172</v>
      </c>
      <c r="G169" s="220" t="s">
        <v>460</v>
      </c>
      <c r="H169" s="42">
        <v>0.312</v>
      </c>
      <c r="I169" s="42"/>
      <c r="J169" s="42"/>
      <c r="K169" s="42"/>
      <c r="L169" s="42">
        <v>0.432</v>
      </c>
      <c r="M169" s="42"/>
      <c r="N169" s="42">
        <v>1.234</v>
      </c>
      <c r="O169" s="42"/>
      <c r="P169" s="42">
        <v>3.7320000000000002</v>
      </c>
      <c r="Q169" s="42">
        <v>1.7709999999999999</v>
      </c>
      <c r="R169" s="42"/>
      <c r="S169" s="42"/>
      <c r="T169" s="42"/>
      <c r="U169" s="42"/>
      <c r="V169" s="42"/>
      <c r="W169" s="286" t="s">
        <v>487</v>
      </c>
      <c r="X169" s="42">
        <v>4.6130000000000004</v>
      </c>
      <c r="Y169" s="42"/>
      <c r="Z169" s="42"/>
      <c r="AA169" s="286" t="s">
        <v>488</v>
      </c>
      <c r="AB169" s="42"/>
      <c r="AC169" s="42">
        <v>1.2929999999999999</v>
      </c>
      <c r="AD169" s="42"/>
      <c r="AE169" s="42">
        <v>3.0270000000000001</v>
      </c>
      <c r="AF169" s="295" t="s">
        <v>489</v>
      </c>
    </row>
    <row r="170" spans="1:33" ht="15" thickBot="1" x14ac:dyDescent="0.45">
      <c r="A170" s="395"/>
      <c r="B170" s="398"/>
      <c r="C170" s="441"/>
      <c r="D170" s="263" t="s">
        <v>466</v>
      </c>
      <c r="E170" s="103" t="s">
        <v>173</v>
      </c>
      <c r="F170" s="61" t="s">
        <v>173</v>
      </c>
      <c r="G170" s="221" t="s">
        <v>460</v>
      </c>
      <c r="H170" s="68">
        <v>1.607</v>
      </c>
      <c r="I170" s="68"/>
      <c r="J170" s="68"/>
      <c r="K170" s="68"/>
      <c r="L170" s="68">
        <v>3.1139999999999999</v>
      </c>
      <c r="M170" s="68"/>
      <c r="N170" s="68">
        <v>14.442</v>
      </c>
      <c r="O170" s="68"/>
      <c r="P170" s="68">
        <v>13.430999999999999</v>
      </c>
      <c r="Q170" s="68">
        <v>10.061</v>
      </c>
      <c r="R170" s="68"/>
      <c r="S170" s="68"/>
      <c r="T170" s="68"/>
      <c r="U170" s="68"/>
      <c r="V170" s="102"/>
      <c r="W170" s="102">
        <v>1.9610000000000001</v>
      </c>
      <c r="X170" s="68">
        <v>64.775999999999996</v>
      </c>
      <c r="Y170" s="68"/>
      <c r="Z170" s="68"/>
      <c r="AA170" s="68">
        <v>7.5229999999999997</v>
      </c>
      <c r="AB170" s="68"/>
      <c r="AC170" s="68">
        <v>3.8820000000000001</v>
      </c>
      <c r="AD170" s="68"/>
      <c r="AE170" s="68">
        <v>12.218999999999999</v>
      </c>
      <c r="AF170" s="73">
        <v>3.0920000000000001</v>
      </c>
    </row>
    <row r="171" spans="1:33" ht="15" thickBot="1" x14ac:dyDescent="0.45">
      <c r="A171" s="18"/>
      <c r="B171" s="140"/>
      <c r="C171" s="80"/>
      <c r="D171" s="275"/>
      <c r="E171" s="80"/>
      <c r="F171" s="80"/>
      <c r="G171" s="80"/>
      <c r="H171" s="80"/>
      <c r="I171" s="80"/>
      <c r="J171" s="80"/>
      <c r="K171" s="82"/>
      <c r="L171" s="80"/>
      <c r="M171" s="80"/>
      <c r="N171" s="80"/>
      <c r="O171" s="80"/>
      <c r="P171" s="80"/>
      <c r="Q171" s="80"/>
      <c r="R171" s="80"/>
      <c r="S171" s="80"/>
      <c r="T171" s="80"/>
      <c r="U171" s="80"/>
      <c r="V171" s="80"/>
      <c r="W171" s="80"/>
      <c r="X171" s="80"/>
      <c r="Y171" s="80"/>
      <c r="Z171" s="80"/>
      <c r="AA171" s="80"/>
      <c r="AB171" s="80"/>
      <c r="AC171" s="80"/>
      <c r="AD171" s="80"/>
      <c r="AE171" s="80"/>
      <c r="AF171" s="80"/>
    </row>
    <row r="172" spans="1:33" x14ac:dyDescent="0.4">
      <c r="A172" s="395" t="s">
        <v>174</v>
      </c>
      <c r="B172" s="396" t="s">
        <v>110</v>
      </c>
      <c r="C172" s="447" t="s">
        <v>276</v>
      </c>
      <c r="D172" s="92" t="s">
        <v>466</v>
      </c>
      <c r="E172" s="104" t="s">
        <v>219</v>
      </c>
      <c r="F172" s="56" t="s">
        <v>175</v>
      </c>
      <c r="G172" s="56" t="s">
        <v>415</v>
      </c>
      <c r="H172" s="56"/>
      <c r="I172" s="56"/>
      <c r="J172" s="56"/>
      <c r="K172" s="57"/>
      <c r="L172" s="56"/>
      <c r="M172" s="56"/>
      <c r="N172" s="56"/>
      <c r="O172" s="56"/>
      <c r="P172" s="56"/>
      <c r="Q172" s="56"/>
      <c r="R172" s="56"/>
      <c r="S172" s="56"/>
      <c r="T172" s="290" t="s">
        <v>426</v>
      </c>
      <c r="U172" s="56">
        <v>0.03</v>
      </c>
      <c r="V172" s="56"/>
      <c r="W172" s="56">
        <v>0.05</v>
      </c>
      <c r="X172" s="56"/>
      <c r="Y172" s="56"/>
      <c r="Z172" s="56"/>
      <c r="AA172" s="56">
        <v>0.13</v>
      </c>
      <c r="AB172" s="56"/>
      <c r="AC172" s="56"/>
      <c r="AD172" s="56"/>
      <c r="AE172" s="56"/>
      <c r="AF172" s="58"/>
    </row>
    <row r="173" spans="1:33" x14ac:dyDescent="0.4">
      <c r="A173" s="395"/>
      <c r="B173" s="397"/>
      <c r="C173" s="448"/>
      <c r="D173" s="93" t="s">
        <v>466</v>
      </c>
      <c r="E173" s="105" t="s">
        <v>173</v>
      </c>
      <c r="F173" s="2" t="s">
        <v>175</v>
      </c>
      <c r="G173" s="2" t="s">
        <v>415</v>
      </c>
      <c r="H173" s="2"/>
      <c r="I173" s="2"/>
      <c r="J173" s="2"/>
      <c r="K173" s="34"/>
      <c r="L173" s="2"/>
      <c r="M173" s="2"/>
      <c r="N173" s="2"/>
      <c r="O173" s="2"/>
      <c r="P173" s="2"/>
      <c r="Q173" s="2"/>
      <c r="R173" s="2"/>
      <c r="S173" s="2"/>
      <c r="T173" s="2">
        <v>0.02</v>
      </c>
      <c r="U173" s="2">
        <v>0.04</v>
      </c>
      <c r="V173" s="2"/>
      <c r="W173" s="2">
        <v>0.06</v>
      </c>
      <c r="X173" s="2"/>
      <c r="Y173" s="2"/>
      <c r="Z173" s="2"/>
      <c r="AA173" s="2">
        <v>0.19</v>
      </c>
      <c r="AB173" s="2"/>
      <c r="AC173" s="2"/>
      <c r="AD173" s="2"/>
      <c r="AE173" s="2"/>
      <c r="AF173" s="64"/>
    </row>
    <row r="174" spans="1:33" ht="15" thickBot="1" x14ac:dyDescent="0.45">
      <c r="A174" s="395"/>
      <c r="B174" s="397"/>
      <c r="C174" s="449"/>
      <c r="D174" s="94" t="s">
        <v>466</v>
      </c>
      <c r="E174" s="106" t="s">
        <v>171</v>
      </c>
      <c r="F174" s="61" t="s">
        <v>175</v>
      </c>
      <c r="G174" s="61" t="s">
        <v>415</v>
      </c>
      <c r="H174" s="61"/>
      <c r="I174" s="61"/>
      <c r="J174" s="61"/>
      <c r="K174" s="62"/>
      <c r="L174" s="61">
        <v>0.56999999999999995</v>
      </c>
      <c r="M174" s="61"/>
      <c r="N174" s="61"/>
      <c r="O174" s="61"/>
      <c r="P174" s="61"/>
      <c r="Q174" s="61">
        <v>3.2</v>
      </c>
      <c r="R174" s="61"/>
      <c r="S174" s="61"/>
      <c r="T174" s="61">
        <v>0.01</v>
      </c>
      <c r="U174" s="61">
        <v>0.03</v>
      </c>
      <c r="V174" s="61"/>
      <c r="W174" s="61">
        <v>0.05</v>
      </c>
      <c r="X174" s="61">
        <v>2</v>
      </c>
      <c r="Y174" s="61"/>
      <c r="Z174" s="61"/>
      <c r="AA174" s="61">
        <v>0.16</v>
      </c>
      <c r="AB174" s="61"/>
      <c r="AC174" s="61"/>
      <c r="AD174" s="61"/>
      <c r="AE174" s="61">
        <v>2.1</v>
      </c>
      <c r="AF174" s="63">
        <v>0.22</v>
      </c>
    </row>
    <row r="175" spans="1:33" x14ac:dyDescent="0.4">
      <c r="A175" s="395"/>
      <c r="B175" s="397"/>
      <c r="C175" s="447" t="s">
        <v>277</v>
      </c>
      <c r="D175" s="92" t="s">
        <v>466</v>
      </c>
      <c r="E175" s="104" t="s">
        <v>225</v>
      </c>
      <c r="F175" s="56" t="s">
        <v>176</v>
      </c>
      <c r="G175" s="56" t="s">
        <v>415</v>
      </c>
      <c r="H175" s="56"/>
      <c r="I175" s="56"/>
      <c r="J175" s="56"/>
      <c r="K175" s="57"/>
      <c r="L175" s="56"/>
      <c r="M175" s="56"/>
      <c r="N175" s="56"/>
      <c r="O175" s="56"/>
      <c r="P175" s="56"/>
      <c r="Q175" s="56"/>
      <c r="R175" s="56"/>
      <c r="S175" s="56"/>
      <c r="T175" s="290" t="s">
        <v>426</v>
      </c>
      <c r="U175" s="56">
        <v>0.02</v>
      </c>
      <c r="V175" s="56"/>
      <c r="W175" s="56">
        <v>7.0000000000000007E-2</v>
      </c>
      <c r="X175" s="56"/>
      <c r="Y175" s="56"/>
      <c r="Z175" s="56"/>
      <c r="AA175" s="56">
        <v>0.08</v>
      </c>
      <c r="AB175" s="56"/>
      <c r="AC175" s="56"/>
      <c r="AD175" s="56"/>
      <c r="AE175" s="56"/>
      <c r="AF175" s="58"/>
    </row>
    <row r="176" spans="1:33" x14ac:dyDescent="0.4">
      <c r="A176" s="395"/>
      <c r="B176" s="397"/>
      <c r="C176" s="448"/>
      <c r="D176" s="93" t="s">
        <v>466</v>
      </c>
      <c r="E176" s="105" t="s">
        <v>226</v>
      </c>
      <c r="F176" s="2" t="s">
        <v>176</v>
      </c>
      <c r="G176" s="2" t="s">
        <v>415</v>
      </c>
      <c r="H176" s="2"/>
      <c r="I176" s="2"/>
      <c r="J176" s="2"/>
      <c r="K176" s="34"/>
      <c r="L176" s="2"/>
      <c r="M176" s="2"/>
      <c r="N176" s="2"/>
      <c r="O176" s="2"/>
      <c r="P176" s="2"/>
      <c r="Q176" s="2"/>
      <c r="R176" s="2"/>
      <c r="S176" s="2"/>
      <c r="T176" s="2"/>
      <c r="U176" s="2">
        <v>0.03</v>
      </c>
      <c r="V176" s="2"/>
      <c r="W176" s="2">
        <v>0.09</v>
      </c>
      <c r="X176" s="2"/>
      <c r="Y176" s="2"/>
      <c r="Z176" s="2"/>
      <c r="AA176" s="2">
        <v>0.09</v>
      </c>
      <c r="AB176" s="2"/>
      <c r="AC176" s="2"/>
      <c r="AD176" s="2"/>
      <c r="AE176" s="2"/>
      <c r="AF176" s="64"/>
    </row>
    <row r="177" spans="1:32" ht="15" thickBot="1" x14ac:dyDescent="0.45">
      <c r="A177" s="395"/>
      <c r="B177" s="397"/>
      <c r="C177" s="449"/>
      <c r="D177" s="94" t="s">
        <v>466</v>
      </c>
      <c r="E177" s="106" t="s">
        <v>171</v>
      </c>
      <c r="F177" s="61" t="s">
        <v>176</v>
      </c>
      <c r="G177" s="61" t="s">
        <v>415</v>
      </c>
      <c r="H177" s="61"/>
      <c r="I177" s="61"/>
      <c r="J177" s="61"/>
      <c r="K177" s="62"/>
      <c r="L177" s="61">
        <v>0.61</v>
      </c>
      <c r="M177" s="61"/>
      <c r="N177" s="61"/>
      <c r="O177" s="61"/>
      <c r="P177" s="61"/>
      <c r="Q177" s="61">
        <v>3</v>
      </c>
      <c r="R177" s="61"/>
      <c r="S177" s="61"/>
      <c r="T177" s="61"/>
      <c r="U177" s="61">
        <v>0.03</v>
      </c>
      <c r="V177" s="61"/>
      <c r="W177" s="61">
        <v>0.08</v>
      </c>
      <c r="X177" s="61">
        <v>2.9</v>
      </c>
      <c r="Y177" s="61"/>
      <c r="Z177" s="61"/>
      <c r="AA177" s="61">
        <v>0.08</v>
      </c>
      <c r="AB177" s="61"/>
      <c r="AC177" s="61"/>
      <c r="AD177" s="61"/>
      <c r="AE177" s="61">
        <v>3.1</v>
      </c>
      <c r="AF177" s="63">
        <v>0.28000000000000003</v>
      </c>
    </row>
    <row r="178" spans="1:32" x14ac:dyDescent="0.4">
      <c r="A178" s="395"/>
      <c r="B178" s="397"/>
      <c r="C178" s="447" t="s">
        <v>278</v>
      </c>
      <c r="D178" s="92" t="s">
        <v>466</v>
      </c>
      <c r="E178" s="104" t="s">
        <v>225</v>
      </c>
      <c r="F178" s="56" t="s">
        <v>177</v>
      </c>
      <c r="G178" s="56" t="s">
        <v>415</v>
      </c>
      <c r="H178" s="56"/>
      <c r="I178" s="56"/>
      <c r="J178" s="56"/>
      <c r="K178" s="57"/>
      <c r="L178" s="56"/>
      <c r="M178" s="56"/>
      <c r="N178" s="56"/>
      <c r="O178" s="56"/>
      <c r="P178" s="56"/>
      <c r="Q178" s="56"/>
      <c r="R178" s="56"/>
      <c r="S178" s="56"/>
      <c r="T178" s="290" t="s">
        <v>426</v>
      </c>
      <c r="U178" s="56">
        <v>0.02</v>
      </c>
      <c r="V178" s="56"/>
      <c r="W178" s="56">
        <v>0.09</v>
      </c>
      <c r="X178" s="56"/>
      <c r="Y178" s="56"/>
      <c r="Z178" s="56"/>
      <c r="AA178" s="56">
        <v>0.04</v>
      </c>
      <c r="AB178" s="56"/>
      <c r="AC178" s="56"/>
      <c r="AD178" s="56"/>
      <c r="AE178" s="56"/>
      <c r="AF178" s="58"/>
    </row>
    <row r="179" spans="1:32" x14ac:dyDescent="0.4">
      <c r="A179" s="395"/>
      <c r="B179" s="397"/>
      <c r="C179" s="448"/>
      <c r="D179" s="93" t="s">
        <v>466</v>
      </c>
      <c r="E179" s="105" t="s">
        <v>226</v>
      </c>
      <c r="F179" s="2" t="s">
        <v>177</v>
      </c>
      <c r="G179" s="2" t="s">
        <v>415</v>
      </c>
      <c r="H179" s="2"/>
      <c r="I179" s="2"/>
      <c r="J179" s="2"/>
      <c r="K179" s="34"/>
      <c r="L179" s="2"/>
      <c r="M179" s="2"/>
      <c r="N179" s="2"/>
      <c r="O179" s="2"/>
      <c r="P179" s="2"/>
      <c r="Q179" s="2"/>
      <c r="R179" s="2"/>
      <c r="S179" s="2"/>
      <c r="T179" s="2">
        <v>0.05</v>
      </c>
      <c r="U179" s="2">
        <v>0.03</v>
      </c>
      <c r="V179" s="2"/>
      <c r="W179" s="2">
        <v>0.11</v>
      </c>
      <c r="X179" s="2"/>
      <c r="Y179" s="2"/>
      <c r="Z179" s="2"/>
      <c r="AA179" s="2">
        <v>0.05</v>
      </c>
      <c r="AB179" s="2"/>
      <c r="AC179" s="2"/>
      <c r="AD179" s="2"/>
      <c r="AE179" s="2"/>
      <c r="AF179" s="64"/>
    </row>
    <row r="180" spans="1:32" ht="15" thickBot="1" x14ac:dyDescent="0.45">
      <c r="A180" s="395"/>
      <c r="B180" s="397"/>
      <c r="C180" s="449"/>
      <c r="D180" s="94" t="s">
        <v>466</v>
      </c>
      <c r="E180" s="106" t="s">
        <v>171</v>
      </c>
      <c r="F180" s="61" t="s">
        <v>177</v>
      </c>
      <c r="G180" s="61" t="s">
        <v>415</v>
      </c>
      <c r="H180" s="61"/>
      <c r="I180" s="61"/>
      <c r="J180" s="61"/>
      <c r="K180" s="62"/>
      <c r="L180" s="61">
        <v>0.56999999999999995</v>
      </c>
      <c r="M180" s="61"/>
      <c r="N180" s="61"/>
      <c r="O180" s="61"/>
      <c r="P180" s="61"/>
      <c r="Q180" s="61">
        <v>2.8</v>
      </c>
      <c r="R180" s="61"/>
      <c r="S180" s="61"/>
      <c r="T180" s="61">
        <v>0.01</v>
      </c>
      <c r="U180" s="61">
        <v>0.02</v>
      </c>
      <c r="V180" s="61"/>
      <c r="W180" s="61">
        <v>0.1</v>
      </c>
      <c r="X180" s="61">
        <v>3.4</v>
      </c>
      <c r="Y180" s="61"/>
      <c r="Z180" s="61"/>
      <c r="AA180" s="61">
        <v>0.04</v>
      </c>
      <c r="AB180" s="61"/>
      <c r="AC180" s="61"/>
      <c r="AD180" s="61"/>
      <c r="AE180" s="61">
        <v>3.1</v>
      </c>
      <c r="AF180" s="63">
        <v>0.24</v>
      </c>
    </row>
    <row r="181" spans="1:32" x14ac:dyDescent="0.4">
      <c r="A181" s="395"/>
      <c r="B181" s="397"/>
      <c r="C181" s="447" t="s">
        <v>279</v>
      </c>
      <c r="D181" s="92" t="s">
        <v>466</v>
      </c>
      <c r="E181" s="104" t="s">
        <v>225</v>
      </c>
      <c r="F181" s="56" t="s">
        <v>178</v>
      </c>
      <c r="G181" s="56" t="s">
        <v>415</v>
      </c>
      <c r="H181" s="56"/>
      <c r="I181" s="56"/>
      <c r="J181" s="56"/>
      <c r="K181" s="57"/>
      <c r="L181" s="56"/>
      <c r="M181" s="56"/>
      <c r="N181" s="56"/>
      <c r="O181" s="56"/>
      <c r="P181" s="56"/>
      <c r="Q181" s="56"/>
      <c r="R181" s="56"/>
      <c r="S181" s="56"/>
      <c r="T181" s="290" t="s">
        <v>426</v>
      </c>
      <c r="U181" s="290" t="s">
        <v>426</v>
      </c>
      <c r="V181" s="56"/>
      <c r="W181" s="56">
        <v>0.09</v>
      </c>
      <c r="X181" s="56"/>
      <c r="Y181" s="56"/>
      <c r="Z181" s="56"/>
      <c r="AA181" s="56">
        <v>0.02</v>
      </c>
      <c r="AB181" s="56"/>
      <c r="AC181" s="56"/>
      <c r="AD181" s="56"/>
      <c r="AE181" s="56"/>
      <c r="AF181" s="58"/>
    </row>
    <row r="182" spans="1:32" x14ac:dyDescent="0.4">
      <c r="A182" s="395"/>
      <c r="B182" s="397"/>
      <c r="C182" s="448"/>
      <c r="D182" s="93" t="s">
        <v>466</v>
      </c>
      <c r="E182" s="105" t="s">
        <v>226</v>
      </c>
      <c r="F182" s="2" t="s">
        <v>178</v>
      </c>
      <c r="G182" s="2" t="s">
        <v>415</v>
      </c>
      <c r="H182" s="2"/>
      <c r="I182" s="2"/>
      <c r="J182" s="2"/>
      <c r="K182" s="34"/>
      <c r="L182" s="2"/>
      <c r="M182" s="2"/>
      <c r="N182" s="2"/>
      <c r="O182" s="2"/>
      <c r="P182" s="2"/>
      <c r="Q182" s="2"/>
      <c r="R182" s="2"/>
      <c r="S182" s="2"/>
      <c r="T182" s="2">
        <v>0.03</v>
      </c>
      <c r="U182" s="2">
        <v>0.02</v>
      </c>
      <c r="V182" s="2"/>
      <c r="W182" s="2">
        <v>0.1</v>
      </c>
      <c r="X182" s="2"/>
      <c r="Y182" s="2"/>
      <c r="Z182" s="2"/>
      <c r="AA182" s="2">
        <v>0.03</v>
      </c>
      <c r="AB182" s="2"/>
      <c r="AC182" s="2"/>
      <c r="AD182" s="2"/>
      <c r="AE182" s="2"/>
      <c r="AF182" s="64"/>
    </row>
    <row r="183" spans="1:32" ht="15" thickBot="1" x14ac:dyDescent="0.45">
      <c r="A183" s="395"/>
      <c r="B183" s="397"/>
      <c r="C183" s="449"/>
      <c r="D183" s="94" t="s">
        <v>466</v>
      </c>
      <c r="E183" s="106" t="s">
        <v>171</v>
      </c>
      <c r="F183" s="61" t="s">
        <v>178</v>
      </c>
      <c r="G183" s="61" t="s">
        <v>415</v>
      </c>
      <c r="H183" s="61"/>
      <c r="I183" s="61"/>
      <c r="J183" s="61"/>
      <c r="K183" s="62"/>
      <c r="L183" s="61">
        <v>0.55000000000000004</v>
      </c>
      <c r="M183" s="61"/>
      <c r="N183" s="61"/>
      <c r="O183" s="61"/>
      <c r="P183" s="61"/>
      <c r="Q183" s="61">
        <v>2.7</v>
      </c>
      <c r="R183" s="61"/>
      <c r="S183" s="61"/>
      <c r="T183" s="61">
        <v>0.01</v>
      </c>
      <c r="U183" s="61">
        <v>0.01</v>
      </c>
      <c r="V183" s="61"/>
      <c r="W183" s="61">
        <v>0.09</v>
      </c>
      <c r="X183" s="61">
        <v>3.9</v>
      </c>
      <c r="Y183" s="61"/>
      <c r="Z183" s="61"/>
      <c r="AA183" s="61">
        <v>0.03</v>
      </c>
      <c r="AB183" s="61"/>
      <c r="AC183" s="61"/>
      <c r="AD183" s="61"/>
      <c r="AE183" s="61">
        <v>2.7</v>
      </c>
      <c r="AF183" s="63">
        <v>0.23</v>
      </c>
    </row>
    <row r="184" spans="1:32" x14ac:dyDescent="0.4">
      <c r="A184" s="395"/>
      <c r="B184" s="397"/>
      <c r="C184" s="447" t="s">
        <v>280</v>
      </c>
      <c r="D184" s="92" t="s">
        <v>466</v>
      </c>
      <c r="E184" s="104" t="s">
        <v>225</v>
      </c>
      <c r="F184" s="56" t="s">
        <v>179</v>
      </c>
      <c r="G184" s="56" t="s">
        <v>415</v>
      </c>
      <c r="H184" s="56"/>
      <c r="I184" s="56"/>
      <c r="J184" s="56"/>
      <c r="K184" s="57"/>
      <c r="L184" s="56"/>
      <c r="M184" s="56"/>
      <c r="N184" s="56"/>
      <c r="O184" s="56"/>
      <c r="P184" s="56"/>
      <c r="Q184" s="56"/>
      <c r="R184" s="56"/>
      <c r="S184" s="56"/>
      <c r="T184" s="290" t="s">
        <v>426</v>
      </c>
      <c r="U184" s="290" t="s">
        <v>426</v>
      </c>
      <c r="V184" s="56"/>
      <c r="W184" s="56">
        <v>0.08</v>
      </c>
      <c r="X184" s="56"/>
      <c r="Y184" s="56"/>
      <c r="Z184" s="56"/>
      <c r="AA184" s="56">
        <v>0.02</v>
      </c>
      <c r="AB184" s="56"/>
      <c r="AC184" s="56"/>
      <c r="AD184" s="56"/>
      <c r="AE184" s="56"/>
      <c r="AF184" s="58"/>
    </row>
    <row r="185" spans="1:32" x14ac:dyDescent="0.4">
      <c r="A185" s="395"/>
      <c r="B185" s="397"/>
      <c r="C185" s="448"/>
      <c r="D185" s="93" t="s">
        <v>466</v>
      </c>
      <c r="E185" s="105" t="s">
        <v>226</v>
      </c>
      <c r="F185" s="2" t="s">
        <v>179</v>
      </c>
      <c r="G185" s="2" t="s">
        <v>415</v>
      </c>
      <c r="H185" s="2"/>
      <c r="I185" s="2"/>
      <c r="J185" s="2"/>
      <c r="K185" s="34"/>
      <c r="L185" s="2"/>
      <c r="M185" s="2"/>
      <c r="N185" s="2"/>
      <c r="O185" s="2"/>
      <c r="P185" s="2"/>
      <c r="Q185" s="2"/>
      <c r="R185" s="2"/>
      <c r="S185" s="2"/>
      <c r="T185" s="2"/>
      <c r="U185" s="2">
        <v>0.02</v>
      </c>
      <c r="V185" s="2"/>
      <c r="W185" s="2">
        <v>0.11</v>
      </c>
      <c r="X185" s="2"/>
      <c r="Y185" s="2"/>
      <c r="Z185" s="2"/>
      <c r="AA185" s="2">
        <v>0.05</v>
      </c>
      <c r="AB185" s="2"/>
      <c r="AC185" s="2"/>
      <c r="AD185" s="2"/>
      <c r="AE185" s="2"/>
      <c r="AF185" s="64"/>
    </row>
    <row r="186" spans="1:32" ht="15" thickBot="1" x14ac:dyDescent="0.45">
      <c r="A186" s="395"/>
      <c r="B186" s="397"/>
      <c r="C186" s="449"/>
      <c r="D186" s="94" t="s">
        <v>466</v>
      </c>
      <c r="E186" s="106" t="s">
        <v>171</v>
      </c>
      <c r="F186" s="61" t="s">
        <v>179</v>
      </c>
      <c r="G186" s="61" t="s">
        <v>415</v>
      </c>
      <c r="H186" s="61"/>
      <c r="I186" s="61"/>
      <c r="J186" s="61"/>
      <c r="K186" s="62"/>
      <c r="L186" s="61">
        <v>0.55000000000000004</v>
      </c>
      <c r="M186" s="61"/>
      <c r="N186" s="61"/>
      <c r="O186" s="61"/>
      <c r="P186" s="61"/>
      <c r="Q186" s="61">
        <v>2.9</v>
      </c>
      <c r="R186" s="61"/>
      <c r="S186" s="61"/>
      <c r="T186" s="61"/>
      <c r="U186" s="61">
        <v>0.01</v>
      </c>
      <c r="V186" s="61"/>
      <c r="W186" s="61">
        <v>0.1</v>
      </c>
      <c r="X186" s="61">
        <v>4.4000000000000004</v>
      </c>
      <c r="Y186" s="61"/>
      <c r="Z186" s="61"/>
      <c r="AA186" s="61">
        <v>0.04</v>
      </c>
      <c r="AB186" s="61"/>
      <c r="AC186" s="61"/>
      <c r="AD186" s="61"/>
      <c r="AE186" s="61">
        <v>2.5</v>
      </c>
      <c r="AF186" s="63">
        <v>0.22</v>
      </c>
    </row>
    <row r="187" spans="1:32" x14ac:dyDescent="0.4">
      <c r="A187" s="395"/>
      <c r="B187" s="397"/>
      <c r="C187" s="447" t="s">
        <v>281</v>
      </c>
      <c r="D187" s="92" t="s">
        <v>466</v>
      </c>
      <c r="E187" s="104" t="s">
        <v>225</v>
      </c>
      <c r="F187" s="56" t="s">
        <v>180</v>
      </c>
      <c r="G187" s="56" t="s">
        <v>415</v>
      </c>
      <c r="H187" s="56"/>
      <c r="I187" s="56"/>
      <c r="J187" s="56"/>
      <c r="K187" s="57"/>
      <c r="L187" s="56"/>
      <c r="M187" s="56"/>
      <c r="N187" s="56"/>
      <c r="O187" s="56"/>
      <c r="P187" s="56"/>
      <c r="Q187" s="56"/>
      <c r="R187" s="56"/>
      <c r="S187" s="56"/>
      <c r="T187" s="290" t="s">
        <v>426</v>
      </c>
      <c r="U187" s="56">
        <v>0.01</v>
      </c>
      <c r="V187" s="56"/>
      <c r="W187" s="56">
        <v>0.09</v>
      </c>
      <c r="X187" s="56"/>
      <c r="Y187" s="56"/>
      <c r="Z187" s="56"/>
      <c r="AA187" s="56">
        <v>0.04</v>
      </c>
      <c r="AB187" s="56"/>
      <c r="AC187" s="56"/>
      <c r="AD187" s="56"/>
      <c r="AE187" s="56"/>
      <c r="AF187" s="58"/>
    </row>
    <row r="188" spans="1:32" x14ac:dyDescent="0.4">
      <c r="A188" s="395"/>
      <c r="B188" s="397"/>
      <c r="C188" s="448"/>
      <c r="D188" s="93" t="s">
        <v>466</v>
      </c>
      <c r="E188" s="105" t="s">
        <v>226</v>
      </c>
      <c r="F188" s="2" t="s">
        <v>180</v>
      </c>
      <c r="G188" s="2" t="s">
        <v>415</v>
      </c>
      <c r="H188" s="2"/>
      <c r="I188" s="2"/>
      <c r="J188" s="2"/>
      <c r="K188" s="34"/>
      <c r="L188" s="2"/>
      <c r="M188" s="2"/>
      <c r="N188" s="2"/>
      <c r="O188" s="2"/>
      <c r="P188" s="2"/>
      <c r="Q188" s="2"/>
      <c r="R188" s="2"/>
      <c r="S188" s="2"/>
      <c r="T188" s="2"/>
      <c r="U188" s="2">
        <v>0.02</v>
      </c>
      <c r="V188" s="2"/>
      <c r="W188" s="2">
        <v>0.11</v>
      </c>
      <c r="X188" s="2"/>
      <c r="Y188" s="2"/>
      <c r="Z188" s="2"/>
      <c r="AA188" s="2">
        <v>0.04</v>
      </c>
      <c r="AB188" s="2"/>
      <c r="AC188" s="2"/>
      <c r="AD188" s="2"/>
      <c r="AE188" s="2"/>
      <c r="AF188" s="64"/>
    </row>
    <row r="189" spans="1:32" ht="15" thickBot="1" x14ac:dyDescent="0.45">
      <c r="A189" s="395"/>
      <c r="B189" s="398"/>
      <c r="C189" s="449"/>
      <c r="D189" s="94" t="s">
        <v>466</v>
      </c>
      <c r="E189" s="106" t="s">
        <v>171</v>
      </c>
      <c r="F189" s="61" t="s">
        <v>180</v>
      </c>
      <c r="G189" s="61" t="s">
        <v>415</v>
      </c>
      <c r="H189" s="61"/>
      <c r="I189" s="61"/>
      <c r="J189" s="61"/>
      <c r="K189" s="62"/>
      <c r="L189" s="61">
        <v>0.56000000000000005</v>
      </c>
      <c r="M189" s="61"/>
      <c r="N189" s="61"/>
      <c r="O189" s="61"/>
      <c r="P189" s="61"/>
      <c r="Q189" s="61">
        <v>3.4</v>
      </c>
      <c r="R189" s="61"/>
      <c r="S189" s="61"/>
      <c r="T189" s="61"/>
      <c r="U189" s="61">
        <v>0.01</v>
      </c>
      <c r="V189" s="61"/>
      <c r="W189" s="61">
        <v>0.1</v>
      </c>
      <c r="X189" s="61">
        <v>5.6</v>
      </c>
      <c r="Y189" s="61"/>
      <c r="Z189" s="61"/>
      <c r="AA189" s="61">
        <v>0.04</v>
      </c>
      <c r="AB189" s="61"/>
      <c r="AC189" s="61"/>
      <c r="AD189" s="61"/>
      <c r="AE189" s="61">
        <v>2.8</v>
      </c>
      <c r="AF189" s="63">
        <v>0.23</v>
      </c>
    </row>
    <row r="190" spans="1:32" ht="15" thickBot="1" x14ac:dyDescent="0.45">
      <c r="A190" s="18"/>
      <c r="B190" s="140"/>
      <c r="C190" s="80"/>
      <c r="D190" s="275"/>
      <c r="E190" s="80"/>
      <c r="F190" s="80"/>
      <c r="G190" s="80"/>
      <c r="H190" s="80"/>
      <c r="I190" s="80"/>
      <c r="J190" s="80"/>
      <c r="K190" s="82"/>
      <c r="L190" s="80"/>
      <c r="M190" s="80"/>
      <c r="N190" s="80"/>
      <c r="O190" s="80"/>
      <c r="P190" s="80"/>
      <c r="Q190" s="80"/>
      <c r="R190" s="80"/>
      <c r="S190" s="80"/>
      <c r="T190" s="80"/>
      <c r="U190" s="80"/>
      <c r="V190" s="80"/>
      <c r="W190" s="80"/>
      <c r="X190" s="80"/>
      <c r="Y190" s="80"/>
      <c r="Z190" s="80"/>
      <c r="AA190" s="80"/>
      <c r="AB190" s="80"/>
      <c r="AC190" s="80"/>
      <c r="AD190" s="80"/>
      <c r="AE190" s="80"/>
      <c r="AF190" s="80"/>
    </row>
    <row r="191" spans="1:32" ht="14.6" customHeight="1" x14ac:dyDescent="0.4">
      <c r="A191" s="395" t="s">
        <v>181</v>
      </c>
      <c r="B191" s="396" t="s">
        <v>110</v>
      </c>
      <c r="C191" s="378" t="s">
        <v>283</v>
      </c>
      <c r="D191" s="107" t="s">
        <v>466</v>
      </c>
      <c r="E191" s="83" t="s">
        <v>172</v>
      </c>
      <c r="F191" s="56" t="s">
        <v>167</v>
      </c>
      <c r="G191" s="158" t="s">
        <v>415</v>
      </c>
      <c r="H191" s="56">
        <v>0.04</v>
      </c>
      <c r="I191" s="56"/>
      <c r="J191" s="56">
        <v>0.04</v>
      </c>
      <c r="K191" s="57"/>
      <c r="L191" s="56">
        <v>1.35</v>
      </c>
      <c r="M191" s="56"/>
      <c r="N191" s="56"/>
      <c r="O191" s="56"/>
      <c r="P191" s="56"/>
      <c r="Q191" s="56">
        <v>1.99</v>
      </c>
      <c r="R191" s="56"/>
      <c r="S191" s="56"/>
      <c r="T191" s="56"/>
      <c r="U191" s="56"/>
      <c r="V191" s="56"/>
      <c r="W191" s="56"/>
      <c r="X191" s="56">
        <v>47.3</v>
      </c>
      <c r="Y191" s="56"/>
      <c r="Z191" s="56"/>
      <c r="AA191" s="56">
        <v>0.04</v>
      </c>
      <c r="AB191" s="56"/>
      <c r="AC191" s="56"/>
      <c r="AD191" s="56"/>
      <c r="AE191" s="56">
        <v>1.75</v>
      </c>
      <c r="AF191" s="58"/>
    </row>
    <row r="192" spans="1:32" x14ac:dyDescent="0.4">
      <c r="A192" s="395"/>
      <c r="B192" s="397"/>
      <c r="C192" s="379"/>
      <c r="D192" s="145" t="s">
        <v>466</v>
      </c>
      <c r="E192" s="25" t="s">
        <v>171</v>
      </c>
      <c r="F192" s="2" t="s">
        <v>171</v>
      </c>
      <c r="G192" s="156" t="s">
        <v>415</v>
      </c>
      <c r="H192" s="2">
        <v>0.05</v>
      </c>
      <c r="I192" s="2"/>
      <c r="J192" s="2">
        <v>0.05</v>
      </c>
      <c r="K192" s="34"/>
      <c r="L192" s="2">
        <v>1.69</v>
      </c>
      <c r="M192" s="2"/>
      <c r="N192" s="2"/>
      <c r="O192" s="2"/>
      <c r="P192" s="2"/>
      <c r="Q192" s="2">
        <v>2.16</v>
      </c>
      <c r="R192" s="2"/>
      <c r="S192" s="2"/>
      <c r="T192" s="2"/>
      <c r="U192" s="2"/>
      <c r="V192" s="2"/>
      <c r="W192" s="2"/>
      <c r="X192" s="2">
        <v>71.099999999999994</v>
      </c>
      <c r="Y192" s="2"/>
      <c r="Z192" s="2"/>
      <c r="AA192" s="2">
        <v>0.3</v>
      </c>
      <c r="AB192" s="2"/>
      <c r="AC192" s="2"/>
      <c r="AD192" s="2"/>
      <c r="AE192" s="2">
        <v>2.35</v>
      </c>
      <c r="AF192" s="64"/>
    </row>
    <row r="193" spans="1:33" x14ac:dyDescent="0.4">
      <c r="A193" s="395"/>
      <c r="B193" s="397"/>
      <c r="C193" s="379"/>
      <c r="D193" s="145" t="s">
        <v>466</v>
      </c>
      <c r="E193" s="25" t="s">
        <v>225</v>
      </c>
      <c r="F193" s="2" t="s">
        <v>209</v>
      </c>
      <c r="G193" s="156" t="s">
        <v>415</v>
      </c>
      <c r="H193" s="2">
        <v>0.04</v>
      </c>
      <c r="I193" s="2"/>
      <c r="J193" s="2">
        <v>0.04</v>
      </c>
      <c r="K193" s="34"/>
      <c r="L193" s="2">
        <v>0.03</v>
      </c>
      <c r="M193" s="2"/>
      <c r="N193" s="2"/>
      <c r="O193" s="2"/>
      <c r="P193" s="2"/>
      <c r="Q193" s="2">
        <v>0.03</v>
      </c>
      <c r="R193" s="2"/>
      <c r="S193" s="2"/>
      <c r="T193" s="2"/>
      <c r="U193" s="2"/>
      <c r="V193" s="2"/>
      <c r="W193" s="2"/>
      <c r="X193" s="2">
        <v>0.14000000000000001</v>
      </c>
      <c r="Y193" s="2"/>
      <c r="Z193" s="2"/>
      <c r="AA193" s="2">
        <v>0.04</v>
      </c>
      <c r="AB193" s="2"/>
      <c r="AC193" s="2"/>
      <c r="AD193" s="2"/>
      <c r="AE193" s="2">
        <v>0.14000000000000001</v>
      </c>
      <c r="AF193" s="64"/>
    </row>
    <row r="194" spans="1:33" ht="15" thickBot="1" x14ac:dyDescent="0.45">
      <c r="A194" s="395"/>
      <c r="B194" s="397"/>
      <c r="C194" s="380"/>
      <c r="D194" s="257" t="s">
        <v>466</v>
      </c>
      <c r="E194" s="85" t="s">
        <v>226</v>
      </c>
      <c r="F194" s="60" t="s">
        <v>216</v>
      </c>
      <c r="G194" s="118" t="s">
        <v>415</v>
      </c>
      <c r="H194" s="60">
        <v>1.42</v>
      </c>
      <c r="I194" s="60"/>
      <c r="J194" s="60">
        <v>0.2</v>
      </c>
      <c r="K194" s="78"/>
      <c r="L194" s="60">
        <v>9.67</v>
      </c>
      <c r="M194" s="60"/>
      <c r="N194" s="60"/>
      <c r="O194" s="60"/>
      <c r="P194" s="60"/>
      <c r="Q194" s="60">
        <v>7.53</v>
      </c>
      <c r="R194" s="60"/>
      <c r="S194" s="60"/>
      <c r="T194" s="60"/>
      <c r="U194" s="60"/>
      <c r="V194" s="60"/>
      <c r="W194" s="60"/>
      <c r="X194" s="60">
        <v>781</v>
      </c>
      <c r="Y194" s="60"/>
      <c r="Z194" s="60"/>
      <c r="AA194" s="60">
        <v>6.67</v>
      </c>
      <c r="AB194" s="60"/>
      <c r="AC194" s="60"/>
      <c r="AD194" s="60"/>
      <c r="AE194" s="60">
        <v>26.3</v>
      </c>
      <c r="AF194" s="79"/>
    </row>
    <row r="195" spans="1:33" ht="14.6" customHeight="1" x14ac:dyDescent="0.4">
      <c r="A195" s="395"/>
      <c r="B195" s="397"/>
      <c r="C195" s="378" t="s">
        <v>282</v>
      </c>
      <c r="D195" s="107" t="s">
        <v>466</v>
      </c>
      <c r="E195" s="83" t="s">
        <v>172</v>
      </c>
      <c r="F195" s="56" t="s">
        <v>167</v>
      </c>
      <c r="G195" s="158" t="s">
        <v>414</v>
      </c>
      <c r="H195" s="56">
        <v>0.04</v>
      </c>
      <c r="I195" s="56"/>
      <c r="J195" s="56">
        <v>0.04</v>
      </c>
      <c r="K195" s="57"/>
      <c r="L195" s="56">
        <v>0.88200000000000001</v>
      </c>
      <c r="M195" s="56"/>
      <c r="N195" s="56"/>
      <c r="O195" s="56"/>
      <c r="P195" s="56"/>
      <c r="Q195" s="56">
        <v>0.96299999999999997</v>
      </c>
      <c r="R195" s="56"/>
      <c r="S195" s="56"/>
      <c r="T195" s="56"/>
      <c r="U195" s="56"/>
      <c r="V195" s="56"/>
      <c r="W195" s="56"/>
      <c r="X195" s="56">
        <v>18</v>
      </c>
      <c r="Y195" s="56"/>
      <c r="Z195" s="56"/>
      <c r="AA195" s="56">
        <v>0.04</v>
      </c>
      <c r="AB195" s="56"/>
      <c r="AC195" s="56"/>
      <c r="AD195" s="56"/>
      <c r="AE195" s="56">
        <v>1.17</v>
      </c>
      <c r="AF195" s="58"/>
    </row>
    <row r="196" spans="1:33" x14ac:dyDescent="0.4">
      <c r="A196" s="395"/>
      <c r="B196" s="397"/>
      <c r="C196" s="379"/>
      <c r="D196" s="145" t="s">
        <v>466</v>
      </c>
      <c r="E196" s="25" t="s">
        <v>171</v>
      </c>
      <c r="F196" s="2" t="s">
        <v>171</v>
      </c>
      <c r="G196" s="156" t="s">
        <v>414</v>
      </c>
      <c r="H196" s="2">
        <v>0.05</v>
      </c>
      <c r="I196" s="2"/>
      <c r="J196" s="2">
        <v>0.04</v>
      </c>
      <c r="K196" s="34"/>
      <c r="L196" s="2">
        <v>1.04</v>
      </c>
      <c r="M196" s="2"/>
      <c r="N196" s="2"/>
      <c r="O196" s="2"/>
      <c r="P196" s="2"/>
      <c r="Q196" s="2">
        <v>1.04</v>
      </c>
      <c r="R196" s="2"/>
      <c r="S196" s="2"/>
      <c r="T196" s="2"/>
      <c r="U196" s="2"/>
      <c r="V196" s="2"/>
      <c r="W196" s="2"/>
      <c r="X196" s="2">
        <v>34.700000000000003</v>
      </c>
      <c r="Y196" s="2"/>
      <c r="Z196" s="2"/>
      <c r="AA196" s="2">
        <v>0.13</v>
      </c>
      <c r="AB196" s="2"/>
      <c r="AC196" s="2"/>
      <c r="AD196" s="2"/>
      <c r="AE196" s="2">
        <v>1.62</v>
      </c>
      <c r="AF196" s="64"/>
    </row>
    <row r="197" spans="1:33" x14ac:dyDescent="0.4">
      <c r="A197" s="395"/>
      <c r="B197" s="397"/>
      <c r="C197" s="379"/>
      <c r="D197" s="145" t="s">
        <v>466</v>
      </c>
      <c r="E197" s="25" t="s">
        <v>225</v>
      </c>
      <c r="F197" s="2" t="s">
        <v>209</v>
      </c>
      <c r="G197" s="156" t="s">
        <v>415</v>
      </c>
      <c r="H197" s="2">
        <v>0.04</v>
      </c>
      <c r="I197" s="2"/>
      <c r="J197" s="2">
        <v>0.04</v>
      </c>
      <c r="K197" s="34"/>
      <c r="L197" s="2">
        <v>0.03</v>
      </c>
      <c r="M197" s="2"/>
      <c r="N197" s="2"/>
      <c r="O197" s="2"/>
      <c r="P197" s="2"/>
      <c r="Q197" s="2">
        <v>0.03</v>
      </c>
      <c r="R197" s="2"/>
      <c r="S197" s="2"/>
      <c r="T197" s="2"/>
      <c r="U197" s="2"/>
      <c r="V197" s="2"/>
      <c r="W197" s="2"/>
      <c r="X197" s="2">
        <v>0.14000000000000001</v>
      </c>
      <c r="Y197" s="2"/>
      <c r="Z197" s="2"/>
      <c r="AA197" s="2">
        <v>0.04</v>
      </c>
      <c r="AB197" s="2"/>
      <c r="AC197" s="2"/>
      <c r="AD197" s="2"/>
      <c r="AE197" s="2">
        <v>0.14000000000000001</v>
      </c>
      <c r="AF197" s="64"/>
    </row>
    <row r="198" spans="1:33" ht="15" thickBot="1" x14ac:dyDescent="0.45">
      <c r="A198" s="395"/>
      <c r="B198" s="398"/>
      <c r="C198" s="380"/>
      <c r="D198" s="257" t="s">
        <v>466</v>
      </c>
      <c r="E198" s="85" t="s">
        <v>226</v>
      </c>
      <c r="F198" s="61" t="s">
        <v>216</v>
      </c>
      <c r="G198" s="161" t="s">
        <v>415</v>
      </c>
      <c r="H198" s="61">
        <v>0.34</v>
      </c>
      <c r="I198" s="61"/>
      <c r="J198" s="61">
        <v>0.13</v>
      </c>
      <c r="K198" s="62"/>
      <c r="L198" s="61">
        <v>8.89</v>
      </c>
      <c r="M198" s="61"/>
      <c r="N198" s="61"/>
      <c r="O198" s="61"/>
      <c r="P198" s="61"/>
      <c r="Q198" s="61">
        <v>6.44</v>
      </c>
      <c r="R198" s="61"/>
      <c r="S198" s="61"/>
      <c r="T198" s="61"/>
      <c r="U198" s="61"/>
      <c r="V198" s="61"/>
      <c r="W198" s="61"/>
      <c r="X198" s="61">
        <v>688</v>
      </c>
      <c r="Y198" s="61"/>
      <c r="Z198" s="61"/>
      <c r="AA198" s="61">
        <v>5.13</v>
      </c>
      <c r="AB198" s="61"/>
      <c r="AC198" s="61"/>
      <c r="AD198" s="61"/>
      <c r="AE198" s="61">
        <v>35.6</v>
      </c>
      <c r="AF198" s="63"/>
    </row>
    <row r="199" spans="1:33" ht="15" thickBot="1" x14ac:dyDescent="0.45">
      <c r="A199" s="18"/>
      <c r="B199" s="140"/>
      <c r="C199" s="80"/>
      <c r="D199" s="275"/>
      <c r="E199" s="80"/>
      <c r="F199" s="80"/>
      <c r="G199" s="80"/>
      <c r="H199" s="80"/>
      <c r="I199" s="80"/>
      <c r="J199" s="80"/>
      <c r="K199" s="82"/>
      <c r="L199" s="80"/>
      <c r="M199" s="80"/>
      <c r="N199" s="80"/>
      <c r="O199" s="80"/>
      <c r="P199" s="80"/>
      <c r="Q199" s="80"/>
      <c r="R199" s="80"/>
      <c r="S199" s="80"/>
      <c r="T199" s="80"/>
      <c r="U199" s="80"/>
      <c r="V199" s="80"/>
      <c r="W199" s="80"/>
      <c r="X199" s="80"/>
      <c r="Y199" s="80"/>
      <c r="Z199" s="80"/>
      <c r="AA199" s="80"/>
      <c r="AB199" s="80"/>
      <c r="AC199" s="80"/>
      <c r="AD199" s="80"/>
      <c r="AE199" s="80"/>
      <c r="AF199" s="80"/>
    </row>
    <row r="200" spans="1:33" ht="14.6" customHeight="1" thickBot="1" x14ac:dyDescent="0.45">
      <c r="A200" s="395" t="s">
        <v>182</v>
      </c>
      <c r="B200" s="375" t="s">
        <v>110</v>
      </c>
      <c r="C200" s="108" t="s">
        <v>291</v>
      </c>
      <c r="D200" s="270" t="s">
        <v>466</v>
      </c>
      <c r="E200" s="107" t="s">
        <v>172</v>
      </c>
      <c r="F200" s="56" t="s">
        <v>183</v>
      </c>
      <c r="G200" s="56" t="s">
        <v>415</v>
      </c>
      <c r="H200" s="290" t="s">
        <v>161</v>
      </c>
      <c r="I200" s="56"/>
      <c r="J200" s="56"/>
      <c r="K200" s="57"/>
      <c r="L200" s="56">
        <v>0.98</v>
      </c>
      <c r="M200" s="56"/>
      <c r="N200" s="56"/>
      <c r="O200" s="56"/>
      <c r="P200" s="56"/>
      <c r="Q200" s="56">
        <v>1.99</v>
      </c>
      <c r="R200" s="56"/>
      <c r="S200" s="56"/>
      <c r="T200" s="56"/>
      <c r="U200" s="56"/>
      <c r="V200" s="56"/>
      <c r="W200" s="56">
        <v>0.12</v>
      </c>
      <c r="X200" s="56">
        <v>7.19</v>
      </c>
      <c r="Y200" s="56"/>
      <c r="Z200" s="56"/>
      <c r="AA200" s="56">
        <v>0.05</v>
      </c>
      <c r="AB200" s="56"/>
      <c r="AC200" s="56"/>
      <c r="AD200" s="56"/>
      <c r="AE200" s="56">
        <v>1.52</v>
      </c>
      <c r="AF200" s="58">
        <v>0.25</v>
      </c>
      <c r="AG200" t="s">
        <v>472</v>
      </c>
    </row>
    <row r="201" spans="1:33" ht="15" thickBot="1" x14ac:dyDescent="0.45">
      <c r="A201" s="395"/>
      <c r="B201" s="376"/>
      <c r="C201" s="109" t="s">
        <v>290</v>
      </c>
      <c r="D201" s="269" t="s">
        <v>466</v>
      </c>
      <c r="E201" s="107" t="s">
        <v>172</v>
      </c>
      <c r="F201" s="2" t="s">
        <v>184</v>
      </c>
      <c r="G201" s="2" t="s">
        <v>415</v>
      </c>
      <c r="H201" s="2"/>
      <c r="I201" s="2"/>
      <c r="J201" s="2"/>
      <c r="K201" s="34"/>
      <c r="L201" s="2">
        <v>0.85</v>
      </c>
      <c r="M201" s="2"/>
      <c r="N201" s="2"/>
      <c r="O201" s="2"/>
      <c r="P201" s="2"/>
      <c r="Q201" s="2">
        <v>1.65</v>
      </c>
      <c r="R201" s="2"/>
      <c r="S201" s="2"/>
      <c r="T201" s="2"/>
      <c r="U201" s="2"/>
      <c r="V201" s="2"/>
      <c r="W201" s="2">
        <v>0.11</v>
      </c>
      <c r="X201" s="2">
        <v>5.31</v>
      </c>
      <c r="Y201" s="2"/>
      <c r="Z201" s="2"/>
      <c r="AA201" s="2">
        <v>0.02</v>
      </c>
      <c r="AB201" s="2"/>
      <c r="AC201" s="2"/>
      <c r="AD201" s="2"/>
      <c r="AE201" s="2">
        <v>1.1200000000000001</v>
      </c>
      <c r="AF201" s="64">
        <v>0.19</v>
      </c>
    </row>
    <row r="202" spans="1:33" ht="15" thickBot="1" x14ac:dyDescent="0.45">
      <c r="A202" s="395"/>
      <c r="B202" s="376"/>
      <c r="C202" s="109" t="s">
        <v>286</v>
      </c>
      <c r="D202" s="269" t="s">
        <v>466</v>
      </c>
      <c r="E202" s="107" t="s">
        <v>172</v>
      </c>
      <c r="F202" s="2" t="s">
        <v>288</v>
      </c>
      <c r="G202" s="2" t="s">
        <v>415</v>
      </c>
      <c r="H202" s="291" t="s">
        <v>161</v>
      </c>
      <c r="I202" s="2"/>
      <c r="J202" s="2"/>
      <c r="K202" s="34"/>
      <c r="L202" s="2">
        <v>0.95</v>
      </c>
      <c r="M202" s="2"/>
      <c r="N202" s="2"/>
      <c r="O202" s="2"/>
      <c r="P202" s="2"/>
      <c r="Q202" s="2">
        <v>1.36</v>
      </c>
      <c r="R202" s="2"/>
      <c r="S202" s="2"/>
      <c r="T202" s="2"/>
      <c r="U202" s="2"/>
      <c r="V202" s="2"/>
      <c r="W202" s="2">
        <v>0.43</v>
      </c>
      <c r="X202" s="2">
        <v>6.05</v>
      </c>
      <c r="Y202" s="2"/>
      <c r="Z202" s="2"/>
      <c r="AA202" s="291" t="s">
        <v>161</v>
      </c>
      <c r="AB202" s="2"/>
      <c r="AC202" s="2"/>
      <c r="AD202" s="2"/>
      <c r="AE202" s="2">
        <v>0.79</v>
      </c>
      <c r="AF202" s="64">
        <v>0.45</v>
      </c>
    </row>
    <row r="203" spans="1:33" ht="15" thickBot="1" x14ac:dyDescent="0.45">
      <c r="A203" s="395"/>
      <c r="B203" s="376"/>
      <c r="C203" s="109" t="s">
        <v>287</v>
      </c>
      <c r="D203" s="269" t="s">
        <v>466</v>
      </c>
      <c r="E203" s="107" t="s">
        <v>172</v>
      </c>
      <c r="F203" s="2" t="s">
        <v>289</v>
      </c>
      <c r="G203" s="2" t="s">
        <v>415</v>
      </c>
      <c r="H203" s="291" t="s">
        <v>161</v>
      </c>
      <c r="I203" s="2"/>
      <c r="J203" s="2"/>
      <c r="K203" s="34"/>
      <c r="L203" s="2">
        <v>1.08</v>
      </c>
      <c r="M203" s="2"/>
      <c r="N203" s="2"/>
      <c r="O203" s="2"/>
      <c r="P203" s="2"/>
      <c r="Q203" s="2">
        <v>1.61</v>
      </c>
      <c r="R203" s="2"/>
      <c r="S203" s="2"/>
      <c r="T203" s="2"/>
      <c r="U203" s="2"/>
      <c r="V203" s="2"/>
      <c r="W203" s="2">
        <v>0.44</v>
      </c>
      <c r="X203" s="2">
        <v>7</v>
      </c>
      <c r="Y203" s="2"/>
      <c r="Z203" s="2"/>
      <c r="AA203" s="291" t="s">
        <v>161</v>
      </c>
      <c r="AB203" s="2"/>
      <c r="AC203" s="2"/>
      <c r="AD203" s="2"/>
      <c r="AE203" s="2">
        <v>1.21</v>
      </c>
      <c r="AF203" s="64">
        <v>0.54</v>
      </c>
    </row>
    <row r="204" spans="1:33" ht="15" thickBot="1" x14ac:dyDescent="0.45">
      <c r="A204" s="395"/>
      <c r="B204" s="376"/>
      <c r="C204" s="109" t="s">
        <v>284</v>
      </c>
      <c r="D204" s="269" t="s">
        <v>466</v>
      </c>
      <c r="E204" s="107" t="s">
        <v>172</v>
      </c>
      <c r="F204" s="2" t="s">
        <v>185</v>
      </c>
      <c r="G204" s="2" t="s">
        <v>415</v>
      </c>
      <c r="H204" s="291" t="s">
        <v>161</v>
      </c>
      <c r="I204" s="2"/>
      <c r="J204" s="2"/>
      <c r="K204" s="34"/>
      <c r="L204" s="2">
        <v>0.32</v>
      </c>
      <c r="M204" s="2"/>
      <c r="N204" s="2"/>
      <c r="O204" s="2"/>
      <c r="P204" s="2"/>
      <c r="Q204" s="2">
        <v>1.1299999999999999</v>
      </c>
      <c r="R204" s="2"/>
      <c r="S204" s="2"/>
      <c r="T204" s="2"/>
      <c r="U204" s="2"/>
      <c r="V204" s="2"/>
      <c r="W204" s="2">
        <v>0.08</v>
      </c>
      <c r="X204" s="2">
        <v>2.4300000000000002</v>
      </c>
      <c r="Y204" s="2"/>
      <c r="Z204" s="2"/>
      <c r="AA204" s="2">
        <v>0.03</v>
      </c>
      <c r="AB204" s="2"/>
      <c r="AC204" s="2"/>
      <c r="AD204" s="2"/>
      <c r="AE204" s="2">
        <v>0.68</v>
      </c>
      <c r="AF204" s="64">
        <v>0.09</v>
      </c>
    </row>
    <row r="205" spans="1:33" ht="15" thickBot="1" x14ac:dyDescent="0.45">
      <c r="A205" s="395"/>
      <c r="B205" s="376"/>
      <c r="C205" s="109" t="s">
        <v>285</v>
      </c>
      <c r="D205" s="269" t="s">
        <v>466</v>
      </c>
      <c r="E205" s="107" t="s">
        <v>172</v>
      </c>
      <c r="F205" s="2" t="s">
        <v>186</v>
      </c>
      <c r="G205" s="2" t="s">
        <v>415</v>
      </c>
      <c r="H205" s="291" t="s">
        <v>161</v>
      </c>
      <c r="I205" s="2"/>
      <c r="J205" s="2"/>
      <c r="K205" s="34"/>
      <c r="L205" s="2">
        <v>0.23</v>
      </c>
      <c r="M205" s="2"/>
      <c r="N205" s="2"/>
      <c r="O205" s="2"/>
      <c r="P205" s="2"/>
      <c r="Q205" s="2">
        <v>1.1100000000000001</v>
      </c>
      <c r="R205" s="2"/>
      <c r="S205" s="2"/>
      <c r="T205" s="2"/>
      <c r="U205" s="2"/>
      <c r="V205" s="2"/>
      <c r="W205" s="2">
        <v>0.04</v>
      </c>
      <c r="X205" s="2">
        <v>2.8</v>
      </c>
      <c r="Y205" s="2"/>
      <c r="Z205" s="2"/>
      <c r="AA205" s="291" t="s">
        <v>161</v>
      </c>
      <c r="AB205" s="2"/>
      <c r="AC205" s="2"/>
      <c r="AD205" s="2"/>
      <c r="AE205" s="2">
        <v>0.84</v>
      </c>
      <c r="AF205" s="64">
        <v>0.08</v>
      </c>
    </row>
    <row r="206" spans="1:33" ht="15" thickBot="1" x14ac:dyDescent="0.45">
      <c r="A206" s="395"/>
      <c r="B206" s="376"/>
      <c r="C206" s="109" t="s">
        <v>293</v>
      </c>
      <c r="D206" s="269" t="s">
        <v>466</v>
      </c>
      <c r="E206" s="107" t="s">
        <v>172</v>
      </c>
      <c r="F206" s="2" t="s">
        <v>292</v>
      </c>
      <c r="G206" s="2" t="s">
        <v>415</v>
      </c>
      <c r="H206" s="2"/>
      <c r="I206" s="2"/>
      <c r="J206" s="2"/>
      <c r="K206" s="34"/>
      <c r="L206" s="2">
        <v>0.95</v>
      </c>
      <c r="M206" s="2"/>
      <c r="N206" s="2"/>
      <c r="O206" s="2"/>
      <c r="P206" s="2"/>
      <c r="Q206" s="2">
        <v>2.5</v>
      </c>
      <c r="R206" s="2"/>
      <c r="S206" s="2"/>
      <c r="T206" s="2"/>
      <c r="U206" s="2"/>
      <c r="V206" s="2"/>
      <c r="W206" s="2">
        <v>0.14000000000000001</v>
      </c>
      <c r="X206" s="2">
        <v>7.14</v>
      </c>
      <c r="Y206" s="2"/>
      <c r="Z206" s="2"/>
      <c r="AA206" s="2">
        <v>0.05</v>
      </c>
      <c r="AB206" s="2"/>
      <c r="AC206" s="2"/>
      <c r="AD206" s="2"/>
      <c r="AE206" s="2">
        <v>1.58</v>
      </c>
      <c r="AF206" s="64"/>
    </row>
    <row r="207" spans="1:33" ht="15" thickBot="1" x14ac:dyDescent="0.45">
      <c r="A207" s="395"/>
      <c r="B207" s="376"/>
      <c r="C207" s="109" t="s">
        <v>294</v>
      </c>
      <c r="D207" s="269" t="s">
        <v>466</v>
      </c>
      <c r="E207" s="107" t="s">
        <v>172</v>
      </c>
      <c r="F207" s="2" t="s">
        <v>294</v>
      </c>
      <c r="G207" s="2" t="s">
        <v>415</v>
      </c>
      <c r="H207" s="2"/>
      <c r="I207" s="2"/>
      <c r="J207" s="2"/>
      <c r="K207" s="34"/>
      <c r="L207" s="2">
        <v>0.79</v>
      </c>
      <c r="M207" s="2"/>
      <c r="N207" s="2"/>
      <c r="O207" s="2"/>
      <c r="P207" s="2"/>
      <c r="Q207" s="2">
        <v>0.47</v>
      </c>
      <c r="R207" s="2"/>
      <c r="S207" s="2"/>
      <c r="T207" s="2"/>
      <c r="U207" s="2"/>
      <c r="V207" s="2"/>
      <c r="W207" s="2">
        <v>0.17</v>
      </c>
      <c r="X207" s="2">
        <v>2.4300000000000002</v>
      </c>
      <c r="Y207" s="2"/>
      <c r="Z207" s="2"/>
      <c r="AA207" s="2"/>
      <c r="AB207" s="2"/>
      <c r="AC207" s="2"/>
      <c r="AD207" s="2"/>
      <c r="AE207" s="2"/>
      <c r="AF207" s="64"/>
    </row>
    <row r="208" spans="1:33" ht="15" thickBot="1" x14ac:dyDescent="0.45">
      <c r="A208" s="395"/>
      <c r="B208" s="377"/>
      <c r="C208" s="110" t="s">
        <v>295</v>
      </c>
      <c r="D208" s="269" t="s">
        <v>466</v>
      </c>
      <c r="E208" s="107" t="s">
        <v>172</v>
      </c>
      <c r="F208" s="61" t="s">
        <v>295</v>
      </c>
      <c r="G208" s="61" t="s">
        <v>415</v>
      </c>
      <c r="H208" s="61"/>
      <c r="I208" s="61"/>
      <c r="J208" s="61"/>
      <c r="K208" s="62"/>
      <c r="L208" s="61">
        <v>0.64</v>
      </c>
      <c r="M208" s="61"/>
      <c r="N208" s="61"/>
      <c r="O208" s="61"/>
      <c r="P208" s="61"/>
      <c r="Q208" s="61">
        <v>1.29</v>
      </c>
      <c r="R208" s="61"/>
      <c r="S208" s="61"/>
      <c r="T208" s="61"/>
      <c r="U208" s="61"/>
      <c r="V208" s="61"/>
      <c r="W208" s="61">
        <v>0.11799999999999999</v>
      </c>
      <c r="X208" s="61">
        <v>4.47</v>
      </c>
      <c r="Y208" s="61"/>
      <c r="Z208" s="61"/>
      <c r="AA208" s="61">
        <v>0.05</v>
      </c>
      <c r="AB208" s="61"/>
      <c r="AC208" s="61"/>
      <c r="AD208" s="61"/>
      <c r="AE208" s="61">
        <v>0.86</v>
      </c>
      <c r="AF208" s="63">
        <v>0.21</v>
      </c>
    </row>
    <row r="209" spans="1:32" ht="15" thickBot="1" x14ac:dyDescent="0.45">
      <c r="A209" s="18"/>
      <c r="B209" s="140"/>
      <c r="C209" s="80"/>
      <c r="D209" s="275"/>
      <c r="E209" s="80"/>
      <c r="F209" s="80"/>
      <c r="G209" s="80"/>
      <c r="H209" s="80"/>
      <c r="I209" s="80"/>
      <c r="J209" s="80"/>
      <c r="K209" s="82"/>
      <c r="L209" s="80"/>
      <c r="M209" s="80"/>
      <c r="N209" s="80"/>
      <c r="O209" s="80"/>
      <c r="P209" s="80"/>
      <c r="Q209" s="80"/>
      <c r="R209" s="80"/>
      <c r="S209" s="80"/>
      <c r="T209" s="80"/>
      <c r="U209" s="80"/>
      <c r="V209" s="80"/>
      <c r="W209" s="80"/>
      <c r="X209" s="80"/>
      <c r="Y209" s="80"/>
      <c r="Z209" s="80"/>
      <c r="AA209" s="80"/>
      <c r="AB209" s="80"/>
      <c r="AC209" s="80"/>
      <c r="AD209" s="80"/>
      <c r="AE209" s="80"/>
      <c r="AF209" s="80"/>
    </row>
    <row r="210" spans="1:32" ht="14.6" customHeight="1" x14ac:dyDescent="0.4">
      <c r="A210" s="395" t="s">
        <v>187</v>
      </c>
      <c r="B210" s="396" t="s">
        <v>110</v>
      </c>
      <c r="C210" s="203" t="s">
        <v>298</v>
      </c>
      <c r="D210" s="264" t="s">
        <v>466</v>
      </c>
      <c r="E210" s="204" t="s">
        <v>314</v>
      </c>
      <c r="F210" s="205" t="s">
        <v>304</v>
      </c>
      <c r="G210" s="223" t="s">
        <v>461</v>
      </c>
      <c r="H210" s="56">
        <v>405</v>
      </c>
      <c r="I210" s="56"/>
      <c r="J210" s="56"/>
      <c r="K210" s="57"/>
      <c r="L210" s="56"/>
      <c r="M210" s="56"/>
      <c r="N210" s="56"/>
      <c r="O210" s="56"/>
      <c r="P210" s="56"/>
      <c r="Q210" s="56"/>
      <c r="R210" s="56"/>
      <c r="S210" s="56"/>
      <c r="T210" s="56"/>
      <c r="U210" s="56"/>
      <c r="V210" s="56"/>
      <c r="W210" s="56"/>
      <c r="X210" s="56"/>
      <c r="Y210" s="56"/>
      <c r="Z210" s="56"/>
      <c r="AA210" s="56"/>
      <c r="AB210" s="56"/>
      <c r="AC210" s="56"/>
      <c r="AD210" s="56"/>
      <c r="AE210" s="56"/>
      <c r="AF210" s="58"/>
    </row>
    <row r="211" spans="1:32" x14ac:dyDescent="0.4">
      <c r="A211" s="395"/>
      <c r="B211" s="397"/>
      <c r="C211" s="206" t="s">
        <v>299</v>
      </c>
      <c r="D211" s="265" t="s">
        <v>466</v>
      </c>
      <c r="E211" s="207" t="s">
        <v>314</v>
      </c>
      <c r="F211" s="208" t="s">
        <v>305</v>
      </c>
      <c r="G211" s="224" t="s">
        <v>461</v>
      </c>
      <c r="H211" s="2">
        <v>92</v>
      </c>
      <c r="I211" s="2"/>
      <c r="J211" s="2"/>
      <c r="K211" s="34"/>
      <c r="L211" s="2"/>
      <c r="M211" s="2"/>
      <c r="N211" s="2"/>
      <c r="O211" s="2"/>
      <c r="P211" s="2"/>
      <c r="Q211" s="2"/>
      <c r="R211" s="2"/>
      <c r="S211" s="2"/>
      <c r="T211" s="2"/>
      <c r="U211" s="2"/>
      <c r="V211" s="2"/>
      <c r="W211" s="2"/>
      <c r="X211" s="2"/>
      <c r="Y211" s="2"/>
      <c r="Z211" s="2"/>
      <c r="AA211" s="2"/>
      <c r="AB211" s="2"/>
      <c r="AC211" s="2"/>
      <c r="AD211" s="2"/>
      <c r="AE211" s="2"/>
      <c r="AF211" s="64"/>
    </row>
    <row r="212" spans="1:32" x14ac:dyDescent="0.4">
      <c r="A212" s="395"/>
      <c r="B212" s="397"/>
      <c r="C212" s="206" t="s">
        <v>300</v>
      </c>
      <c r="D212" s="265" t="s">
        <v>466</v>
      </c>
      <c r="E212" s="207" t="s">
        <v>314</v>
      </c>
      <c r="F212" s="208" t="s">
        <v>306</v>
      </c>
      <c r="G212" s="224" t="s">
        <v>461</v>
      </c>
      <c r="H212" s="2">
        <v>239</v>
      </c>
      <c r="I212" s="2"/>
      <c r="J212" s="2"/>
      <c r="K212" s="34"/>
      <c r="L212" s="2"/>
      <c r="M212" s="2"/>
      <c r="N212" s="2"/>
      <c r="O212" s="2"/>
      <c r="P212" s="2"/>
      <c r="Q212" s="2"/>
      <c r="R212" s="2"/>
      <c r="S212" s="2"/>
      <c r="T212" s="2"/>
      <c r="U212" s="2"/>
      <c r="V212" s="2"/>
      <c r="W212" s="2"/>
      <c r="X212" s="2"/>
      <c r="Y212" s="2"/>
      <c r="Z212" s="2"/>
      <c r="AA212" s="2"/>
      <c r="AB212" s="2"/>
      <c r="AC212" s="2"/>
      <c r="AD212" s="2"/>
      <c r="AE212" s="2"/>
      <c r="AF212" s="64"/>
    </row>
    <row r="213" spans="1:32" x14ac:dyDescent="0.4">
      <c r="A213" s="395"/>
      <c r="B213" s="397"/>
      <c r="C213" s="206" t="s">
        <v>301</v>
      </c>
      <c r="D213" s="265" t="s">
        <v>466</v>
      </c>
      <c r="E213" s="207" t="s">
        <v>314</v>
      </c>
      <c r="F213" s="208" t="s">
        <v>307</v>
      </c>
      <c r="G213" s="224" t="s">
        <v>461</v>
      </c>
      <c r="H213" s="2">
        <v>347</v>
      </c>
      <c r="I213" s="2"/>
      <c r="J213" s="2"/>
      <c r="K213" s="34"/>
      <c r="L213" s="2"/>
      <c r="M213" s="2"/>
      <c r="N213" s="2"/>
      <c r="O213" s="2"/>
      <c r="P213" s="2"/>
      <c r="Q213" s="2"/>
      <c r="R213" s="2"/>
      <c r="S213" s="2"/>
      <c r="T213" s="2"/>
      <c r="U213" s="2"/>
      <c r="V213" s="2"/>
      <c r="W213" s="2"/>
      <c r="X213" s="2"/>
      <c r="Y213" s="2"/>
      <c r="Z213" s="2"/>
      <c r="AA213" s="2"/>
      <c r="AB213" s="2"/>
      <c r="AC213" s="2"/>
      <c r="AD213" s="2"/>
      <c r="AE213" s="2"/>
      <c r="AF213" s="64"/>
    </row>
    <row r="214" spans="1:32" x14ac:dyDescent="0.4">
      <c r="A214" s="395"/>
      <c r="B214" s="397"/>
      <c r="C214" s="206" t="s">
        <v>302</v>
      </c>
      <c r="D214" s="265" t="s">
        <v>466</v>
      </c>
      <c r="E214" s="207" t="s">
        <v>314</v>
      </c>
      <c r="F214" s="208" t="s">
        <v>308</v>
      </c>
      <c r="G214" s="224" t="s">
        <v>461</v>
      </c>
      <c r="H214" s="2">
        <v>921</v>
      </c>
      <c r="I214" s="2"/>
      <c r="J214" s="2"/>
      <c r="K214" s="34"/>
      <c r="L214" s="2"/>
      <c r="M214" s="2"/>
      <c r="N214" s="2"/>
      <c r="O214" s="2"/>
      <c r="P214" s="2"/>
      <c r="Q214" s="2"/>
      <c r="R214" s="2"/>
      <c r="S214" s="2"/>
      <c r="T214" s="2"/>
      <c r="U214" s="2"/>
      <c r="V214" s="2"/>
      <c r="W214" s="2"/>
      <c r="X214" s="2"/>
      <c r="Y214" s="2"/>
      <c r="Z214" s="2"/>
      <c r="AA214" s="2"/>
      <c r="AB214" s="2"/>
      <c r="AC214" s="2"/>
      <c r="AD214" s="2"/>
      <c r="AE214" s="2"/>
      <c r="AF214" s="64"/>
    </row>
    <row r="215" spans="1:32" x14ac:dyDescent="0.4">
      <c r="A215" s="395"/>
      <c r="B215" s="397"/>
      <c r="C215" s="206" t="s">
        <v>303</v>
      </c>
      <c r="D215" s="265" t="s">
        <v>466</v>
      </c>
      <c r="E215" s="207" t="s">
        <v>314</v>
      </c>
      <c r="F215" s="208" t="s">
        <v>309</v>
      </c>
      <c r="G215" s="224" t="s">
        <v>461</v>
      </c>
      <c r="H215" s="2">
        <v>378</v>
      </c>
      <c r="I215" s="2"/>
      <c r="J215" s="2"/>
      <c r="K215" s="34"/>
      <c r="L215" s="2"/>
      <c r="M215" s="2"/>
      <c r="N215" s="2"/>
      <c r="O215" s="2"/>
      <c r="P215" s="2"/>
      <c r="Q215" s="2"/>
      <c r="R215" s="2"/>
      <c r="S215" s="2"/>
      <c r="T215" s="2"/>
      <c r="U215" s="2"/>
      <c r="V215" s="2"/>
      <c r="W215" s="2"/>
      <c r="X215" s="2"/>
      <c r="Y215" s="2"/>
      <c r="Z215" s="2"/>
      <c r="AA215" s="2"/>
      <c r="AB215" s="2"/>
      <c r="AC215" s="2"/>
      <c r="AD215" s="2"/>
      <c r="AE215" s="2"/>
      <c r="AF215" s="64"/>
    </row>
    <row r="216" spans="1:32" x14ac:dyDescent="0.4">
      <c r="A216" s="395"/>
      <c r="B216" s="397"/>
      <c r="C216" s="206" t="s">
        <v>296</v>
      </c>
      <c r="D216" s="265" t="s">
        <v>466</v>
      </c>
      <c r="E216" s="209" t="s">
        <v>297</v>
      </c>
      <c r="F216" s="208" t="s">
        <v>310</v>
      </c>
      <c r="G216" s="224" t="s">
        <v>461</v>
      </c>
      <c r="H216" s="2">
        <v>397</v>
      </c>
      <c r="I216" s="2"/>
      <c r="J216" s="2"/>
      <c r="K216" s="34"/>
      <c r="L216" s="2"/>
      <c r="M216" s="2"/>
      <c r="N216" s="2"/>
      <c r="O216" s="2"/>
      <c r="P216" s="2"/>
      <c r="Q216" s="2"/>
      <c r="R216" s="2"/>
      <c r="S216" s="2"/>
      <c r="T216" s="2"/>
      <c r="U216" s="2"/>
      <c r="V216" s="2"/>
      <c r="W216" s="2"/>
      <c r="X216" s="2"/>
      <c r="Y216" s="2"/>
      <c r="Z216" s="2"/>
      <c r="AA216" s="2"/>
      <c r="AB216" s="2"/>
      <c r="AC216" s="2"/>
      <c r="AD216" s="2"/>
      <c r="AE216" s="2"/>
      <c r="AF216" s="64"/>
    </row>
    <row r="217" spans="1:32" ht="15" thickBot="1" x14ac:dyDescent="0.45">
      <c r="A217" s="395"/>
      <c r="B217" s="398"/>
      <c r="C217" s="210" t="s">
        <v>296</v>
      </c>
      <c r="D217" s="266" t="s">
        <v>466</v>
      </c>
      <c r="E217" s="211" t="s">
        <v>172</v>
      </c>
      <c r="F217" s="212" t="s">
        <v>311</v>
      </c>
      <c r="G217" s="225" t="s">
        <v>461</v>
      </c>
      <c r="H217" s="61">
        <v>363</v>
      </c>
      <c r="I217" s="61"/>
      <c r="J217" s="61"/>
      <c r="K217" s="62"/>
      <c r="L217" s="61"/>
      <c r="M217" s="61"/>
      <c r="N217" s="61"/>
      <c r="O217" s="61"/>
      <c r="P217" s="61"/>
      <c r="Q217" s="61"/>
      <c r="R217" s="61"/>
      <c r="S217" s="61"/>
      <c r="T217" s="61"/>
      <c r="U217" s="61"/>
      <c r="V217" s="61"/>
      <c r="W217" s="61"/>
      <c r="X217" s="61"/>
      <c r="Y217" s="61"/>
      <c r="Z217" s="61"/>
      <c r="AA217" s="61"/>
      <c r="AB217" s="61"/>
      <c r="AC217" s="61"/>
      <c r="AD217" s="61"/>
      <c r="AE217" s="61"/>
      <c r="AF217" s="63"/>
    </row>
    <row r="218" spans="1:32" ht="15" thickBot="1" x14ac:dyDescent="0.45">
      <c r="A218" s="18"/>
      <c r="B218" s="140"/>
      <c r="C218" s="80"/>
      <c r="D218" s="275"/>
      <c r="E218" s="80"/>
      <c r="F218" s="80"/>
      <c r="G218" s="80"/>
      <c r="H218" s="80"/>
      <c r="I218" s="80"/>
      <c r="J218" s="80"/>
      <c r="K218" s="82"/>
      <c r="L218" s="80"/>
      <c r="M218" s="80"/>
      <c r="N218" s="80"/>
      <c r="O218" s="80"/>
      <c r="P218" s="80"/>
      <c r="Q218" s="80"/>
      <c r="R218" s="80"/>
      <c r="S218" s="80"/>
      <c r="T218" s="80"/>
      <c r="U218" s="80"/>
      <c r="V218" s="80"/>
      <c r="W218" s="80"/>
      <c r="X218" s="80"/>
      <c r="Y218" s="80"/>
      <c r="Z218" s="80"/>
      <c r="AA218" s="80"/>
      <c r="AB218" s="80"/>
      <c r="AC218" s="80"/>
      <c r="AD218" s="80"/>
      <c r="AE218" s="80"/>
      <c r="AF218" s="80"/>
    </row>
    <row r="219" spans="1:32" x14ac:dyDescent="0.4">
      <c r="A219" s="395" t="s">
        <v>188</v>
      </c>
      <c r="B219" s="396" t="s">
        <v>110</v>
      </c>
      <c r="C219" s="407" t="s">
        <v>312</v>
      </c>
      <c r="D219" s="90" t="s">
        <v>466</v>
      </c>
      <c r="E219" s="83" t="s">
        <v>172</v>
      </c>
      <c r="F219" s="56" t="s">
        <v>313</v>
      </c>
      <c r="G219" s="56" t="s">
        <v>414</v>
      </c>
      <c r="H219" s="56"/>
      <c r="I219" s="56"/>
      <c r="J219" s="56"/>
      <c r="K219" s="57"/>
      <c r="L219" s="56">
        <v>0.64</v>
      </c>
      <c r="M219" s="56"/>
      <c r="N219" s="56"/>
      <c r="O219" s="56"/>
      <c r="P219" s="56"/>
      <c r="Q219" s="56">
        <v>1.68</v>
      </c>
      <c r="R219" s="56"/>
      <c r="S219" s="56"/>
      <c r="T219" s="56"/>
      <c r="U219" s="56"/>
      <c r="V219" s="56"/>
      <c r="W219" s="56"/>
      <c r="X219" s="56">
        <v>7.5</v>
      </c>
      <c r="Y219" s="56"/>
      <c r="Z219" s="56"/>
      <c r="AA219" s="56"/>
      <c r="AB219" s="56"/>
      <c r="AC219" s="56"/>
      <c r="AD219" s="56"/>
      <c r="AE219" s="56">
        <v>0.36</v>
      </c>
      <c r="AF219" s="58">
        <v>0.28999999999999998</v>
      </c>
    </row>
    <row r="220" spans="1:32" x14ac:dyDescent="0.4">
      <c r="A220" s="395"/>
      <c r="B220" s="397"/>
      <c r="C220" s="408"/>
      <c r="D220" s="147" t="s">
        <v>466</v>
      </c>
      <c r="E220" s="25" t="s">
        <v>190</v>
      </c>
      <c r="F220" s="2" t="s">
        <v>313</v>
      </c>
      <c r="G220" s="2" t="s">
        <v>414</v>
      </c>
      <c r="H220" s="2"/>
      <c r="I220" s="2"/>
      <c r="J220" s="2"/>
      <c r="K220" s="34"/>
      <c r="L220" s="2">
        <v>0.47</v>
      </c>
      <c r="M220" s="2"/>
      <c r="N220" s="2"/>
      <c r="O220" s="2"/>
      <c r="P220" s="2"/>
      <c r="Q220" s="2">
        <v>1.1200000000000001</v>
      </c>
      <c r="R220" s="2"/>
      <c r="S220" s="2"/>
      <c r="T220" s="2"/>
      <c r="U220" s="2"/>
      <c r="V220" s="2"/>
      <c r="W220" s="2"/>
      <c r="X220" s="2">
        <v>5.51</v>
      </c>
      <c r="Y220" s="2"/>
      <c r="Z220" s="2"/>
      <c r="AA220" s="2"/>
      <c r="AB220" s="2"/>
      <c r="AC220" s="2"/>
      <c r="AD220" s="2"/>
      <c r="AE220" s="2">
        <v>0.25</v>
      </c>
      <c r="AF220" s="64">
        <v>0.22</v>
      </c>
    </row>
    <row r="221" spans="1:32" ht="15" thickBot="1" x14ac:dyDescent="0.45">
      <c r="A221" s="395"/>
      <c r="B221" s="398"/>
      <c r="C221" s="409"/>
      <c r="D221" s="91" t="s">
        <v>466</v>
      </c>
      <c r="E221" s="85" t="s">
        <v>196</v>
      </c>
      <c r="F221" s="61" t="s">
        <v>313</v>
      </c>
      <c r="G221" s="61" t="s">
        <v>414</v>
      </c>
      <c r="H221" s="61"/>
      <c r="I221" s="61"/>
      <c r="J221" s="61"/>
      <c r="K221" s="62"/>
      <c r="L221" s="61">
        <v>0.86</v>
      </c>
      <c r="M221" s="61"/>
      <c r="N221" s="61"/>
      <c r="O221" s="61"/>
      <c r="P221" s="61"/>
      <c r="Q221" s="61">
        <v>2.38</v>
      </c>
      <c r="R221" s="61"/>
      <c r="S221" s="61"/>
      <c r="T221" s="61"/>
      <c r="U221" s="61"/>
      <c r="V221" s="61"/>
      <c r="W221" s="61"/>
      <c r="X221" s="61">
        <v>10.24</v>
      </c>
      <c r="Y221" s="61"/>
      <c r="Z221" s="61"/>
      <c r="AA221" s="61"/>
      <c r="AB221" s="61"/>
      <c r="AC221" s="61"/>
      <c r="AD221" s="61"/>
      <c r="AE221" s="61">
        <v>0.5</v>
      </c>
      <c r="AF221" s="63">
        <v>0.4</v>
      </c>
    </row>
    <row r="222" spans="1:32" ht="15" thickBot="1" x14ac:dyDescent="0.45">
      <c r="A222" s="18"/>
      <c r="B222" s="140"/>
      <c r="C222" s="80"/>
      <c r="D222" s="275"/>
      <c r="E222" s="80"/>
      <c r="F222" s="80"/>
      <c r="G222" s="80"/>
      <c r="H222" s="80"/>
      <c r="I222" s="80"/>
      <c r="J222" s="80"/>
      <c r="K222" s="82"/>
      <c r="L222" s="80"/>
      <c r="M222" s="80"/>
      <c r="N222" s="80"/>
      <c r="O222" s="80"/>
      <c r="P222" s="80"/>
      <c r="Q222" s="80"/>
      <c r="R222" s="80"/>
      <c r="S222" s="80"/>
      <c r="T222" s="80"/>
      <c r="U222" s="80"/>
      <c r="V222" s="80"/>
      <c r="W222" s="80"/>
      <c r="X222" s="80"/>
      <c r="Y222" s="80"/>
      <c r="Z222" s="80"/>
      <c r="AA222" s="80"/>
      <c r="AB222" s="80"/>
      <c r="AC222" s="80"/>
      <c r="AD222" s="80"/>
      <c r="AE222" s="80"/>
      <c r="AF222" s="80"/>
    </row>
    <row r="223" spans="1:32" ht="14.6" customHeight="1" x14ac:dyDescent="0.4">
      <c r="A223" s="395" t="s">
        <v>189</v>
      </c>
      <c r="B223" s="396" t="s">
        <v>110</v>
      </c>
      <c r="C223" s="378" t="s">
        <v>315</v>
      </c>
      <c r="D223" s="107" t="s">
        <v>469</v>
      </c>
      <c r="E223" s="56" t="s">
        <v>190</v>
      </c>
      <c r="F223" s="56" t="s">
        <v>190</v>
      </c>
      <c r="G223" s="56" t="s">
        <v>415</v>
      </c>
      <c r="H223" s="56">
        <v>3.6999999999999998E-2</v>
      </c>
      <c r="I223" s="56"/>
      <c r="J223" s="56"/>
      <c r="K223" s="57"/>
      <c r="L223" s="56">
        <v>0.5</v>
      </c>
      <c r="M223" s="56"/>
      <c r="N223" s="56"/>
      <c r="O223" s="56"/>
      <c r="P223" s="56"/>
      <c r="Q223" s="56">
        <v>4.95</v>
      </c>
      <c r="R223" s="56"/>
      <c r="S223" s="56"/>
      <c r="T223" s="56"/>
      <c r="U223" s="56"/>
      <c r="V223" s="56"/>
      <c r="W223" s="56">
        <v>0.28999999999999998</v>
      </c>
      <c r="X223" s="56">
        <v>1.81</v>
      </c>
      <c r="Y223" s="56"/>
      <c r="Z223" s="56"/>
      <c r="AA223" s="56"/>
      <c r="AB223" s="56"/>
      <c r="AC223" s="56"/>
      <c r="AD223" s="56"/>
      <c r="AE223" s="56">
        <v>0.13200000000000001</v>
      </c>
      <c r="AF223" s="58">
        <v>0.23</v>
      </c>
    </row>
    <row r="224" spans="1:32" x14ac:dyDescent="0.4">
      <c r="A224" s="395"/>
      <c r="B224" s="397"/>
      <c r="C224" s="379"/>
      <c r="D224" s="145" t="s">
        <v>469</v>
      </c>
      <c r="E224" s="2" t="s">
        <v>191</v>
      </c>
      <c r="F224" s="2" t="s">
        <v>191</v>
      </c>
      <c r="G224" s="2" t="s">
        <v>415</v>
      </c>
      <c r="H224" s="2">
        <v>4.7E-2</v>
      </c>
      <c r="I224" s="2"/>
      <c r="J224" s="2"/>
      <c r="K224" s="34"/>
      <c r="L224" s="2">
        <v>0.64</v>
      </c>
      <c r="M224" s="2"/>
      <c r="N224" s="2"/>
      <c r="O224" s="2"/>
      <c r="P224" s="2"/>
      <c r="Q224" s="2">
        <v>6.98</v>
      </c>
      <c r="R224" s="2"/>
      <c r="S224" s="2"/>
      <c r="T224" s="2"/>
      <c r="U224" s="2"/>
      <c r="V224" s="2"/>
      <c r="W224" s="2">
        <v>0.4</v>
      </c>
      <c r="X224" s="2">
        <v>2.38</v>
      </c>
      <c r="Y224" s="2"/>
      <c r="Z224" s="2"/>
      <c r="AA224" s="2"/>
      <c r="AB224" s="2"/>
      <c r="AC224" s="2"/>
      <c r="AD224" s="2"/>
      <c r="AE224" s="2">
        <v>0.16</v>
      </c>
      <c r="AF224" s="64">
        <v>0.36</v>
      </c>
    </row>
    <row r="225" spans="1:32" ht="15" thickBot="1" x14ac:dyDescent="0.45">
      <c r="A225" s="395"/>
      <c r="B225" s="398"/>
      <c r="C225" s="380"/>
      <c r="D225" s="257" t="s">
        <v>469</v>
      </c>
      <c r="E225" s="61" t="s">
        <v>192</v>
      </c>
      <c r="F225" s="61" t="s">
        <v>192</v>
      </c>
      <c r="G225" s="61" t="s">
        <v>415</v>
      </c>
      <c r="H225" s="61">
        <v>6.0999999999999999E-2</v>
      </c>
      <c r="I225" s="61"/>
      <c r="J225" s="61"/>
      <c r="K225" s="62"/>
      <c r="L225" s="61">
        <v>0.83</v>
      </c>
      <c r="M225" s="61"/>
      <c r="N225" s="61"/>
      <c r="O225" s="61"/>
      <c r="P225" s="61"/>
      <c r="Q225" s="61">
        <v>9.5399999999999991</v>
      </c>
      <c r="R225" s="61"/>
      <c r="S225" s="61"/>
      <c r="T225" s="61"/>
      <c r="U225" s="61"/>
      <c r="V225" s="61"/>
      <c r="W225" s="61">
        <v>0.53</v>
      </c>
      <c r="X225" s="61">
        <v>3.23</v>
      </c>
      <c r="Y225" s="61"/>
      <c r="Z225" s="61"/>
      <c r="AA225" s="61"/>
      <c r="AB225" s="61"/>
      <c r="AC225" s="61"/>
      <c r="AD225" s="61"/>
      <c r="AE225" s="61">
        <v>0.2</v>
      </c>
      <c r="AF225" s="63">
        <v>0.54</v>
      </c>
    </row>
    <row r="226" spans="1:32" ht="15" thickBot="1" x14ac:dyDescent="0.45">
      <c r="A226" s="18"/>
      <c r="B226" s="140"/>
      <c r="C226" s="80"/>
      <c r="D226" s="275"/>
      <c r="E226" s="80"/>
      <c r="F226" s="80"/>
      <c r="G226" s="80"/>
      <c r="H226" s="80"/>
      <c r="I226" s="80"/>
      <c r="J226" s="80"/>
      <c r="K226" s="82"/>
      <c r="L226" s="80"/>
      <c r="M226" s="80"/>
      <c r="N226" s="80"/>
      <c r="O226" s="80"/>
      <c r="P226" s="80"/>
      <c r="Q226" s="80"/>
      <c r="R226" s="80"/>
      <c r="S226" s="80"/>
      <c r="T226" s="80"/>
      <c r="U226" s="80"/>
      <c r="V226" s="80"/>
      <c r="W226" s="80"/>
      <c r="X226" s="80"/>
      <c r="Y226" s="80"/>
      <c r="Z226" s="80"/>
      <c r="AA226" s="80"/>
      <c r="AB226" s="80"/>
      <c r="AC226" s="80"/>
      <c r="AD226" s="80"/>
      <c r="AE226" s="80"/>
      <c r="AF226" s="80"/>
    </row>
    <row r="227" spans="1:32" ht="14.6" customHeight="1" x14ac:dyDescent="0.4">
      <c r="A227" s="395" t="s">
        <v>193</v>
      </c>
      <c r="B227" s="396" t="s">
        <v>110</v>
      </c>
      <c r="C227" s="378" t="s">
        <v>318</v>
      </c>
      <c r="D227" s="107" t="s">
        <v>469</v>
      </c>
      <c r="E227" s="89" t="s">
        <v>172</v>
      </c>
      <c r="F227" s="56" t="s">
        <v>316</v>
      </c>
      <c r="G227" s="56" t="s">
        <v>415</v>
      </c>
      <c r="H227" s="56">
        <v>0.04</v>
      </c>
      <c r="I227" s="56"/>
      <c r="J227" s="56"/>
      <c r="K227" s="57"/>
      <c r="L227" s="56">
        <v>1.69</v>
      </c>
      <c r="M227" s="56"/>
      <c r="N227" s="56"/>
      <c r="O227" s="56"/>
      <c r="P227" s="56"/>
      <c r="Q227" s="56">
        <v>11.85</v>
      </c>
      <c r="R227" s="56"/>
      <c r="S227" s="56"/>
      <c r="T227" s="56"/>
      <c r="U227" s="56"/>
      <c r="V227" s="56"/>
      <c r="W227" s="56">
        <v>1.38</v>
      </c>
      <c r="X227" s="56">
        <v>9.36</v>
      </c>
      <c r="Y227" s="56"/>
      <c r="Z227" s="56"/>
      <c r="AA227" s="56">
        <v>0.06</v>
      </c>
      <c r="AB227" s="56"/>
      <c r="AC227" s="56"/>
      <c r="AD227" s="56"/>
      <c r="AE227" s="56">
        <v>0.54</v>
      </c>
      <c r="AF227" s="58">
        <v>1.69</v>
      </c>
    </row>
    <row r="228" spans="1:32" x14ac:dyDescent="0.4">
      <c r="A228" s="395"/>
      <c r="B228" s="397"/>
      <c r="C228" s="379"/>
      <c r="D228" s="145" t="s">
        <v>469</v>
      </c>
      <c r="E228" s="26" t="s">
        <v>317</v>
      </c>
      <c r="F228" s="2" t="s">
        <v>316</v>
      </c>
      <c r="G228" s="2" t="s">
        <v>415</v>
      </c>
      <c r="H228" s="2">
        <v>0.02</v>
      </c>
      <c r="I228" s="2"/>
      <c r="J228" s="2"/>
      <c r="K228" s="34"/>
      <c r="L228" s="2">
        <v>1.2</v>
      </c>
      <c r="M228" s="2"/>
      <c r="N228" s="2"/>
      <c r="O228" s="2"/>
      <c r="P228" s="2"/>
      <c r="Q228" s="2">
        <v>9.18</v>
      </c>
      <c r="R228" s="2"/>
      <c r="S228" s="2"/>
      <c r="T228" s="2"/>
      <c r="U228" s="2"/>
      <c r="V228" s="2"/>
      <c r="W228" s="2">
        <v>0.94</v>
      </c>
      <c r="X228" s="2">
        <v>6.57</v>
      </c>
      <c r="Y228" s="2"/>
      <c r="Z228" s="2"/>
      <c r="AA228" s="2">
        <v>0.04</v>
      </c>
      <c r="AB228" s="2"/>
      <c r="AC228" s="2"/>
      <c r="AD228" s="2"/>
      <c r="AE228" s="2">
        <v>0.42</v>
      </c>
      <c r="AF228" s="64">
        <v>1.1399999999999999</v>
      </c>
    </row>
    <row r="229" spans="1:32" ht="15" thickBot="1" x14ac:dyDescent="0.45">
      <c r="A229" s="395"/>
      <c r="B229" s="398"/>
      <c r="C229" s="380"/>
      <c r="D229" s="257" t="s">
        <v>469</v>
      </c>
      <c r="E229" s="85" t="s">
        <v>196</v>
      </c>
      <c r="F229" s="61" t="s">
        <v>316</v>
      </c>
      <c r="G229" s="61" t="s">
        <v>415</v>
      </c>
      <c r="H229" s="61">
        <v>0.06</v>
      </c>
      <c r="I229" s="61"/>
      <c r="J229" s="61"/>
      <c r="K229" s="62"/>
      <c r="L229" s="61">
        <v>2.36</v>
      </c>
      <c r="M229" s="61"/>
      <c r="N229" s="61"/>
      <c r="O229" s="61"/>
      <c r="P229" s="61"/>
      <c r="Q229" s="61">
        <v>15.29</v>
      </c>
      <c r="R229" s="61"/>
      <c r="S229" s="61"/>
      <c r="T229" s="61"/>
      <c r="U229" s="61"/>
      <c r="V229" s="61"/>
      <c r="W229" s="61">
        <v>22.05</v>
      </c>
      <c r="X229" s="61">
        <v>13.69</v>
      </c>
      <c r="Y229" s="61"/>
      <c r="Z229" s="61"/>
      <c r="AA229" s="61">
        <v>0.1</v>
      </c>
      <c r="AB229" s="61"/>
      <c r="AC229" s="61"/>
      <c r="AD229" s="61"/>
      <c r="AE229" s="61">
        <v>0.69</v>
      </c>
      <c r="AF229" s="63">
        <v>2.52</v>
      </c>
    </row>
    <row r="230" spans="1:32" ht="15" thickBot="1" x14ac:dyDescent="0.45">
      <c r="A230" s="18"/>
      <c r="B230" s="140"/>
      <c r="C230" s="80"/>
      <c r="D230" s="275"/>
      <c r="E230" s="80"/>
      <c r="F230" s="80"/>
      <c r="G230" s="80"/>
      <c r="H230" s="80"/>
      <c r="I230" s="80"/>
      <c r="J230" s="80"/>
      <c r="K230" s="82"/>
      <c r="L230" s="80"/>
      <c r="M230" s="80"/>
      <c r="N230" s="80"/>
      <c r="O230" s="80"/>
      <c r="P230" s="80"/>
      <c r="Q230" s="80"/>
      <c r="R230" s="80"/>
      <c r="S230" s="80"/>
      <c r="T230" s="80"/>
      <c r="U230" s="80"/>
      <c r="V230" s="80"/>
      <c r="W230" s="80"/>
      <c r="X230" s="80"/>
      <c r="Y230" s="80"/>
      <c r="Z230" s="80"/>
      <c r="AA230" s="80"/>
      <c r="AB230" s="80"/>
      <c r="AC230" s="80"/>
      <c r="AD230" s="80"/>
      <c r="AE230" s="80"/>
      <c r="AF230" s="80"/>
    </row>
    <row r="231" spans="1:32" ht="14.6" customHeight="1" x14ac:dyDescent="0.4">
      <c r="A231" s="395" t="s">
        <v>194</v>
      </c>
      <c r="B231" s="396" t="s">
        <v>110</v>
      </c>
      <c r="C231" s="378" t="s">
        <v>319</v>
      </c>
      <c r="D231" s="107" t="s">
        <v>466</v>
      </c>
      <c r="E231" s="56" t="s">
        <v>195</v>
      </c>
      <c r="F231" s="56" t="s">
        <v>195</v>
      </c>
      <c r="G231" s="56" t="s">
        <v>415</v>
      </c>
      <c r="H231" s="56">
        <v>4.8000000000000001E-2</v>
      </c>
      <c r="I231" s="56"/>
      <c r="J231" s="56"/>
      <c r="K231" s="57"/>
      <c r="L231" s="56">
        <v>0.216</v>
      </c>
      <c r="M231" s="56"/>
      <c r="N231" s="56"/>
      <c r="O231" s="56"/>
      <c r="P231" s="56"/>
      <c r="Q231" s="56">
        <v>1.0620000000000001</v>
      </c>
      <c r="R231" s="56"/>
      <c r="S231" s="56"/>
      <c r="T231" s="56"/>
      <c r="U231" s="56"/>
      <c r="V231" s="56"/>
      <c r="W231" s="56">
        <v>0.152</v>
      </c>
      <c r="X231" s="56">
        <v>0.156</v>
      </c>
      <c r="Y231" s="56"/>
      <c r="Z231" s="56"/>
      <c r="AA231" s="56">
        <v>0.04</v>
      </c>
      <c r="AB231" s="56"/>
      <c r="AC231" s="56"/>
      <c r="AD231" s="56"/>
      <c r="AE231" s="56">
        <v>3.7999999999999999E-2</v>
      </c>
      <c r="AF231" s="58">
        <v>0.126</v>
      </c>
    </row>
    <row r="232" spans="1:32" x14ac:dyDescent="0.4">
      <c r="A232" s="395"/>
      <c r="B232" s="397"/>
      <c r="C232" s="379"/>
      <c r="D232" s="145" t="s">
        <v>466</v>
      </c>
      <c r="E232" s="2" t="s">
        <v>190</v>
      </c>
      <c r="F232" s="2" t="s">
        <v>190</v>
      </c>
      <c r="G232" s="2" t="s">
        <v>415</v>
      </c>
      <c r="H232" s="2">
        <v>0.41099999999999998</v>
      </c>
      <c r="I232" s="2"/>
      <c r="J232" s="2"/>
      <c r="K232" s="34"/>
      <c r="L232" s="2">
        <v>0.42899999999999999</v>
      </c>
      <c r="M232" s="2"/>
      <c r="N232" s="2"/>
      <c r="O232" s="2"/>
      <c r="P232" s="2"/>
      <c r="Q232" s="2">
        <v>1.702</v>
      </c>
      <c r="R232" s="2"/>
      <c r="S232" s="2"/>
      <c r="T232" s="2"/>
      <c r="U232" s="2"/>
      <c r="V232" s="2"/>
      <c r="W232" s="2">
        <v>0.26700000000000002</v>
      </c>
      <c r="X232" s="2">
        <v>0.71599999999999997</v>
      </c>
      <c r="Y232" s="2"/>
      <c r="Z232" s="2"/>
      <c r="AA232" s="2">
        <v>0.503</v>
      </c>
      <c r="AB232" s="2"/>
      <c r="AC232" s="2"/>
      <c r="AD232" s="2"/>
      <c r="AE232" s="2">
        <v>7.3999999999999996E-2</v>
      </c>
      <c r="AF232" s="64">
        <v>0.28799999999999998</v>
      </c>
    </row>
    <row r="233" spans="1:32" x14ac:dyDescent="0.4">
      <c r="A233" s="395"/>
      <c r="B233" s="397"/>
      <c r="C233" s="379"/>
      <c r="D233" s="145" t="s">
        <v>466</v>
      </c>
      <c r="E233" s="2" t="s">
        <v>191</v>
      </c>
      <c r="F233" s="2" t="s">
        <v>191</v>
      </c>
      <c r="G233" s="2" t="s">
        <v>415</v>
      </c>
      <c r="H233" s="2">
        <v>1.8320000000000001</v>
      </c>
      <c r="I233" s="2"/>
      <c r="J233" s="2"/>
      <c r="K233" s="34"/>
      <c r="L233" s="2">
        <v>0.61799999999999999</v>
      </c>
      <c r="M233" s="2"/>
      <c r="N233" s="2"/>
      <c r="O233" s="2"/>
      <c r="P233" s="2"/>
      <c r="Q233" s="2">
        <v>2.3140000000000001</v>
      </c>
      <c r="R233" s="2"/>
      <c r="S233" s="2"/>
      <c r="T233" s="2"/>
      <c r="U233" s="2"/>
      <c r="V233" s="2"/>
      <c r="W233" s="2">
        <v>0.38900000000000001</v>
      </c>
      <c r="X233" s="2">
        <v>1.1319999999999999</v>
      </c>
      <c r="Y233" s="2"/>
      <c r="Z233" s="2"/>
      <c r="AA233" s="2">
        <v>1.292</v>
      </c>
      <c r="AB233" s="2"/>
      <c r="AC233" s="2"/>
      <c r="AD233" s="2"/>
      <c r="AE233" s="2">
        <v>0.108</v>
      </c>
      <c r="AF233" s="64">
        <v>0.432</v>
      </c>
    </row>
    <row r="234" spans="1:32" x14ac:dyDescent="0.4">
      <c r="A234" s="395"/>
      <c r="B234" s="397"/>
      <c r="C234" s="379"/>
      <c r="D234" s="145" t="s">
        <v>466</v>
      </c>
      <c r="E234" s="2" t="s">
        <v>196</v>
      </c>
      <c r="F234" s="2" t="s">
        <v>196</v>
      </c>
      <c r="G234" s="2" t="s">
        <v>415</v>
      </c>
      <c r="H234" s="2">
        <v>6.258</v>
      </c>
      <c r="I234" s="2"/>
      <c r="J234" s="2"/>
      <c r="K234" s="34"/>
      <c r="L234" s="2">
        <v>0.89700000000000002</v>
      </c>
      <c r="M234" s="2"/>
      <c r="N234" s="2"/>
      <c r="O234" s="2"/>
      <c r="P234" s="2"/>
      <c r="Q234" s="2">
        <v>3.2909999999999999</v>
      </c>
      <c r="R234" s="2"/>
      <c r="S234" s="2"/>
      <c r="T234" s="2"/>
      <c r="U234" s="2"/>
      <c r="V234" s="2"/>
      <c r="W234" s="2">
        <v>0.54300000000000004</v>
      </c>
      <c r="X234" s="2">
        <v>1.66</v>
      </c>
      <c r="Y234" s="2"/>
      <c r="Z234" s="2"/>
      <c r="AA234" s="2">
        <v>2.625</v>
      </c>
      <c r="AB234" s="2"/>
      <c r="AC234" s="2"/>
      <c r="AD234" s="2"/>
      <c r="AE234" s="2">
        <v>0.156</v>
      </c>
      <c r="AF234" s="64">
        <v>0.64900000000000002</v>
      </c>
    </row>
    <row r="235" spans="1:32" ht="15" thickBot="1" x14ac:dyDescent="0.45">
      <c r="A235" s="395"/>
      <c r="B235" s="398"/>
      <c r="C235" s="380"/>
      <c r="D235" s="257" t="s">
        <v>466</v>
      </c>
      <c r="E235" s="61" t="s">
        <v>197</v>
      </c>
      <c r="F235" s="61" t="s">
        <v>197</v>
      </c>
      <c r="G235" s="61" t="s">
        <v>415</v>
      </c>
      <c r="H235" s="61">
        <v>38.901000000000003</v>
      </c>
      <c r="I235" s="61"/>
      <c r="J235" s="61"/>
      <c r="K235" s="62"/>
      <c r="L235" s="61">
        <v>1.379</v>
      </c>
      <c r="M235" s="61"/>
      <c r="N235" s="61"/>
      <c r="O235" s="61"/>
      <c r="P235" s="61"/>
      <c r="Q235" s="61">
        <v>5.5830000000000002</v>
      </c>
      <c r="R235" s="61"/>
      <c r="S235" s="61"/>
      <c r="T235" s="61"/>
      <c r="U235" s="61"/>
      <c r="V235" s="61"/>
      <c r="W235" s="61">
        <v>0.92200000000000004</v>
      </c>
      <c r="X235" s="61">
        <v>3.2639999999999998</v>
      </c>
      <c r="Y235" s="61"/>
      <c r="Z235" s="61"/>
      <c r="AA235" s="61">
        <v>9.4339999999999993</v>
      </c>
      <c r="AB235" s="61"/>
      <c r="AC235" s="61"/>
      <c r="AD235" s="61"/>
      <c r="AE235" s="61">
        <v>0.27800000000000002</v>
      </c>
      <c r="AF235" s="63">
        <v>1.2989999999999999</v>
      </c>
    </row>
    <row r="236" spans="1:32" ht="15" thickBot="1" x14ac:dyDescent="0.45">
      <c r="A236" s="18"/>
      <c r="B236" s="140"/>
      <c r="C236" s="80"/>
      <c r="D236" s="275"/>
      <c r="E236" s="80"/>
      <c r="F236" s="80"/>
      <c r="G236" s="80"/>
      <c r="H236" s="80"/>
      <c r="I236" s="80"/>
      <c r="J236" s="80"/>
      <c r="K236" s="82"/>
      <c r="L236" s="80"/>
      <c r="M236" s="80"/>
      <c r="N236" s="80"/>
      <c r="O236" s="80"/>
      <c r="P236" s="80"/>
      <c r="Q236" s="80"/>
      <c r="R236" s="80"/>
      <c r="S236" s="80"/>
      <c r="T236" s="80"/>
      <c r="U236" s="80"/>
      <c r="V236" s="80"/>
      <c r="W236" s="80"/>
      <c r="X236" s="80"/>
      <c r="Y236" s="80"/>
      <c r="Z236" s="80"/>
      <c r="AA236" s="80"/>
      <c r="AB236" s="80"/>
      <c r="AC236" s="80"/>
      <c r="AD236" s="80"/>
      <c r="AE236" s="80"/>
      <c r="AF236" s="80"/>
    </row>
    <row r="237" spans="1:32" ht="14.6" customHeight="1" x14ac:dyDescent="0.4">
      <c r="A237" s="410" t="s">
        <v>204</v>
      </c>
      <c r="B237" s="399" t="s">
        <v>160</v>
      </c>
      <c r="C237" s="378" t="s">
        <v>408</v>
      </c>
      <c r="D237" s="107" t="s">
        <v>466</v>
      </c>
      <c r="E237" s="83" t="s">
        <v>190</v>
      </c>
      <c r="F237" s="56" t="s">
        <v>190</v>
      </c>
      <c r="G237" s="56" t="s">
        <v>414</v>
      </c>
      <c r="H237" s="56"/>
      <c r="I237" s="56"/>
      <c r="J237" s="290" t="s">
        <v>161</v>
      </c>
      <c r="K237" s="57"/>
      <c r="L237" s="56">
        <v>0.84</v>
      </c>
      <c r="M237" s="56"/>
      <c r="N237" s="56">
        <v>0.124</v>
      </c>
      <c r="O237" s="56"/>
      <c r="P237" s="290" t="s">
        <v>161</v>
      </c>
      <c r="Q237" s="56">
        <v>1.2</v>
      </c>
      <c r="R237" s="56"/>
      <c r="S237" s="290" t="s">
        <v>161</v>
      </c>
      <c r="T237" s="290" t="s">
        <v>161</v>
      </c>
      <c r="U237" s="290" t="s">
        <v>161</v>
      </c>
      <c r="V237" s="56"/>
      <c r="W237" s="56">
        <v>0.309</v>
      </c>
      <c r="X237" s="56">
        <v>4.17</v>
      </c>
      <c r="Y237" s="56"/>
      <c r="Z237" s="290" t="s">
        <v>161</v>
      </c>
      <c r="AA237" s="290" t="s">
        <v>161</v>
      </c>
      <c r="AB237" s="56"/>
      <c r="AC237" s="290" t="s">
        <v>161</v>
      </c>
      <c r="AD237" s="56"/>
      <c r="AE237" s="56">
        <v>0.78700000000000003</v>
      </c>
      <c r="AF237" s="58">
        <v>0.39300000000000002</v>
      </c>
    </row>
    <row r="238" spans="1:32" x14ac:dyDescent="0.4">
      <c r="A238" s="410"/>
      <c r="B238" s="400"/>
      <c r="C238" s="379"/>
      <c r="D238" s="145" t="s">
        <v>466</v>
      </c>
      <c r="E238" s="25" t="s">
        <v>205</v>
      </c>
      <c r="F238" s="2" t="s">
        <v>205</v>
      </c>
      <c r="G238" s="156" t="s">
        <v>414</v>
      </c>
      <c r="H238" s="2"/>
      <c r="I238" s="2"/>
      <c r="J238" s="291" t="s">
        <v>161</v>
      </c>
      <c r="K238" s="34"/>
      <c r="L238" s="2">
        <v>1.08</v>
      </c>
      <c r="M238" s="2"/>
      <c r="N238" s="2">
        <v>0.17399999999999999</v>
      </c>
      <c r="O238" s="2"/>
      <c r="P238" s="2">
        <v>5.8000000000000003E-2</v>
      </c>
      <c r="Q238" s="2">
        <v>1.61</v>
      </c>
      <c r="R238" s="2"/>
      <c r="S238" s="291" t="s">
        <v>161</v>
      </c>
      <c r="T238" s="291" t="s">
        <v>161</v>
      </c>
      <c r="U238" s="291" t="s">
        <v>161</v>
      </c>
      <c r="V238" s="2"/>
      <c r="W238" s="2">
        <v>0.443</v>
      </c>
      <c r="X238" s="2">
        <v>7</v>
      </c>
      <c r="Y238" s="2"/>
      <c r="Z238" s="291" t="s">
        <v>161</v>
      </c>
      <c r="AA238" s="291" t="s">
        <v>161</v>
      </c>
      <c r="AB238" s="2"/>
      <c r="AC238" s="291" t="s">
        <v>161</v>
      </c>
      <c r="AD238" s="2"/>
      <c r="AE238" s="2">
        <v>1.21</v>
      </c>
      <c r="AF238" s="64">
        <v>0.54100000000000004</v>
      </c>
    </row>
    <row r="239" spans="1:32" x14ac:dyDescent="0.4">
      <c r="A239" s="410"/>
      <c r="B239" s="400"/>
      <c r="C239" s="379"/>
      <c r="D239" s="145" t="s">
        <v>466</v>
      </c>
      <c r="E239" s="25" t="s">
        <v>206</v>
      </c>
      <c r="F239" s="2" t="s">
        <v>206</v>
      </c>
      <c r="G239" s="156" t="s">
        <v>415</v>
      </c>
      <c r="H239" s="2"/>
      <c r="I239" s="2"/>
      <c r="J239" s="291" t="s">
        <v>161</v>
      </c>
      <c r="K239" s="34"/>
      <c r="L239" s="2">
        <v>1.49</v>
      </c>
      <c r="M239" s="2"/>
      <c r="N239" s="2">
        <v>0.26800000000000002</v>
      </c>
      <c r="O239" s="2"/>
      <c r="P239" s="2">
        <v>7.3599999999999999E-2</v>
      </c>
      <c r="Q239" s="2">
        <v>2.2999999999999998</v>
      </c>
      <c r="R239" s="2"/>
      <c r="S239" s="291" t="s">
        <v>161</v>
      </c>
      <c r="T239" s="291" t="s">
        <v>161</v>
      </c>
      <c r="U239" s="291" t="s">
        <v>161</v>
      </c>
      <c r="V239" s="2"/>
      <c r="W239" s="2">
        <v>0.74</v>
      </c>
      <c r="X239" s="2">
        <v>11.5</v>
      </c>
      <c r="Y239" s="2"/>
      <c r="Z239" s="291" t="s">
        <v>161</v>
      </c>
      <c r="AA239" s="291" t="s">
        <v>161</v>
      </c>
      <c r="AB239" s="2"/>
      <c r="AC239" s="291" t="s">
        <v>161</v>
      </c>
      <c r="AD239" s="2"/>
      <c r="AE239" s="2">
        <v>1.81</v>
      </c>
      <c r="AF239" s="64">
        <v>0.82299999999999995</v>
      </c>
    </row>
    <row r="240" spans="1:32" x14ac:dyDescent="0.4">
      <c r="A240" s="410"/>
      <c r="B240" s="400"/>
      <c r="C240" s="379"/>
      <c r="D240" s="145" t="s">
        <v>466</v>
      </c>
      <c r="E240" s="25" t="s">
        <v>207</v>
      </c>
      <c r="F240" s="2" t="s">
        <v>207</v>
      </c>
      <c r="G240" s="156" t="s">
        <v>414</v>
      </c>
      <c r="H240" s="2"/>
      <c r="I240" s="2"/>
      <c r="J240" s="291" t="s">
        <v>161</v>
      </c>
      <c r="K240" s="34"/>
      <c r="L240" s="2">
        <v>2.21</v>
      </c>
      <c r="M240" s="2"/>
      <c r="N240" s="2">
        <v>0.45300000000000001</v>
      </c>
      <c r="O240" s="2"/>
      <c r="P240" s="2">
        <v>9.9599999999999994E-2</v>
      </c>
      <c r="Q240" s="2">
        <v>3.06</v>
      </c>
      <c r="R240" s="2"/>
      <c r="S240" s="291" t="s">
        <v>161</v>
      </c>
      <c r="T240" s="291" t="s">
        <v>161</v>
      </c>
      <c r="U240" s="291" t="s">
        <v>161</v>
      </c>
      <c r="V240" s="2"/>
      <c r="W240" s="2">
        <v>1.1200000000000001</v>
      </c>
      <c r="X240" s="2">
        <v>22.9</v>
      </c>
      <c r="Y240" s="2"/>
      <c r="Z240" s="291" t="s">
        <v>161</v>
      </c>
      <c r="AA240" s="2">
        <v>6.9900000000000004E-2</v>
      </c>
      <c r="AB240" s="2"/>
      <c r="AC240" s="291" t="s">
        <v>161</v>
      </c>
      <c r="AD240" s="2"/>
      <c r="AE240" s="2">
        <v>3.05</v>
      </c>
      <c r="AF240" s="64">
        <v>1.28</v>
      </c>
    </row>
    <row r="241" spans="1:32" ht="15" thickBot="1" x14ac:dyDescent="0.45">
      <c r="A241" s="410"/>
      <c r="B241" s="401"/>
      <c r="C241" s="380"/>
      <c r="D241" s="257" t="s">
        <v>466</v>
      </c>
      <c r="E241" s="85" t="s">
        <v>406</v>
      </c>
      <c r="F241" s="118" t="s">
        <v>407</v>
      </c>
      <c r="G241" s="118" t="s">
        <v>414</v>
      </c>
      <c r="H241" s="61"/>
      <c r="I241" s="61"/>
      <c r="J241" s="61"/>
      <c r="K241" s="62"/>
      <c r="L241" s="61">
        <v>1.1000000000000001</v>
      </c>
      <c r="M241" s="61"/>
      <c r="N241" s="61">
        <v>0.189</v>
      </c>
      <c r="O241" s="61"/>
      <c r="P241" s="61">
        <v>5.8900000000000001E-2</v>
      </c>
      <c r="Q241" s="61">
        <v>1.69</v>
      </c>
      <c r="R241" s="61"/>
      <c r="S241" s="61"/>
      <c r="T241" s="61"/>
      <c r="U241" s="61"/>
      <c r="V241" s="61"/>
      <c r="W241" s="61">
        <v>0.45300000000000001</v>
      </c>
      <c r="X241" s="61">
        <v>7.47</v>
      </c>
      <c r="Y241" s="61"/>
      <c r="Z241" s="61"/>
      <c r="AA241" s="61"/>
      <c r="AB241" s="61"/>
      <c r="AC241" s="61"/>
      <c r="AD241" s="61"/>
      <c r="AE241" s="61">
        <v>1.29</v>
      </c>
      <c r="AF241" s="63">
        <v>0.55900000000000005</v>
      </c>
    </row>
    <row r="242" spans="1:32" ht="15" thickBot="1" x14ac:dyDescent="0.45">
      <c r="A242" s="18"/>
      <c r="B242" s="140"/>
      <c r="C242" s="80"/>
      <c r="D242" s="275"/>
      <c r="E242" s="80"/>
      <c r="F242" s="80"/>
      <c r="G242" s="80"/>
      <c r="H242" s="80"/>
      <c r="I242" s="80"/>
      <c r="J242" s="80"/>
      <c r="K242" s="82"/>
      <c r="L242" s="80"/>
      <c r="M242" s="80"/>
      <c r="N242" s="80"/>
      <c r="O242" s="80"/>
      <c r="P242" s="80"/>
      <c r="Q242" s="80"/>
      <c r="R242" s="80"/>
      <c r="S242" s="80"/>
      <c r="T242" s="80"/>
      <c r="U242" s="80"/>
      <c r="V242" s="80"/>
      <c r="W242" s="80"/>
      <c r="X242" s="80"/>
      <c r="Y242" s="80"/>
      <c r="Z242" s="80"/>
      <c r="AA242" s="80"/>
      <c r="AB242" s="80"/>
      <c r="AC242" s="80"/>
      <c r="AD242" s="80"/>
      <c r="AE242" s="80"/>
      <c r="AF242" s="80"/>
    </row>
    <row r="243" spans="1:32" x14ac:dyDescent="0.4">
      <c r="A243" s="395" t="s">
        <v>208</v>
      </c>
      <c r="B243" s="396" t="s">
        <v>110</v>
      </c>
      <c r="C243" s="407" t="s">
        <v>320</v>
      </c>
      <c r="D243" s="90" t="s">
        <v>467</v>
      </c>
      <c r="E243" s="56" t="s">
        <v>209</v>
      </c>
      <c r="F243" s="56" t="s">
        <v>209</v>
      </c>
      <c r="G243" s="219" t="s">
        <v>460</v>
      </c>
      <c r="H243" s="290" t="s">
        <v>210</v>
      </c>
      <c r="I243" s="56"/>
      <c r="J243" s="56"/>
      <c r="K243" s="57"/>
      <c r="L243" s="56">
        <v>0.33</v>
      </c>
      <c r="M243" s="56"/>
      <c r="N243" s="290" t="s">
        <v>211</v>
      </c>
      <c r="O243" s="56"/>
      <c r="P243" s="290" t="s">
        <v>212</v>
      </c>
      <c r="Q243" s="56">
        <v>1.9</v>
      </c>
      <c r="R243" s="56"/>
      <c r="S243" s="56">
        <v>0.09</v>
      </c>
      <c r="T243" s="56"/>
      <c r="U243" s="56"/>
      <c r="V243" s="56"/>
      <c r="W243" s="290" t="s">
        <v>213</v>
      </c>
      <c r="X243" s="56">
        <v>0.28000000000000003</v>
      </c>
      <c r="Y243" s="290" t="s">
        <v>214</v>
      </c>
      <c r="Z243" s="56">
        <v>0.05</v>
      </c>
      <c r="AA243" s="290" t="s">
        <v>211</v>
      </c>
      <c r="AB243" s="56"/>
      <c r="AC243" s="290" t="s">
        <v>211</v>
      </c>
      <c r="AD243" s="56"/>
      <c r="AE243" s="290" t="s">
        <v>215</v>
      </c>
      <c r="AF243" s="58">
        <v>0.87</v>
      </c>
    </row>
    <row r="244" spans="1:32" x14ac:dyDescent="0.4">
      <c r="A244" s="395"/>
      <c r="B244" s="397"/>
      <c r="C244" s="408"/>
      <c r="D244" s="147" t="s">
        <v>470</v>
      </c>
      <c r="E244" s="2" t="s">
        <v>216</v>
      </c>
      <c r="F244" s="2" t="s">
        <v>216</v>
      </c>
      <c r="G244" s="220" t="s">
        <v>460</v>
      </c>
      <c r="H244" s="2">
        <v>0.04</v>
      </c>
      <c r="I244" s="2"/>
      <c r="J244" s="2"/>
      <c r="K244" s="34"/>
      <c r="L244" s="2">
        <v>160</v>
      </c>
      <c r="M244" s="2"/>
      <c r="N244" s="2">
        <v>15</v>
      </c>
      <c r="O244" s="2"/>
      <c r="P244" s="2">
        <v>11</v>
      </c>
      <c r="Q244" s="2">
        <v>630</v>
      </c>
      <c r="R244" s="2"/>
      <c r="S244" s="2">
        <v>6.1</v>
      </c>
      <c r="T244" s="2"/>
      <c r="U244" s="2"/>
      <c r="V244" s="2"/>
      <c r="W244" s="2">
        <v>2.8</v>
      </c>
      <c r="X244" s="2">
        <v>27</v>
      </c>
      <c r="Y244" s="291" t="s">
        <v>214</v>
      </c>
      <c r="Z244" s="2">
        <v>3.9</v>
      </c>
      <c r="AA244" s="2">
        <v>20</v>
      </c>
      <c r="AB244" s="2"/>
      <c r="AC244" s="2">
        <v>0.18</v>
      </c>
      <c r="AD244" s="2"/>
      <c r="AE244" s="2">
        <v>4.3</v>
      </c>
      <c r="AF244" s="64">
        <v>24</v>
      </c>
    </row>
    <row r="245" spans="1:32" x14ac:dyDescent="0.4">
      <c r="A245" s="395"/>
      <c r="B245" s="397"/>
      <c r="C245" s="408"/>
      <c r="D245" s="147" t="s">
        <v>470</v>
      </c>
      <c r="E245" s="2" t="s">
        <v>172</v>
      </c>
      <c r="F245" s="2" t="s">
        <v>172</v>
      </c>
      <c r="G245" s="220" t="s">
        <v>460</v>
      </c>
      <c r="H245" s="2">
        <v>0.04</v>
      </c>
      <c r="I245" s="2"/>
      <c r="J245" s="2"/>
      <c r="K245" s="34"/>
      <c r="L245" s="2">
        <v>12</v>
      </c>
      <c r="M245" s="2"/>
      <c r="N245" s="2">
        <v>0.68</v>
      </c>
      <c r="O245" s="2"/>
      <c r="P245" s="2">
        <v>0.51</v>
      </c>
      <c r="Q245" s="2">
        <v>110</v>
      </c>
      <c r="R245" s="2"/>
      <c r="S245" s="2">
        <v>1.7</v>
      </c>
      <c r="T245" s="2"/>
      <c r="U245" s="2"/>
      <c r="V245" s="2"/>
      <c r="W245" s="2">
        <v>1</v>
      </c>
      <c r="X245" s="2">
        <v>11</v>
      </c>
      <c r="Y245" s="291" t="s">
        <v>214</v>
      </c>
      <c r="Z245" s="2">
        <v>0.92</v>
      </c>
      <c r="AA245" s="2">
        <v>2.4</v>
      </c>
      <c r="AB245" s="2"/>
      <c r="AC245" s="2">
        <v>0.14000000000000001</v>
      </c>
      <c r="AD245" s="2"/>
      <c r="AE245" s="2">
        <v>1.4</v>
      </c>
      <c r="AF245" s="64">
        <v>7.2</v>
      </c>
    </row>
    <row r="246" spans="1:32" ht="15" thickBot="1" x14ac:dyDescent="0.45">
      <c r="A246" s="395"/>
      <c r="B246" s="398"/>
      <c r="C246" s="409"/>
      <c r="D246" s="91" t="s">
        <v>470</v>
      </c>
      <c r="E246" s="61" t="s">
        <v>217</v>
      </c>
      <c r="F246" s="61" t="s">
        <v>217</v>
      </c>
      <c r="G246" s="221" t="s">
        <v>460</v>
      </c>
      <c r="H246" s="61">
        <v>0.03</v>
      </c>
      <c r="I246" s="61"/>
      <c r="J246" s="61"/>
      <c r="K246" s="62"/>
      <c r="L246" s="61">
        <v>23</v>
      </c>
      <c r="M246" s="61"/>
      <c r="N246" s="61">
        <v>1.9</v>
      </c>
      <c r="O246" s="61"/>
      <c r="P246" s="61">
        <v>1.8</v>
      </c>
      <c r="Q246" s="61">
        <v>130</v>
      </c>
      <c r="R246" s="61"/>
      <c r="S246" s="61">
        <v>1.9</v>
      </c>
      <c r="T246" s="61"/>
      <c r="U246" s="61"/>
      <c r="V246" s="61"/>
      <c r="W246" s="61">
        <v>1</v>
      </c>
      <c r="X246" s="61">
        <v>11</v>
      </c>
      <c r="Y246" s="292" t="s">
        <v>214</v>
      </c>
      <c r="Z246" s="61">
        <v>1</v>
      </c>
      <c r="AA246" s="61">
        <v>4</v>
      </c>
      <c r="AB246" s="61"/>
      <c r="AC246" s="61">
        <v>0.14000000000000001</v>
      </c>
      <c r="AD246" s="61"/>
      <c r="AE246" s="61">
        <v>1.5</v>
      </c>
      <c r="AF246" s="63">
        <v>7.8</v>
      </c>
    </row>
    <row r="247" spans="1:32" ht="15" thickBot="1" x14ac:dyDescent="0.45">
      <c r="A247" s="18"/>
      <c r="B247" s="140"/>
      <c r="C247" s="80"/>
      <c r="D247" s="275"/>
      <c r="E247" s="80"/>
      <c r="F247" s="80"/>
      <c r="G247" s="80"/>
      <c r="H247" s="80"/>
      <c r="I247" s="80"/>
      <c r="J247" s="80"/>
      <c r="K247" s="82"/>
      <c r="L247" s="80"/>
      <c r="M247" s="80"/>
      <c r="N247" s="80"/>
      <c r="O247" s="80"/>
      <c r="P247" s="80"/>
      <c r="Q247" s="80"/>
      <c r="R247" s="80"/>
      <c r="S247" s="80"/>
      <c r="T247" s="80"/>
      <c r="U247" s="80"/>
      <c r="V247" s="80"/>
      <c r="W247" s="80"/>
      <c r="X247" s="80"/>
      <c r="Y247" s="80"/>
      <c r="Z247" s="80"/>
      <c r="AA247" s="80"/>
      <c r="AB247" s="80"/>
      <c r="AC247" s="80"/>
      <c r="AD247" s="80"/>
      <c r="AE247" s="80"/>
      <c r="AF247" s="80"/>
    </row>
    <row r="248" spans="1:32" ht="14.6" customHeight="1" x14ac:dyDescent="0.4">
      <c r="A248" s="410" t="s">
        <v>218</v>
      </c>
      <c r="B248" s="396" t="s">
        <v>110</v>
      </c>
      <c r="C248" s="378" t="s">
        <v>322</v>
      </c>
      <c r="D248" s="107" t="s">
        <v>466</v>
      </c>
      <c r="E248" s="56" t="s">
        <v>321</v>
      </c>
      <c r="F248" s="56" t="s">
        <v>321</v>
      </c>
      <c r="G248" s="158" t="s">
        <v>414</v>
      </c>
      <c r="H248" s="56">
        <v>0.01</v>
      </c>
      <c r="I248" s="290" t="s">
        <v>210</v>
      </c>
      <c r="J248" s="56"/>
      <c r="K248" s="57"/>
      <c r="L248" s="56">
        <v>1.355</v>
      </c>
      <c r="M248" s="56"/>
      <c r="N248" s="56"/>
      <c r="O248" s="56"/>
      <c r="P248" s="56">
        <v>0.52700000000000002</v>
      </c>
      <c r="Q248" s="56">
        <v>165.8</v>
      </c>
      <c r="R248" s="56"/>
      <c r="S248" s="56"/>
      <c r="T248" s="56"/>
      <c r="U248" s="56"/>
      <c r="V248" s="56"/>
      <c r="W248" s="56">
        <v>0.498</v>
      </c>
      <c r="X248" s="56">
        <v>6.024</v>
      </c>
      <c r="Y248" s="56"/>
      <c r="Z248" s="56"/>
      <c r="AA248" s="56">
        <v>0.378</v>
      </c>
      <c r="AB248" s="56"/>
      <c r="AC248" s="56"/>
      <c r="AD248" s="56">
        <v>7.0000000000000001E-3</v>
      </c>
      <c r="AE248" s="56">
        <v>0.92</v>
      </c>
      <c r="AF248" s="58">
        <v>0.79600000000000004</v>
      </c>
    </row>
    <row r="249" spans="1:32" x14ac:dyDescent="0.4">
      <c r="A249" s="410"/>
      <c r="B249" s="397"/>
      <c r="C249" s="379"/>
      <c r="D249" s="145" t="s">
        <v>466</v>
      </c>
      <c r="E249" s="2" t="s">
        <v>219</v>
      </c>
      <c r="F249" s="2" t="s">
        <v>219</v>
      </c>
      <c r="G249" s="156" t="s">
        <v>414</v>
      </c>
      <c r="H249" s="291" t="s">
        <v>426</v>
      </c>
      <c r="I249" s="291" t="s">
        <v>210</v>
      </c>
      <c r="J249" s="2"/>
      <c r="K249" s="34"/>
      <c r="L249" s="2">
        <v>0.106</v>
      </c>
      <c r="M249" s="2"/>
      <c r="N249" s="2"/>
      <c r="O249" s="2"/>
      <c r="P249" s="291" t="s">
        <v>211</v>
      </c>
      <c r="Q249" s="2">
        <v>5.94</v>
      </c>
      <c r="R249" s="2"/>
      <c r="S249" s="2"/>
      <c r="T249" s="2"/>
      <c r="U249" s="2"/>
      <c r="V249" s="2"/>
      <c r="W249" s="291" t="s">
        <v>210</v>
      </c>
      <c r="X249" s="2">
        <v>0.22</v>
      </c>
      <c r="Y249" s="2"/>
      <c r="Z249" s="2"/>
      <c r="AA249" s="291" t="s">
        <v>426</v>
      </c>
      <c r="AB249" s="2"/>
      <c r="AC249" s="2"/>
      <c r="AD249" s="291" t="s">
        <v>426</v>
      </c>
      <c r="AE249" s="2">
        <v>9.4E-2</v>
      </c>
      <c r="AF249" s="64">
        <v>6.8000000000000005E-2</v>
      </c>
    </row>
    <row r="250" spans="1:32" x14ac:dyDescent="0.4">
      <c r="A250" s="410"/>
      <c r="B250" s="397"/>
      <c r="C250" s="379"/>
      <c r="D250" s="145" t="s">
        <v>466</v>
      </c>
      <c r="E250" s="2" t="s">
        <v>220</v>
      </c>
      <c r="F250" s="2" t="s">
        <v>220</v>
      </c>
      <c r="G250" s="156" t="s">
        <v>414</v>
      </c>
      <c r="H250" s="291" t="s">
        <v>426</v>
      </c>
      <c r="I250" s="291" t="s">
        <v>210</v>
      </c>
      <c r="J250" s="2"/>
      <c r="K250" s="34"/>
      <c r="L250" s="2">
        <v>0.47899999999999998</v>
      </c>
      <c r="M250" s="2"/>
      <c r="N250" s="2"/>
      <c r="O250" s="2"/>
      <c r="P250" s="2">
        <v>0.104</v>
      </c>
      <c r="Q250" s="2">
        <v>33.89</v>
      </c>
      <c r="R250" s="2"/>
      <c r="S250" s="2"/>
      <c r="T250" s="2"/>
      <c r="U250" s="2"/>
      <c r="V250" s="2"/>
      <c r="W250" s="2">
        <v>0.13300000000000001</v>
      </c>
      <c r="X250" s="2">
        <v>1.6919999999999999</v>
      </c>
      <c r="Y250" s="2"/>
      <c r="Z250" s="2"/>
      <c r="AA250" s="2">
        <v>8.1000000000000003E-2</v>
      </c>
      <c r="AB250" s="2"/>
      <c r="AC250" s="2"/>
      <c r="AD250" s="291" t="s">
        <v>426</v>
      </c>
      <c r="AE250" s="2">
        <v>0.378</v>
      </c>
      <c r="AF250" s="64">
        <v>0.20399999999999999</v>
      </c>
    </row>
    <row r="251" spans="1:32" x14ac:dyDescent="0.4">
      <c r="A251" s="410"/>
      <c r="B251" s="397"/>
      <c r="C251" s="379"/>
      <c r="D251" s="145" t="s">
        <v>466</v>
      </c>
      <c r="E251" s="2" t="s">
        <v>221</v>
      </c>
      <c r="F251" s="2" t="s">
        <v>221</v>
      </c>
      <c r="G251" s="156" t="s">
        <v>414</v>
      </c>
      <c r="H251" s="291" t="s">
        <v>426</v>
      </c>
      <c r="I251" s="291" t="s">
        <v>210</v>
      </c>
      <c r="J251" s="2"/>
      <c r="K251" s="34"/>
      <c r="L251" s="2">
        <v>0.83899999999999997</v>
      </c>
      <c r="M251" s="2"/>
      <c r="N251" s="2"/>
      <c r="O251" s="2"/>
      <c r="P251" s="2">
        <v>0.247</v>
      </c>
      <c r="Q251" s="2">
        <v>94.3</v>
      </c>
      <c r="R251" s="2"/>
      <c r="S251" s="2"/>
      <c r="T251" s="2"/>
      <c r="U251" s="2"/>
      <c r="V251" s="2"/>
      <c r="W251" s="2">
        <v>0.30599999999999999</v>
      </c>
      <c r="X251" s="2">
        <v>3.5710000000000002</v>
      </c>
      <c r="Y251" s="2"/>
      <c r="Z251" s="2"/>
      <c r="AA251" s="2">
        <v>0.192</v>
      </c>
      <c r="AB251" s="2"/>
      <c r="AC251" s="2"/>
      <c r="AD251" s="291" t="s">
        <v>426</v>
      </c>
      <c r="AE251" s="2">
        <v>0.623</v>
      </c>
      <c r="AF251" s="64">
        <v>0.433</v>
      </c>
    </row>
    <row r="252" spans="1:32" x14ac:dyDescent="0.4">
      <c r="A252" s="410"/>
      <c r="B252" s="397"/>
      <c r="C252" s="379"/>
      <c r="D252" s="145" t="s">
        <v>466</v>
      </c>
      <c r="E252" s="2" t="s">
        <v>222</v>
      </c>
      <c r="F252" s="2" t="s">
        <v>222</v>
      </c>
      <c r="G252" s="156" t="s">
        <v>414</v>
      </c>
      <c r="H252" s="2">
        <v>1.0999999999999999E-2</v>
      </c>
      <c r="I252" s="291" t="s">
        <v>210</v>
      </c>
      <c r="J252" s="2"/>
      <c r="K252" s="34"/>
      <c r="L252" s="2">
        <v>1.3480000000000001</v>
      </c>
      <c r="M252" s="2"/>
      <c r="N252" s="2"/>
      <c r="O252" s="2"/>
      <c r="P252" s="2">
        <v>0.50600000000000001</v>
      </c>
      <c r="Q252" s="2">
        <v>171.8</v>
      </c>
      <c r="R252" s="2"/>
      <c r="S252" s="2"/>
      <c r="T252" s="2"/>
      <c r="U252" s="2"/>
      <c r="V252" s="2"/>
      <c r="W252" s="2">
        <v>0.52</v>
      </c>
      <c r="X252" s="2">
        <v>6.0750000000000002</v>
      </c>
      <c r="Y252" s="2"/>
      <c r="Z252" s="2"/>
      <c r="AA252" s="2">
        <v>0.377</v>
      </c>
      <c r="AB252" s="2"/>
      <c r="AC252" s="2"/>
      <c r="AD252" s="291" t="s">
        <v>426</v>
      </c>
      <c r="AE252" s="2">
        <v>0.91</v>
      </c>
      <c r="AF252" s="64">
        <v>0.77</v>
      </c>
    </row>
    <row r="253" spans="1:32" x14ac:dyDescent="0.4">
      <c r="A253" s="410"/>
      <c r="B253" s="397"/>
      <c r="C253" s="379"/>
      <c r="D253" s="145" t="s">
        <v>466</v>
      </c>
      <c r="E253" s="2" t="s">
        <v>192</v>
      </c>
      <c r="F253" s="2" t="s">
        <v>192</v>
      </c>
      <c r="G253" s="156" t="s">
        <v>415</v>
      </c>
      <c r="H253" s="2">
        <v>1.6E-2</v>
      </c>
      <c r="I253" s="291" t="s">
        <v>210</v>
      </c>
      <c r="J253" s="2"/>
      <c r="K253" s="34"/>
      <c r="L253" s="2">
        <v>2.09</v>
      </c>
      <c r="M253" s="2"/>
      <c r="N253" s="2"/>
      <c r="O253" s="2"/>
      <c r="P253" s="2">
        <v>1.079</v>
      </c>
      <c r="Q253" s="2">
        <v>299.2</v>
      </c>
      <c r="R253" s="2"/>
      <c r="S253" s="2"/>
      <c r="T253" s="2"/>
      <c r="U253" s="2"/>
      <c r="V253" s="2"/>
      <c r="W253" s="2">
        <v>0.85</v>
      </c>
      <c r="X253" s="2">
        <v>10.029999999999999</v>
      </c>
      <c r="Y253" s="2"/>
      <c r="Z253" s="2"/>
      <c r="AA253" s="2">
        <v>0.73599999999999999</v>
      </c>
      <c r="AB253" s="2"/>
      <c r="AC253" s="2"/>
      <c r="AD253" s="291" t="s">
        <v>426</v>
      </c>
      <c r="AE253" s="2">
        <v>1.341</v>
      </c>
      <c r="AF253" s="64">
        <v>1.4219999999999999</v>
      </c>
    </row>
    <row r="254" spans="1:32" x14ac:dyDescent="0.4">
      <c r="A254" s="410"/>
      <c r="B254" s="397"/>
      <c r="C254" s="379"/>
      <c r="D254" s="145" t="s">
        <v>466</v>
      </c>
      <c r="E254" s="2" t="s">
        <v>223</v>
      </c>
      <c r="F254" s="2" t="s">
        <v>223</v>
      </c>
      <c r="G254" s="156" t="s">
        <v>414</v>
      </c>
      <c r="H254" s="2">
        <v>3.1E-2</v>
      </c>
      <c r="I254" s="291" t="s">
        <v>210</v>
      </c>
      <c r="J254" s="2"/>
      <c r="K254" s="34"/>
      <c r="L254" s="2">
        <v>4.0380000000000003</v>
      </c>
      <c r="M254" s="2"/>
      <c r="N254" s="2"/>
      <c r="O254" s="2"/>
      <c r="P254" s="2">
        <v>3.2130000000000001</v>
      </c>
      <c r="Q254" s="2">
        <v>728.6</v>
      </c>
      <c r="R254" s="2"/>
      <c r="S254" s="2"/>
      <c r="T254" s="2"/>
      <c r="U254" s="2"/>
      <c r="V254" s="2"/>
      <c r="W254" s="2">
        <v>1.569</v>
      </c>
      <c r="X254" s="2">
        <v>19.850000000000001</v>
      </c>
      <c r="Y254" s="2"/>
      <c r="Z254" s="2"/>
      <c r="AA254" s="2">
        <v>1.7969999999999999</v>
      </c>
      <c r="AB254" s="2"/>
      <c r="AC254" s="2"/>
      <c r="AD254" s="2">
        <v>3.5999999999999997E-2</v>
      </c>
      <c r="AE254" s="2">
        <v>2.3119999999999998</v>
      </c>
      <c r="AF254" s="64">
        <v>3.5870000000000002</v>
      </c>
    </row>
    <row r="255" spans="1:32" ht="15" thickBot="1" x14ac:dyDescent="0.45">
      <c r="A255" s="410"/>
      <c r="B255" s="398"/>
      <c r="C255" s="380"/>
      <c r="D255" s="257" t="s">
        <v>466</v>
      </c>
      <c r="E255" s="61" t="s">
        <v>216</v>
      </c>
      <c r="F255" s="61" t="s">
        <v>216</v>
      </c>
      <c r="G255" s="161" t="s">
        <v>414</v>
      </c>
      <c r="H255" s="61">
        <v>0.16400000000000001</v>
      </c>
      <c r="I255" s="292" t="s">
        <v>210</v>
      </c>
      <c r="J255" s="61"/>
      <c r="K255" s="62"/>
      <c r="L255" s="61">
        <v>12.12</v>
      </c>
      <c r="M255" s="61"/>
      <c r="N255" s="61"/>
      <c r="O255" s="61"/>
      <c r="P255" s="61">
        <v>14.86</v>
      </c>
      <c r="Q255" s="61">
        <v>5626</v>
      </c>
      <c r="R255" s="61"/>
      <c r="S255" s="61"/>
      <c r="T255" s="61"/>
      <c r="U255" s="61"/>
      <c r="V255" s="61"/>
      <c r="W255" s="61">
        <v>3.8050000000000002</v>
      </c>
      <c r="X255" s="61">
        <v>145.1</v>
      </c>
      <c r="Y255" s="61"/>
      <c r="Z255" s="61"/>
      <c r="AA255" s="61">
        <v>11.19</v>
      </c>
      <c r="AB255" s="61"/>
      <c r="AC255" s="61"/>
      <c r="AD255" s="61">
        <v>0.38300000000000001</v>
      </c>
      <c r="AE255" s="61">
        <v>14.61</v>
      </c>
      <c r="AF255" s="63">
        <v>14.45</v>
      </c>
    </row>
    <row r="256" spans="1:32" ht="15" thickBot="1" x14ac:dyDescent="0.45">
      <c r="A256" s="18"/>
      <c r="B256" s="140"/>
      <c r="C256" s="80"/>
      <c r="D256" s="275"/>
      <c r="E256" s="80"/>
      <c r="F256" s="80"/>
      <c r="G256" s="80"/>
      <c r="H256" s="80"/>
      <c r="I256" s="80"/>
      <c r="J256" s="80"/>
      <c r="K256" s="82"/>
      <c r="L256" s="80"/>
      <c r="M256" s="80"/>
      <c r="N256" s="80"/>
      <c r="O256" s="80"/>
      <c r="P256" s="80"/>
      <c r="Q256" s="80"/>
      <c r="R256" s="80"/>
      <c r="S256" s="80"/>
      <c r="T256" s="80"/>
      <c r="U256" s="80"/>
      <c r="V256" s="80"/>
      <c r="W256" s="80"/>
      <c r="X256" s="80"/>
      <c r="Y256" s="80"/>
      <c r="Z256" s="80"/>
      <c r="AA256" s="80"/>
      <c r="AB256" s="80"/>
      <c r="AC256" s="80"/>
      <c r="AD256" s="80"/>
      <c r="AE256" s="80"/>
      <c r="AF256" s="80"/>
    </row>
    <row r="257" spans="1:32" x14ac:dyDescent="0.4">
      <c r="A257" s="410" t="s">
        <v>224</v>
      </c>
      <c r="B257" s="396" t="s">
        <v>110</v>
      </c>
      <c r="C257" s="378" t="s">
        <v>323</v>
      </c>
      <c r="D257" s="107" t="s">
        <v>466</v>
      </c>
      <c r="E257" s="56" t="s">
        <v>209</v>
      </c>
      <c r="F257" s="56" t="s">
        <v>209</v>
      </c>
      <c r="G257" s="56" t="s">
        <v>415</v>
      </c>
      <c r="H257" s="56">
        <v>2.1000000000000001E-2</v>
      </c>
      <c r="I257" s="56"/>
      <c r="J257" s="56"/>
      <c r="K257" s="57"/>
      <c r="L257" s="290" t="s">
        <v>490</v>
      </c>
      <c r="M257" s="56"/>
      <c r="N257" s="290" t="s">
        <v>454</v>
      </c>
      <c r="O257" s="56"/>
      <c r="P257" s="290" t="s">
        <v>426</v>
      </c>
      <c r="Q257" s="56">
        <v>3.6999999999999998E-2</v>
      </c>
      <c r="R257" s="56"/>
      <c r="S257" s="56"/>
      <c r="T257" s="56"/>
      <c r="U257" s="56"/>
      <c r="V257" s="56"/>
      <c r="W257" s="290" t="s">
        <v>445</v>
      </c>
      <c r="X257" s="56">
        <v>0.22500000000000001</v>
      </c>
      <c r="Y257" s="56"/>
      <c r="Z257" s="56"/>
      <c r="AA257" s="290" t="s">
        <v>435</v>
      </c>
      <c r="AB257" s="56">
        <v>2E-3</v>
      </c>
      <c r="AC257" s="56">
        <v>0.126</v>
      </c>
      <c r="AD257" s="56"/>
      <c r="AE257" s="290" t="s">
        <v>491</v>
      </c>
      <c r="AF257" s="296" t="s">
        <v>426</v>
      </c>
    </row>
    <row r="258" spans="1:32" x14ac:dyDescent="0.4">
      <c r="A258" s="410"/>
      <c r="B258" s="397"/>
      <c r="C258" s="379"/>
      <c r="D258" s="145" t="s">
        <v>466</v>
      </c>
      <c r="E258" s="2" t="s">
        <v>221</v>
      </c>
      <c r="F258" s="2" t="s">
        <v>221</v>
      </c>
      <c r="G258" s="2" t="s">
        <v>415</v>
      </c>
      <c r="H258" s="2">
        <v>2.1000000000000001E-2</v>
      </c>
      <c r="I258" s="2"/>
      <c r="J258" s="2"/>
      <c r="K258" s="34"/>
      <c r="L258" s="2">
        <v>8.0000000000000002E-3</v>
      </c>
      <c r="M258" s="2"/>
      <c r="N258" s="2">
        <v>8.9999999999999993E-3</v>
      </c>
      <c r="O258" s="2"/>
      <c r="P258" s="291" t="s">
        <v>426</v>
      </c>
      <c r="Q258" s="2">
        <v>9.5000000000000001E-2</v>
      </c>
      <c r="R258" s="2"/>
      <c r="S258" s="2"/>
      <c r="T258" s="2"/>
      <c r="U258" s="2"/>
      <c r="V258" s="2"/>
      <c r="W258" s="2">
        <v>2.1999999999999999E-2</v>
      </c>
      <c r="X258" s="2">
        <v>0.59699999999999998</v>
      </c>
      <c r="Y258" s="2"/>
      <c r="Z258" s="2"/>
      <c r="AA258" s="291" t="s">
        <v>435</v>
      </c>
      <c r="AB258" s="2">
        <v>0.13800000000000001</v>
      </c>
      <c r="AC258" s="2">
        <v>0.38</v>
      </c>
      <c r="AD258" s="2"/>
      <c r="AE258" s="2">
        <v>5.0000000000000001E-3</v>
      </c>
      <c r="AF258" s="297" t="s">
        <v>426</v>
      </c>
    </row>
    <row r="259" spans="1:32" x14ac:dyDescent="0.4">
      <c r="A259" s="410"/>
      <c r="B259" s="397"/>
      <c r="C259" s="379"/>
      <c r="D259" s="145" t="s">
        <v>466</v>
      </c>
      <c r="E259" s="2" t="s">
        <v>222</v>
      </c>
      <c r="F259" s="2" t="s">
        <v>222</v>
      </c>
      <c r="G259" s="2" t="s">
        <v>415</v>
      </c>
      <c r="H259" s="2">
        <v>2.1000000000000001E-2</v>
      </c>
      <c r="I259" s="2"/>
      <c r="J259" s="2"/>
      <c r="K259" s="34"/>
      <c r="L259" s="2">
        <v>1.4999999999999999E-2</v>
      </c>
      <c r="M259" s="2"/>
      <c r="N259" s="2">
        <v>1.7999999999999999E-2</v>
      </c>
      <c r="O259" s="2"/>
      <c r="P259" s="291" t="s">
        <v>426</v>
      </c>
      <c r="Q259" s="2">
        <v>0.2</v>
      </c>
      <c r="R259" s="2"/>
      <c r="S259" s="2"/>
      <c r="T259" s="2"/>
      <c r="U259" s="2"/>
      <c r="V259" s="2"/>
      <c r="W259" s="2">
        <v>3.5999999999999997E-2</v>
      </c>
      <c r="X259" s="2">
        <v>1.0920000000000001</v>
      </c>
      <c r="Y259" s="2"/>
      <c r="Z259" s="2"/>
      <c r="AA259" s="291" t="s">
        <v>435</v>
      </c>
      <c r="AB259" s="2">
        <v>0.26600000000000001</v>
      </c>
      <c r="AC259" s="2">
        <v>0.63300000000000001</v>
      </c>
      <c r="AD259" s="2"/>
      <c r="AE259" s="2">
        <v>0.01</v>
      </c>
      <c r="AF259" s="64">
        <v>1.2E-2</v>
      </c>
    </row>
    <row r="260" spans="1:32" x14ac:dyDescent="0.4">
      <c r="A260" s="410"/>
      <c r="B260" s="397"/>
      <c r="C260" s="379"/>
      <c r="D260" s="145" t="s">
        <v>466</v>
      </c>
      <c r="E260" s="2" t="s">
        <v>192</v>
      </c>
      <c r="F260" s="2" t="s">
        <v>192</v>
      </c>
      <c r="G260" s="2" t="s">
        <v>415</v>
      </c>
      <c r="H260" s="2">
        <v>2.1000000000000001E-2</v>
      </c>
      <c r="I260" s="2"/>
      <c r="J260" s="2"/>
      <c r="K260" s="34"/>
      <c r="L260" s="2">
        <v>2.3E-2</v>
      </c>
      <c r="M260" s="2"/>
      <c r="N260" s="2">
        <v>0.04</v>
      </c>
      <c r="O260" s="2"/>
      <c r="P260" s="2">
        <v>1.2999999999999999E-2</v>
      </c>
      <c r="Q260" s="2">
        <v>0.31900000000000001</v>
      </c>
      <c r="R260" s="2"/>
      <c r="S260" s="2"/>
      <c r="T260" s="2"/>
      <c r="U260" s="2"/>
      <c r="V260" s="2"/>
      <c r="W260" s="2">
        <v>7.0000000000000007E-2</v>
      </c>
      <c r="X260" s="2">
        <v>2.0619999999999998</v>
      </c>
      <c r="Y260" s="2"/>
      <c r="Z260" s="2"/>
      <c r="AA260" s="2">
        <v>2.1000000000000001E-2</v>
      </c>
      <c r="AB260" s="2">
        <v>0.69899999999999995</v>
      </c>
      <c r="AC260" s="2">
        <v>0.91500000000000004</v>
      </c>
      <c r="AD260" s="2"/>
      <c r="AE260" s="2">
        <v>1.9E-2</v>
      </c>
      <c r="AF260" s="64">
        <v>1.7999999999999999E-2</v>
      </c>
    </row>
    <row r="261" spans="1:32" ht="15" thickBot="1" x14ac:dyDescent="0.45">
      <c r="A261" s="410"/>
      <c r="B261" s="398"/>
      <c r="C261" s="380"/>
      <c r="D261" s="257" t="s">
        <v>466</v>
      </c>
      <c r="E261" s="61" t="s">
        <v>173</v>
      </c>
      <c r="F261" s="61" t="s">
        <v>173</v>
      </c>
      <c r="G261" s="61" t="s">
        <v>415</v>
      </c>
      <c r="H261" s="61">
        <v>2.1000000000000001E-2</v>
      </c>
      <c r="I261" s="61"/>
      <c r="J261" s="61"/>
      <c r="K261" s="62"/>
      <c r="L261" s="61">
        <v>4.7E-2</v>
      </c>
      <c r="M261" s="61"/>
      <c r="N261" s="61">
        <v>9.5000000000000001E-2</v>
      </c>
      <c r="O261" s="61"/>
      <c r="P261" s="61">
        <v>1.7000000000000001E-2</v>
      </c>
      <c r="Q261" s="61">
        <v>0.64500000000000002</v>
      </c>
      <c r="R261" s="61"/>
      <c r="S261" s="61"/>
      <c r="T261" s="61"/>
      <c r="U261" s="61"/>
      <c r="V261" s="61"/>
      <c r="W261" s="61">
        <v>0.13200000000000001</v>
      </c>
      <c r="X261" s="61">
        <v>3.629</v>
      </c>
      <c r="Y261" s="61"/>
      <c r="Z261" s="61"/>
      <c r="AA261" s="61">
        <v>2.7E-2</v>
      </c>
      <c r="AB261" s="61">
        <v>4.5330000000000004</v>
      </c>
      <c r="AC261" s="61">
        <v>2.1680000000000001</v>
      </c>
      <c r="AD261" s="61"/>
      <c r="AE261" s="61">
        <v>0.34799999999999998</v>
      </c>
      <c r="AF261" s="63">
        <v>2.5999999999999999E-2</v>
      </c>
    </row>
    <row r="262" spans="1:32" ht="15" thickBot="1" x14ac:dyDescent="0.45">
      <c r="A262" s="18"/>
      <c r="B262" s="140"/>
      <c r="C262" s="80"/>
      <c r="D262" s="275"/>
      <c r="E262" s="80"/>
      <c r="F262" s="80"/>
      <c r="G262" s="80"/>
      <c r="H262" s="80"/>
      <c r="I262" s="80"/>
      <c r="J262" s="80"/>
      <c r="K262" s="82"/>
      <c r="L262" s="80"/>
      <c r="M262" s="80"/>
      <c r="N262" s="80"/>
      <c r="O262" s="80"/>
      <c r="P262" s="80"/>
      <c r="Q262" s="80"/>
      <c r="R262" s="80"/>
      <c r="S262" s="80"/>
      <c r="T262" s="80"/>
      <c r="U262" s="80"/>
      <c r="V262" s="80"/>
      <c r="W262" s="80"/>
      <c r="X262" s="80"/>
      <c r="Y262" s="80"/>
      <c r="Z262" s="80"/>
      <c r="AA262" s="80"/>
      <c r="AB262" s="80"/>
      <c r="AC262" s="80"/>
      <c r="AD262" s="80"/>
      <c r="AE262" s="80"/>
      <c r="AF262" s="80"/>
    </row>
    <row r="263" spans="1:32" ht="15" customHeight="1" thickBot="1" x14ac:dyDescent="0.45">
      <c r="A263" s="49" t="s">
        <v>376</v>
      </c>
      <c r="B263" s="142" t="s">
        <v>110</v>
      </c>
      <c r="C263" s="119" t="s">
        <v>324</v>
      </c>
      <c r="D263" s="271" t="s">
        <v>466</v>
      </c>
      <c r="E263" s="120" t="s">
        <v>172</v>
      </c>
      <c r="F263" s="120" t="s">
        <v>334</v>
      </c>
      <c r="G263" s="149" t="s">
        <v>414</v>
      </c>
      <c r="H263" s="121"/>
      <c r="I263" s="121"/>
      <c r="J263" s="121"/>
      <c r="K263" s="122"/>
      <c r="L263" s="120">
        <v>0.6</v>
      </c>
      <c r="M263" s="121"/>
      <c r="N263" s="121"/>
      <c r="O263" s="121"/>
      <c r="P263" s="121"/>
      <c r="Q263" s="120">
        <v>3.8</v>
      </c>
      <c r="R263" s="121"/>
      <c r="S263" s="121"/>
      <c r="T263" s="121"/>
      <c r="U263" s="121"/>
      <c r="V263" s="121"/>
      <c r="W263" s="121"/>
      <c r="X263" s="120">
        <v>20.2</v>
      </c>
      <c r="Y263" s="121"/>
      <c r="Z263" s="121"/>
      <c r="AA263" s="121"/>
      <c r="AB263" s="121"/>
      <c r="AC263" s="121"/>
      <c r="AD263" s="121"/>
      <c r="AE263" s="120">
        <v>1.7</v>
      </c>
      <c r="AF263" s="123"/>
    </row>
    <row r="264" spans="1:32" ht="15" customHeight="1" thickBot="1" x14ac:dyDescent="0.45">
      <c r="A264" s="18"/>
      <c r="B264" s="143"/>
      <c r="C264" s="80"/>
      <c r="D264" s="275"/>
      <c r="E264" s="80"/>
      <c r="F264" s="80"/>
      <c r="G264" s="80"/>
      <c r="H264" s="80"/>
      <c r="I264" s="80"/>
      <c r="J264" s="80"/>
      <c r="K264" s="82"/>
      <c r="L264" s="80"/>
      <c r="M264" s="80"/>
      <c r="N264" s="80"/>
      <c r="O264" s="80"/>
      <c r="P264" s="80"/>
      <c r="Q264" s="80"/>
      <c r="R264" s="80"/>
      <c r="S264" s="80"/>
      <c r="T264" s="80"/>
      <c r="U264" s="80"/>
      <c r="V264" s="80"/>
      <c r="W264" s="80"/>
      <c r="X264" s="80"/>
      <c r="Y264" s="80"/>
      <c r="Z264" s="80"/>
      <c r="AA264" s="80"/>
      <c r="AB264" s="80"/>
      <c r="AC264" s="80"/>
      <c r="AD264" s="80"/>
      <c r="AE264" s="80"/>
      <c r="AF264" s="80"/>
    </row>
    <row r="265" spans="1:32" ht="15" customHeight="1" thickBot="1" x14ac:dyDescent="0.45">
      <c r="A265" s="49" t="s">
        <v>377</v>
      </c>
      <c r="B265" s="142" t="s">
        <v>110</v>
      </c>
      <c r="C265" s="213" t="s">
        <v>325</v>
      </c>
      <c r="D265" s="272" t="s">
        <v>466</v>
      </c>
      <c r="E265" s="120" t="s">
        <v>171</v>
      </c>
      <c r="F265" s="120" t="s">
        <v>326</v>
      </c>
      <c r="G265" s="222" t="s">
        <v>460</v>
      </c>
      <c r="H265" s="121"/>
      <c r="I265" s="121"/>
      <c r="J265" s="121"/>
      <c r="K265" s="122"/>
      <c r="L265" s="121"/>
      <c r="M265" s="121"/>
      <c r="N265" s="121"/>
      <c r="O265" s="121"/>
      <c r="P265" s="121"/>
      <c r="Q265" s="120">
        <v>691</v>
      </c>
      <c r="R265" s="121"/>
      <c r="S265" s="121"/>
      <c r="T265" s="121"/>
      <c r="U265" s="121"/>
      <c r="V265" s="121"/>
      <c r="W265" s="121"/>
      <c r="X265" s="120">
        <v>799</v>
      </c>
      <c r="Y265" s="121"/>
      <c r="Z265" s="121"/>
      <c r="AA265" s="121"/>
      <c r="AB265" s="121"/>
      <c r="AC265" s="121"/>
      <c r="AD265" s="121"/>
      <c r="AE265" s="120">
        <v>1.7</v>
      </c>
      <c r="AF265" s="123"/>
    </row>
    <row r="266" spans="1:32" ht="15" customHeight="1" thickBot="1" x14ac:dyDescent="0.45">
      <c r="A266" s="18"/>
      <c r="B266" s="143"/>
      <c r="C266" s="80"/>
      <c r="D266" s="275"/>
      <c r="E266" s="80"/>
      <c r="F266" s="80"/>
      <c r="G266" s="80"/>
      <c r="H266" s="80"/>
      <c r="I266" s="80"/>
      <c r="J266" s="80"/>
      <c r="K266" s="82"/>
      <c r="L266" s="80"/>
      <c r="M266" s="80"/>
      <c r="N266" s="80"/>
      <c r="O266" s="80"/>
      <c r="P266" s="80"/>
      <c r="Q266" s="80"/>
      <c r="R266" s="80"/>
      <c r="S266" s="80"/>
      <c r="T266" s="80"/>
      <c r="U266" s="80"/>
      <c r="V266" s="80"/>
      <c r="W266" s="80"/>
      <c r="X266" s="80"/>
      <c r="Y266" s="80"/>
      <c r="Z266" s="80"/>
      <c r="AA266" s="80"/>
      <c r="AB266" s="80"/>
      <c r="AC266" s="80"/>
      <c r="AD266" s="80"/>
      <c r="AE266" s="80"/>
      <c r="AF266" s="80"/>
    </row>
    <row r="267" spans="1:32" ht="15" customHeight="1" x14ac:dyDescent="0.4">
      <c r="A267" s="395" t="s">
        <v>378</v>
      </c>
      <c r="B267" s="421" t="s">
        <v>110</v>
      </c>
      <c r="C267" s="124" t="s">
        <v>328</v>
      </c>
      <c r="D267" s="270" t="s">
        <v>466</v>
      </c>
      <c r="E267" s="125" t="s">
        <v>254</v>
      </c>
      <c r="F267" s="125" t="s">
        <v>327</v>
      </c>
      <c r="G267" s="150" t="s">
        <v>414</v>
      </c>
      <c r="H267" s="115"/>
      <c r="I267" s="115"/>
      <c r="J267" s="115"/>
      <c r="K267" s="126"/>
      <c r="L267" s="115"/>
      <c r="M267" s="115"/>
      <c r="N267" s="115"/>
      <c r="O267" s="115"/>
      <c r="P267" s="115"/>
      <c r="Q267" s="125">
        <v>4.91</v>
      </c>
      <c r="R267" s="115"/>
      <c r="S267" s="115"/>
      <c r="T267" s="115"/>
      <c r="U267" s="115"/>
      <c r="V267" s="115"/>
      <c r="W267" s="115"/>
      <c r="X267" s="125">
        <v>25.1</v>
      </c>
      <c r="Y267" s="115"/>
      <c r="Z267" s="115"/>
      <c r="AA267" s="115"/>
      <c r="AB267" s="115"/>
      <c r="AC267" s="115"/>
      <c r="AD267" s="115"/>
      <c r="AE267" s="115"/>
      <c r="AF267" s="127"/>
    </row>
    <row r="268" spans="1:32" ht="15" customHeight="1" thickBot="1" x14ac:dyDescent="0.45">
      <c r="A268" s="395"/>
      <c r="B268" s="422"/>
      <c r="C268" s="128" t="s">
        <v>329</v>
      </c>
      <c r="D268" s="273" t="s">
        <v>466</v>
      </c>
      <c r="E268" s="118" t="s">
        <v>254</v>
      </c>
      <c r="F268" s="118" t="s">
        <v>327</v>
      </c>
      <c r="G268" s="151" t="s">
        <v>414</v>
      </c>
      <c r="H268" s="129"/>
      <c r="I268" s="129"/>
      <c r="J268" s="129"/>
      <c r="K268" s="130"/>
      <c r="L268" s="129"/>
      <c r="M268" s="129"/>
      <c r="N268" s="129"/>
      <c r="O268" s="129"/>
      <c r="P268" s="129"/>
      <c r="Q268" s="118">
        <v>3.77</v>
      </c>
      <c r="R268" s="129"/>
      <c r="S268" s="129"/>
      <c r="T268" s="129"/>
      <c r="U268" s="129"/>
      <c r="V268" s="129"/>
      <c r="W268" s="129"/>
      <c r="X268" s="118">
        <v>19.100000000000001</v>
      </c>
      <c r="Y268" s="129"/>
      <c r="Z268" s="129"/>
      <c r="AA268" s="129"/>
      <c r="AB268" s="129"/>
      <c r="AC268" s="129"/>
      <c r="AD268" s="129"/>
      <c r="AE268" s="129"/>
      <c r="AF268" s="131"/>
    </row>
    <row r="269" spans="1:32" ht="15" customHeight="1" thickBot="1" x14ac:dyDescent="0.45">
      <c r="A269" s="18"/>
      <c r="B269" s="143"/>
      <c r="C269" s="80"/>
      <c r="D269" s="275"/>
      <c r="E269" s="80"/>
      <c r="F269" s="80"/>
      <c r="G269" s="80"/>
      <c r="H269" s="80"/>
      <c r="I269" s="80"/>
      <c r="J269" s="80"/>
      <c r="K269" s="82"/>
      <c r="L269" s="80"/>
      <c r="M269" s="80"/>
      <c r="N269" s="80"/>
      <c r="O269" s="80"/>
      <c r="P269" s="80"/>
      <c r="Q269" s="80"/>
      <c r="R269" s="80"/>
      <c r="S269" s="80"/>
      <c r="T269" s="80"/>
      <c r="U269" s="80"/>
      <c r="V269" s="80"/>
      <c r="W269" s="80"/>
      <c r="X269" s="80"/>
      <c r="Y269" s="80"/>
      <c r="Z269" s="80"/>
      <c r="AA269" s="80"/>
      <c r="AB269" s="80"/>
      <c r="AC269" s="80"/>
      <c r="AD269" s="80"/>
      <c r="AE269" s="80"/>
      <c r="AF269" s="80"/>
    </row>
    <row r="270" spans="1:32" ht="15" customHeight="1" x14ac:dyDescent="0.4">
      <c r="A270" s="417" t="s">
        <v>379</v>
      </c>
      <c r="B270" s="419" t="s">
        <v>110</v>
      </c>
      <c r="C270" s="407" t="s">
        <v>330</v>
      </c>
      <c r="D270" s="90" t="s">
        <v>466</v>
      </c>
      <c r="E270" s="158" t="s">
        <v>172</v>
      </c>
      <c r="F270" s="158" t="s">
        <v>334</v>
      </c>
      <c r="G270" s="158" t="s">
        <v>415</v>
      </c>
      <c r="H270" s="56"/>
      <c r="I270" s="56"/>
      <c r="J270" s="56"/>
      <c r="K270" s="57"/>
      <c r="L270" s="56">
        <v>1.9</v>
      </c>
      <c r="M270" s="56"/>
      <c r="N270" s="56"/>
      <c r="O270" s="56"/>
      <c r="P270" s="56"/>
      <c r="Q270" s="158">
        <v>5.6</v>
      </c>
      <c r="R270" s="56"/>
      <c r="S270" s="56"/>
      <c r="T270" s="56"/>
      <c r="U270" s="56"/>
      <c r="V270" s="56"/>
      <c r="W270" s="56">
        <v>0.7</v>
      </c>
      <c r="X270" s="158">
        <v>41.1</v>
      </c>
      <c r="Y270" s="56"/>
      <c r="Z270" s="56"/>
      <c r="AA270" s="56"/>
      <c r="AB270" s="56"/>
      <c r="AC270" s="56"/>
      <c r="AD270" s="56"/>
      <c r="AE270" s="56">
        <v>2.6</v>
      </c>
      <c r="AF270" s="58"/>
    </row>
    <row r="271" spans="1:32" ht="15" customHeight="1" x14ac:dyDescent="0.4">
      <c r="A271" s="423"/>
      <c r="B271" s="433"/>
      <c r="C271" s="408"/>
      <c r="D271" s="147" t="s">
        <v>466</v>
      </c>
      <c r="E271" s="156" t="s">
        <v>221</v>
      </c>
      <c r="F271" s="156"/>
      <c r="G271" s="156" t="s">
        <v>415</v>
      </c>
      <c r="H271" s="2"/>
      <c r="I271" s="2"/>
      <c r="J271" s="2"/>
      <c r="K271" s="34"/>
      <c r="L271" s="2">
        <v>1.5</v>
      </c>
      <c r="M271" s="2"/>
      <c r="N271" s="2"/>
      <c r="O271" s="2"/>
      <c r="P271" s="2"/>
      <c r="Q271" s="156">
        <v>4.5</v>
      </c>
      <c r="R271" s="2"/>
      <c r="S271" s="2"/>
      <c r="T271" s="2"/>
      <c r="U271" s="2"/>
      <c r="V271" s="2"/>
      <c r="W271" s="2">
        <v>0.3</v>
      </c>
      <c r="X271" s="156">
        <v>28</v>
      </c>
      <c r="Y271" s="2"/>
      <c r="Z271" s="2"/>
      <c r="AA271" s="2"/>
      <c r="AB271" s="2"/>
      <c r="AC271" s="2"/>
      <c r="AD271" s="2"/>
      <c r="AE271" s="2">
        <v>1.5</v>
      </c>
      <c r="AF271" s="64"/>
    </row>
    <row r="272" spans="1:32" ht="15" customHeight="1" x14ac:dyDescent="0.4">
      <c r="A272" s="423"/>
      <c r="B272" s="433"/>
      <c r="C272" s="408"/>
      <c r="D272" s="147" t="s">
        <v>466</v>
      </c>
      <c r="E272" s="156" t="s">
        <v>192</v>
      </c>
      <c r="F272" s="156"/>
      <c r="G272" s="156" t="s">
        <v>415</v>
      </c>
      <c r="H272" s="2"/>
      <c r="I272" s="2"/>
      <c r="J272" s="2"/>
      <c r="K272" s="34"/>
      <c r="L272" s="2">
        <v>1.9</v>
      </c>
      <c r="M272" s="2"/>
      <c r="N272" s="2"/>
      <c r="O272" s="2"/>
      <c r="P272" s="2"/>
      <c r="Q272" s="156">
        <v>5.6</v>
      </c>
      <c r="R272" s="2"/>
      <c r="S272" s="2"/>
      <c r="T272" s="2"/>
      <c r="U272" s="2"/>
      <c r="V272" s="2"/>
      <c r="W272" s="2">
        <v>7.0000000000000007E-2</v>
      </c>
      <c r="X272" s="156">
        <v>41.1</v>
      </c>
      <c r="Y272" s="2"/>
      <c r="Z272" s="2"/>
      <c r="AA272" s="2"/>
      <c r="AB272" s="2"/>
      <c r="AC272" s="2"/>
      <c r="AD272" s="2"/>
      <c r="AE272" s="2">
        <v>2.6</v>
      </c>
      <c r="AF272" s="64"/>
    </row>
    <row r="273" spans="1:32" ht="15" customHeight="1" thickBot="1" x14ac:dyDescent="0.45">
      <c r="A273" s="418"/>
      <c r="B273" s="420"/>
      <c r="C273" s="409"/>
      <c r="D273" s="91" t="s">
        <v>466</v>
      </c>
      <c r="E273" s="161" t="s">
        <v>171</v>
      </c>
      <c r="F273" s="161"/>
      <c r="G273" s="161" t="s">
        <v>415</v>
      </c>
      <c r="H273" s="61"/>
      <c r="I273" s="61"/>
      <c r="J273" s="61"/>
      <c r="K273" s="62"/>
      <c r="L273" s="161">
        <v>2.2999999999999998</v>
      </c>
      <c r="M273" s="61"/>
      <c r="N273" s="61"/>
      <c r="O273" s="61"/>
      <c r="P273" s="61"/>
      <c r="Q273" s="161">
        <v>6</v>
      </c>
      <c r="R273" s="61"/>
      <c r="S273" s="61"/>
      <c r="T273" s="61"/>
      <c r="U273" s="61"/>
      <c r="V273" s="61"/>
      <c r="W273" s="161">
        <v>1.1000000000000001</v>
      </c>
      <c r="X273" s="161">
        <v>53.3</v>
      </c>
      <c r="Y273" s="61"/>
      <c r="Z273" s="61"/>
      <c r="AA273" s="61"/>
      <c r="AB273" s="61"/>
      <c r="AC273" s="61"/>
      <c r="AD273" s="61"/>
      <c r="AE273" s="161">
        <v>5.8</v>
      </c>
      <c r="AF273" s="63"/>
    </row>
    <row r="274" spans="1:32" ht="15" customHeight="1" thickBot="1" x14ac:dyDescent="0.45">
      <c r="A274" s="18"/>
      <c r="B274" s="143"/>
      <c r="C274" s="80"/>
      <c r="D274" s="275"/>
      <c r="E274" s="80"/>
      <c r="F274" s="80"/>
      <c r="G274" s="80"/>
      <c r="H274" s="80"/>
      <c r="I274" s="80"/>
      <c r="J274" s="80"/>
      <c r="K274" s="82"/>
      <c r="L274" s="80"/>
      <c r="M274" s="80"/>
      <c r="N274" s="80"/>
      <c r="O274" s="80"/>
      <c r="P274" s="80"/>
      <c r="Q274" s="80"/>
      <c r="R274" s="80"/>
      <c r="S274" s="80"/>
      <c r="T274" s="80"/>
      <c r="U274" s="80"/>
      <c r="V274" s="80"/>
      <c r="W274" s="80"/>
      <c r="X274" s="80"/>
      <c r="Y274" s="80"/>
      <c r="Z274" s="80"/>
      <c r="AA274" s="80"/>
      <c r="AB274" s="80"/>
      <c r="AC274" s="80"/>
      <c r="AD274" s="80"/>
      <c r="AE274" s="80"/>
      <c r="AF274" s="80"/>
    </row>
    <row r="275" spans="1:32" ht="15" customHeight="1" x14ac:dyDescent="0.4">
      <c r="A275" s="417" t="s">
        <v>380</v>
      </c>
      <c r="B275" s="419" t="s">
        <v>110</v>
      </c>
      <c r="C275" s="407" t="s">
        <v>331</v>
      </c>
      <c r="D275" s="90" t="s">
        <v>466</v>
      </c>
      <c r="E275" s="158" t="s">
        <v>172</v>
      </c>
      <c r="F275" s="158" t="s">
        <v>334</v>
      </c>
      <c r="G275" s="158" t="s">
        <v>414</v>
      </c>
      <c r="H275" s="56"/>
      <c r="I275" s="56"/>
      <c r="J275" s="56"/>
      <c r="K275" s="57"/>
      <c r="L275" s="56"/>
      <c r="M275" s="56"/>
      <c r="N275" s="56"/>
      <c r="O275" s="56"/>
      <c r="P275" s="56"/>
      <c r="Q275" s="158">
        <v>26.6</v>
      </c>
      <c r="R275" s="56"/>
      <c r="S275" s="56"/>
      <c r="T275" s="56"/>
      <c r="U275" s="56"/>
      <c r="V275" s="56"/>
      <c r="W275" s="56"/>
      <c r="X275" s="158">
        <v>19.600000000000001</v>
      </c>
      <c r="Y275" s="56"/>
      <c r="Z275" s="56"/>
      <c r="AA275" s="56"/>
      <c r="AB275" s="56"/>
      <c r="AC275" s="56"/>
      <c r="AD275" s="56"/>
      <c r="AE275" s="56"/>
      <c r="AF275" s="58"/>
    </row>
    <row r="276" spans="1:32" ht="15" customHeight="1" thickBot="1" x14ac:dyDescent="0.45">
      <c r="A276" s="418"/>
      <c r="B276" s="420"/>
      <c r="C276" s="409"/>
      <c r="D276" s="91" t="s">
        <v>466</v>
      </c>
      <c r="E276" s="161" t="s">
        <v>171</v>
      </c>
      <c r="F276" s="161" t="s">
        <v>297</v>
      </c>
      <c r="G276" s="161" t="s">
        <v>414</v>
      </c>
      <c r="H276" s="61"/>
      <c r="I276" s="61"/>
      <c r="J276" s="61"/>
      <c r="K276" s="62"/>
      <c r="L276" s="61"/>
      <c r="M276" s="61"/>
      <c r="N276" s="61"/>
      <c r="O276" s="61"/>
      <c r="P276" s="61"/>
      <c r="Q276" s="161">
        <v>80.3</v>
      </c>
      <c r="R276" s="61"/>
      <c r="S276" s="61"/>
      <c r="T276" s="61"/>
      <c r="U276" s="61"/>
      <c r="V276" s="61"/>
      <c r="W276" s="61"/>
      <c r="X276" s="161">
        <v>22.4</v>
      </c>
      <c r="Y276" s="61"/>
      <c r="Z276" s="61"/>
      <c r="AA276" s="61"/>
      <c r="AB276" s="61"/>
      <c r="AC276" s="61"/>
      <c r="AD276" s="61"/>
      <c r="AE276" s="61"/>
      <c r="AF276" s="63"/>
    </row>
    <row r="277" spans="1:32" ht="15" customHeight="1" thickBot="1" x14ac:dyDescent="0.45">
      <c r="A277" s="18"/>
      <c r="B277" s="143"/>
      <c r="C277" s="80"/>
      <c r="D277" s="275"/>
      <c r="E277" s="80"/>
      <c r="F277" s="80"/>
      <c r="G277" s="80"/>
      <c r="H277" s="80"/>
      <c r="I277" s="80"/>
      <c r="J277" s="80"/>
      <c r="K277" s="82"/>
      <c r="L277" s="80"/>
      <c r="M277" s="80"/>
      <c r="N277" s="80"/>
      <c r="O277" s="80"/>
      <c r="P277" s="80"/>
      <c r="Q277" s="80"/>
      <c r="R277" s="80"/>
      <c r="S277" s="80"/>
      <c r="T277" s="80"/>
      <c r="U277" s="80"/>
      <c r="V277" s="80"/>
      <c r="W277" s="80"/>
      <c r="X277" s="80"/>
      <c r="Y277" s="80"/>
      <c r="Z277" s="80"/>
      <c r="AA277" s="80"/>
      <c r="AB277" s="80"/>
      <c r="AC277" s="80"/>
      <c r="AD277" s="80"/>
      <c r="AE277" s="80"/>
      <c r="AF277" s="80"/>
    </row>
    <row r="278" spans="1:32" ht="15" customHeight="1" thickBot="1" x14ac:dyDescent="0.45">
      <c r="A278" s="395" t="s">
        <v>381</v>
      </c>
      <c r="B278" s="421" t="s">
        <v>110</v>
      </c>
      <c r="C278" s="119" t="s">
        <v>332</v>
      </c>
      <c r="D278" s="274" t="s">
        <v>466</v>
      </c>
      <c r="E278" s="120" t="s">
        <v>172</v>
      </c>
      <c r="F278" s="120" t="s">
        <v>334</v>
      </c>
      <c r="G278" s="149" t="s">
        <v>414</v>
      </c>
      <c r="H278" s="121"/>
      <c r="I278" s="121"/>
      <c r="J278" s="121"/>
      <c r="K278" s="122"/>
      <c r="L278" s="121"/>
      <c r="M278" s="121"/>
      <c r="N278" s="121"/>
      <c r="O278" s="121"/>
      <c r="P278" s="121"/>
      <c r="Q278" s="120">
        <v>26</v>
      </c>
      <c r="R278" s="121"/>
      <c r="S278" s="121"/>
      <c r="T278" s="121"/>
      <c r="U278" s="121"/>
      <c r="V278" s="121"/>
      <c r="W278" s="121"/>
      <c r="X278" s="120">
        <v>20</v>
      </c>
      <c r="Y278" s="121"/>
      <c r="Z278" s="121"/>
      <c r="AA278" s="121"/>
      <c r="AB278" s="121"/>
      <c r="AC278" s="121"/>
      <c r="AD278" s="121"/>
      <c r="AE278" s="121"/>
      <c r="AF278" s="123"/>
    </row>
    <row r="279" spans="1:32" ht="15" customHeight="1" thickBot="1" x14ac:dyDescent="0.45">
      <c r="A279" s="395"/>
      <c r="B279" s="422"/>
      <c r="C279" s="119" t="s">
        <v>333</v>
      </c>
      <c r="D279" s="274" t="s">
        <v>466</v>
      </c>
      <c r="E279" s="120" t="s">
        <v>172</v>
      </c>
      <c r="F279" s="120" t="s">
        <v>334</v>
      </c>
      <c r="G279" s="149" t="s">
        <v>414</v>
      </c>
      <c r="H279" s="121"/>
      <c r="I279" s="121"/>
      <c r="J279" s="121"/>
      <c r="K279" s="122"/>
      <c r="L279" s="121"/>
      <c r="M279" s="121"/>
      <c r="N279" s="121"/>
      <c r="O279" s="121"/>
      <c r="P279" s="121"/>
      <c r="Q279" s="120">
        <v>20</v>
      </c>
      <c r="R279" s="121"/>
      <c r="S279" s="121"/>
      <c r="T279" s="121"/>
      <c r="U279" s="121"/>
      <c r="V279" s="121"/>
      <c r="W279" s="121"/>
      <c r="X279" s="120">
        <v>18</v>
      </c>
      <c r="Y279" s="121"/>
      <c r="Z279" s="121"/>
      <c r="AA279" s="121"/>
      <c r="AB279" s="121"/>
      <c r="AC279" s="121"/>
      <c r="AD279" s="121"/>
      <c r="AE279" s="121"/>
      <c r="AF279" s="123"/>
    </row>
    <row r="280" spans="1:32" ht="15" customHeight="1" thickBot="1" x14ac:dyDescent="0.45">
      <c r="A280" s="18"/>
      <c r="B280" s="143"/>
      <c r="C280" s="80"/>
      <c r="D280" s="275"/>
      <c r="E280" s="80"/>
      <c r="F280" s="80"/>
      <c r="G280" s="80"/>
      <c r="H280" s="80"/>
      <c r="I280" s="80"/>
      <c r="J280" s="80"/>
      <c r="K280" s="82"/>
      <c r="L280" s="80"/>
      <c r="M280" s="80"/>
      <c r="N280" s="80"/>
      <c r="O280" s="80"/>
      <c r="P280" s="80"/>
      <c r="Q280" s="80"/>
      <c r="R280" s="80"/>
      <c r="S280" s="80"/>
      <c r="T280" s="80"/>
      <c r="U280" s="80"/>
      <c r="V280" s="80"/>
      <c r="W280" s="80"/>
      <c r="X280" s="80"/>
      <c r="Y280" s="80"/>
      <c r="Z280" s="80"/>
      <c r="AA280" s="80"/>
      <c r="AB280" s="80"/>
      <c r="AC280" s="80"/>
      <c r="AD280" s="80"/>
      <c r="AE280" s="80"/>
      <c r="AF280" s="80"/>
    </row>
    <row r="281" spans="1:32" ht="15" customHeight="1" thickBot="1" x14ac:dyDescent="0.45">
      <c r="A281" s="49" t="s">
        <v>382</v>
      </c>
      <c r="B281" s="142" t="s">
        <v>110</v>
      </c>
      <c r="C281" s="119" t="s">
        <v>335</v>
      </c>
      <c r="D281" s="274" t="s">
        <v>466</v>
      </c>
      <c r="E281" s="120" t="s">
        <v>254</v>
      </c>
      <c r="F281" s="120" t="s">
        <v>327</v>
      </c>
      <c r="G281" s="149" t="s">
        <v>414</v>
      </c>
      <c r="H281" s="121"/>
      <c r="I281" s="121"/>
      <c r="J281" s="121"/>
      <c r="K281" s="122"/>
      <c r="L281" s="121"/>
      <c r="M281" s="121"/>
      <c r="N281" s="121"/>
      <c r="O281" s="121"/>
      <c r="P281" s="121"/>
      <c r="Q281" s="120">
        <v>3.96</v>
      </c>
      <c r="R281" s="121"/>
      <c r="S281" s="121"/>
      <c r="T281" s="121"/>
      <c r="U281" s="121"/>
      <c r="V281" s="121"/>
      <c r="W281" s="121"/>
      <c r="X281" s="120">
        <v>15.3</v>
      </c>
      <c r="Y281" s="121"/>
      <c r="Z281" s="121"/>
      <c r="AA281" s="121"/>
      <c r="AB281" s="121"/>
      <c r="AC281" s="121"/>
      <c r="AD281" s="121"/>
      <c r="AE281" s="121"/>
      <c r="AF281" s="123"/>
    </row>
    <row r="282" spans="1:32" ht="15" customHeight="1" thickBot="1" x14ac:dyDescent="0.45">
      <c r="A282" s="18"/>
      <c r="B282" s="143"/>
      <c r="C282" s="80"/>
      <c r="D282" s="275"/>
      <c r="E282" s="80"/>
      <c r="F282" s="80"/>
      <c r="G282" s="80"/>
      <c r="H282" s="80"/>
      <c r="I282" s="80"/>
      <c r="J282" s="80"/>
      <c r="K282" s="82"/>
      <c r="L282" s="80"/>
      <c r="M282" s="80"/>
      <c r="N282" s="80"/>
      <c r="O282" s="80"/>
      <c r="P282" s="80"/>
      <c r="Q282" s="80"/>
      <c r="R282" s="80"/>
      <c r="S282" s="80"/>
      <c r="T282" s="80"/>
      <c r="U282" s="80"/>
      <c r="V282" s="80"/>
      <c r="W282" s="80"/>
      <c r="X282" s="80"/>
      <c r="Y282" s="80"/>
      <c r="Z282" s="80"/>
      <c r="AA282" s="80"/>
      <c r="AB282" s="80"/>
      <c r="AC282" s="80"/>
      <c r="AD282" s="80"/>
      <c r="AE282" s="80"/>
      <c r="AF282" s="80"/>
    </row>
    <row r="283" spans="1:32" ht="15" customHeight="1" thickBot="1" x14ac:dyDescent="0.45">
      <c r="A283" s="49" t="s">
        <v>383</v>
      </c>
      <c r="B283" s="142" t="s">
        <v>110</v>
      </c>
      <c r="C283" s="119" t="s">
        <v>336</v>
      </c>
      <c r="D283" s="274" t="s">
        <v>466</v>
      </c>
      <c r="E283" s="120" t="s">
        <v>254</v>
      </c>
      <c r="F283" s="120" t="s">
        <v>419</v>
      </c>
      <c r="G283" s="149" t="s">
        <v>418</v>
      </c>
      <c r="H283" s="121"/>
      <c r="I283" s="121"/>
      <c r="J283" s="121"/>
      <c r="K283" s="122"/>
      <c r="L283" s="121">
        <v>1.54</v>
      </c>
      <c r="M283" s="121"/>
      <c r="N283" s="121"/>
      <c r="O283" s="121"/>
      <c r="P283" s="121"/>
      <c r="Q283" s="120">
        <v>4.1500000000000004</v>
      </c>
      <c r="R283" s="121"/>
      <c r="S283" s="121"/>
      <c r="T283" s="121"/>
      <c r="U283" s="121"/>
      <c r="V283" s="121"/>
      <c r="W283" s="121"/>
      <c r="X283" s="120">
        <v>14.2</v>
      </c>
      <c r="Y283" s="121"/>
      <c r="Z283" s="121"/>
      <c r="AA283" s="121"/>
      <c r="AB283" s="121"/>
      <c r="AC283" s="121"/>
      <c r="AD283" s="121"/>
      <c r="AE283" s="121">
        <v>2</v>
      </c>
      <c r="AF283" s="123"/>
    </row>
    <row r="284" spans="1:32" ht="15" customHeight="1" thickBot="1" x14ac:dyDescent="0.45">
      <c r="A284" s="18"/>
      <c r="B284" s="143"/>
      <c r="C284" s="80"/>
      <c r="D284" s="275"/>
      <c r="E284" s="80"/>
      <c r="F284" s="80"/>
      <c r="G284" s="80"/>
      <c r="H284" s="80"/>
      <c r="I284" s="80"/>
      <c r="J284" s="80"/>
      <c r="K284" s="82"/>
      <c r="L284" s="80"/>
      <c r="M284" s="80"/>
      <c r="N284" s="80"/>
      <c r="O284" s="80"/>
      <c r="P284" s="80"/>
      <c r="Q284" s="80"/>
      <c r="R284" s="80"/>
      <c r="S284" s="80"/>
      <c r="T284" s="80"/>
      <c r="U284" s="80"/>
      <c r="V284" s="80"/>
      <c r="W284" s="80"/>
      <c r="X284" s="80"/>
      <c r="Y284" s="80"/>
      <c r="Z284" s="80"/>
      <c r="AA284" s="80"/>
      <c r="AB284" s="80"/>
      <c r="AC284" s="80"/>
      <c r="AD284" s="80"/>
      <c r="AE284" s="80"/>
      <c r="AF284" s="80"/>
    </row>
    <row r="285" spans="1:32" ht="15" customHeight="1" x14ac:dyDescent="0.4">
      <c r="A285" s="417" t="s">
        <v>384</v>
      </c>
      <c r="B285" s="424" t="s">
        <v>160</v>
      </c>
      <c r="C285" s="162" t="s">
        <v>420</v>
      </c>
      <c r="D285" s="276" t="s">
        <v>466</v>
      </c>
      <c r="E285" s="158" t="s">
        <v>254</v>
      </c>
      <c r="F285" s="158" t="s">
        <v>327</v>
      </c>
      <c r="G285" s="158" t="s">
        <v>414</v>
      </c>
      <c r="H285" s="56"/>
      <c r="I285" s="56"/>
      <c r="J285" s="56"/>
      <c r="K285" s="57"/>
      <c r="L285" s="56"/>
      <c r="M285" s="56"/>
      <c r="N285" s="56"/>
      <c r="O285" s="56"/>
      <c r="P285" s="56"/>
      <c r="Q285" s="158">
        <v>4.91</v>
      </c>
      <c r="R285" s="56"/>
      <c r="S285" s="56"/>
      <c r="T285" s="56"/>
      <c r="U285" s="56"/>
      <c r="V285" s="56"/>
      <c r="W285" s="56"/>
      <c r="X285" s="158">
        <v>11.57</v>
      </c>
      <c r="Y285" s="56"/>
      <c r="Z285" s="56"/>
      <c r="AA285" s="56"/>
      <c r="AB285" s="56"/>
      <c r="AC285" s="56"/>
      <c r="AD285" s="56"/>
      <c r="AE285" s="56"/>
      <c r="AF285" s="58"/>
    </row>
    <row r="286" spans="1:32" ht="15" customHeight="1" x14ac:dyDescent="0.4">
      <c r="A286" s="423"/>
      <c r="B286" s="425"/>
      <c r="C286" s="163" t="s">
        <v>420</v>
      </c>
      <c r="D286" s="277" t="s">
        <v>466</v>
      </c>
      <c r="E286" s="156" t="s">
        <v>172</v>
      </c>
      <c r="F286" s="156" t="s">
        <v>421</v>
      </c>
      <c r="G286" s="156" t="s">
        <v>414</v>
      </c>
      <c r="H286" s="2"/>
      <c r="I286" s="2"/>
      <c r="J286" s="2"/>
      <c r="K286" s="34"/>
      <c r="L286" s="2">
        <v>0.82</v>
      </c>
      <c r="M286" s="2"/>
      <c r="N286" s="2"/>
      <c r="O286" s="2"/>
      <c r="P286" s="2"/>
      <c r="Q286" s="156">
        <v>4.8</v>
      </c>
      <c r="R286" s="2"/>
      <c r="S286" s="2"/>
      <c r="T286" s="2"/>
      <c r="U286" s="2"/>
      <c r="V286" s="2"/>
      <c r="W286" s="2"/>
      <c r="X286" s="156">
        <v>12.7</v>
      </c>
      <c r="Y286" s="2"/>
      <c r="Z286" s="2"/>
      <c r="AA286" s="2"/>
      <c r="AB286" s="2"/>
      <c r="AC286" s="2"/>
      <c r="AD286" s="2"/>
      <c r="AE286" s="2">
        <v>1.2</v>
      </c>
      <c r="AF286" s="64">
        <v>0.2</v>
      </c>
    </row>
    <row r="287" spans="1:32" ht="15" customHeight="1" x14ac:dyDescent="0.4">
      <c r="A287" s="423"/>
      <c r="B287" s="425"/>
      <c r="C287" s="163" t="s">
        <v>422</v>
      </c>
      <c r="D287" s="277" t="s">
        <v>466</v>
      </c>
      <c r="E287" s="156" t="s">
        <v>172</v>
      </c>
      <c r="F287" s="156" t="s">
        <v>421</v>
      </c>
      <c r="G287" s="156" t="s">
        <v>414</v>
      </c>
      <c r="H287" s="2"/>
      <c r="I287" s="2"/>
      <c r="J287" s="2"/>
      <c r="K287" s="34"/>
      <c r="L287" s="2">
        <v>0.66</v>
      </c>
      <c r="M287" s="2"/>
      <c r="N287" s="2"/>
      <c r="O287" s="2"/>
      <c r="P287" s="2"/>
      <c r="Q287" s="156">
        <v>3.3</v>
      </c>
      <c r="R287" s="2"/>
      <c r="S287" s="2"/>
      <c r="T287" s="2"/>
      <c r="U287" s="2"/>
      <c r="V287" s="2"/>
      <c r="W287" s="2"/>
      <c r="X287" s="156">
        <v>8.5</v>
      </c>
      <c r="Y287" s="2"/>
      <c r="Z287" s="2"/>
      <c r="AA287" s="2"/>
      <c r="AB287" s="2"/>
      <c r="AC287" s="2"/>
      <c r="AD287" s="2"/>
      <c r="AE287" s="2">
        <v>1.2</v>
      </c>
      <c r="AF287" s="64">
        <v>0.2</v>
      </c>
    </row>
    <row r="288" spans="1:32" ht="15" customHeight="1" thickBot="1" x14ac:dyDescent="0.45">
      <c r="A288" s="418"/>
      <c r="B288" s="426"/>
      <c r="C288" s="160" t="s">
        <v>423</v>
      </c>
      <c r="D288" s="278" t="s">
        <v>466</v>
      </c>
      <c r="E288" s="161" t="s">
        <v>172</v>
      </c>
      <c r="F288" s="161" t="s">
        <v>421</v>
      </c>
      <c r="G288" s="161" t="s">
        <v>414</v>
      </c>
      <c r="H288" s="61"/>
      <c r="I288" s="61"/>
      <c r="J288" s="61"/>
      <c r="K288" s="62"/>
      <c r="L288" s="161">
        <v>0.41</v>
      </c>
      <c r="M288" s="61"/>
      <c r="N288" s="61"/>
      <c r="O288" s="61"/>
      <c r="P288" s="61"/>
      <c r="Q288" s="161">
        <v>3.1</v>
      </c>
      <c r="R288" s="61"/>
      <c r="S288" s="61"/>
      <c r="T288" s="61"/>
      <c r="U288" s="61"/>
      <c r="V288" s="61"/>
      <c r="W288" s="61"/>
      <c r="X288" s="161">
        <v>3.5</v>
      </c>
      <c r="Y288" s="61"/>
      <c r="Z288" s="61"/>
      <c r="AA288" s="61"/>
      <c r="AB288" s="61"/>
      <c r="AC288" s="61"/>
      <c r="AD288" s="61"/>
      <c r="AE288" s="61">
        <v>0.6</v>
      </c>
      <c r="AF288" s="309" t="s">
        <v>233</v>
      </c>
    </row>
    <row r="289" spans="1:32" ht="15" customHeight="1" thickBot="1" x14ac:dyDescent="0.45">
      <c r="A289" s="18"/>
      <c r="B289" s="143"/>
      <c r="C289" s="80"/>
      <c r="D289" s="275"/>
      <c r="E289" s="80"/>
      <c r="F289" s="80"/>
      <c r="G289" s="80"/>
      <c r="H289" s="80"/>
      <c r="I289" s="80"/>
      <c r="J289" s="80"/>
      <c r="K289" s="82"/>
      <c r="L289" s="80"/>
      <c r="M289" s="80"/>
      <c r="N289" s="80"/>
      <c r="O289" s="80"/>
      <c r="P289" s="80"/>
      <c r="Q289" s="80"/>
      <c r="R289" s="80"/>
      <c r="S289" s="80"/>
      <c r="T289" s="80"/>
      <c r="U289" s="80"/>
      <c r="V289" s="80"/>
      <c r="W289" s="80"/>
      <c r="X289" s="80"/>
      <c r="Y289" s="80"/>
      <c r="Z289" s="80"/>
      <c r="AA289" s="80"/>
      <c r="AB289" s="80"/>
      <c r="AC289" s="80"/>
      <c r="AD289" s="80"/>
      <c r="AE289" s="80"/>
      <c r="AF289" s="80"/>
    </row>
    <row r="290" spans="1:32" ht="15" customHeight="1" thickBot="1" x14ac:dyDescent="0.45">
      <c r="A290" s="49" t="s">
        <v>385</v>
      </c>
      <c r="B290" s="142" t="s">
        <v>110</v>
      </c>
      <c r="C290" s="119" t="s">
        <v>337</v>
      </c>
      <c r="D290" s="274" t="s">
        <v>466</v>
      </c>
      <c r="E290" s="120" t="s">
        <v>171</v>
      </c>
      <c r="F290" s="120" t="s">
        <v>326</v>
      </c>
      <c r="G290" s="149" t="s">
        <v>414</v>
      </c>
      <c r="H290" s="121"/>
      <c r="I290" s="121"/>
      <c r="J290" s="121"/>
      <c r="K290" s="122"/>
      <c r="L290" s="121">
        <v>1.9</v>
      </c>
      <c r="M290" s="121"/>
      <c r="N290" s="121"/>
      <c r="O290" s="121"/>
      <c r="P290" s="121"/>
      <c r="Q290" s="120">
        <v>3.7</v>
      </c>
      <c r="R290" s="121"/>
      <c r="S290" s="121"/>
      <c r="T290" s="121"/>
      <c r="U290" s="121"/>
      <c r="V290" s="121"/>
      <c r="W290" s="121"/>
      <c r="X290" s="120">
        <v>12.7</v>
      </c>
      <c r="Y290" s="121"/>
      <c r="Z290" s="121"/>
      <c r="AA290" s="121"/>
      <c r="AB290" s="121"/>
      <c r="AC290" s="121"/>
      <c r="AD290" s="121"/>
      <c r="AE290" s="121">
        <v>2.5</v>
      </c>
      <c r="AF290" s="123"/>
    </row>
    <row r="291" spans="1:32" ht="15" customHeight="1" thickBot="1" x14ac:dyDescent="0.45">
      <c r="A291" s="18"/>
      <c r="B291" s="143"/>
      <c r="C291" s="80"/>
      <c r="D291" s="275"/>
      <c r="E291" s="80"/>
      <c r="F291" s="80"/>
      <c r="G291" s="80"/>
      <c r="H291" s="80"/>
      <c r="I291" s="80"/>
      <c r="J291" s="80"/>
      <c r="K291" s="82"/>
      <c r="L291" s="80"/>
      <c r="M291" s="80"/>
      <c r="N291" s="80"/>
      <c r="O291" s="80"/>
      <c r="P291" s="80"/>
      <c r="Q291" s="80"/>
      <c r="R291" s="80"/>
      <c r="S291" s="80"/>
      <c r="T291" s="80"/>
      <c r="U291" s="80"/>
      <c r="V291" s="80"/>
      <c r="W291" s="80"/>
      <c r="X291" s="80"/>
      <c r="Y291" s="80"/>
      <c r="Z291" s="80"/>
      <c r="AA291" s="80"/>
      <c r="AB291" s="80"/>
      <c r="AC291" s="80"/>
      <c r="AD291" s="80"/>
      <c r="AE291" s="80"/>
      <c r="AF291" s="80"/>
    </row>
    <row r="292" spans="1:32" ht="15" customHeight="1" x14ac:dyDescent="0.4">
      <c r="A292" s="427" t="s">
        <v>386</v>
      </c>
      <c r="B292" s="430" t="s">
        <v>110</v>
      </c>
      <c r="C292" s="437" t="s">
        <v>338</v>
      </c>
      <c r="D292" s="261" t="s">
        <v>466</v>
      </c>
      <c r="E292" s="158" t="s">
        <v>172</v>
      </c>
      <c r="F292" s="158" t="s">
        <v>334</v>
      </c>
      <c r="G292" s="158" t="s">
        <v>414</v>
      </c>
      <c r="H292" s="290" t="s">
        <v>233</v>
      </c>
      <c r="I292" s="158"/>
      <c r="J292" s="158"/>
      <c r="K292" s="165"/>
      <c r="L292" s="158">
        <v>0.77</v>
      </c>
      <c r="M292" s="158"/>
      <c r="N292" s="158"/>
      <c r="O292" s="158"/>
      <c r="P292" s="290" t="s">
        <v>233</v>
      </c>
      <c r="Q292" s="158">
        <v>5</v>
      </c>
      <c r="R292" s="158"/>
      <c r="S292" s="158"/>
      <c r="T292" s="158"/>
      <c r="U292" s="158"/>
      <c r="V292" s="158"/>
      <c r="W292" s="158">
        <v>0.68</v>
      </c>
      <c r="X292" s="158">
        <v>32.6</v>
      </c>
      <c r="Y292" s="158"/>
      <c r="Z292" s="158"/>
      <c r="AA292" s="158"/>
      <c r="AB292" s="158"/>
      <c r="AC292" s="290" t="s">
        <v>211</v>
      </c>
      <c r="AD292" s="158"/>
      <c r="AE292" s="158">
        <v>1.1000000000000001</v>
      </c>
      <c r="AF292" s="166">
        <v>0.28999999999999998</v>
      </c>
    </row>
    <row r="293" spans="1:32" ht="15" customHeight="1" x14ac:dyDescent="0.4">
      <c r="A293" s="428"/>
      <c r="B293" s="431"/>
      <c r="C293" s="438"/>
      <c r="D293" s="262" t="s">
        <v>466</v>
      </c>
      <c r="E293" s="156" t="s">
        <v>190</v>
      </c>
      <c r="F293" s="156" t="s">
        <v>317</v>
      </c>
      <c r="G293" s="156" t="s">
        <v>414</v>
      </c>
      <c r="H293" s="291" t="s">
        <v>233</v>
      </c>
      <c r="I293" s="156"/>
      <c r="J293" s="156"/>
      <c r="K293" s="164"/>
      <c r="L293" s="156">
        <v>0.65</v>
      </c>
      <c r="M293" s="156"/>
      <c r="N293" s="156"/>
      <c r="O293" s="156"/>
      <c r="P293" s="291" t="s">
        <v>233</v>
      </c>
      <c r="Q293" s="156">
        <v>3.8</v>
      </c>
      <c r="R293" s="156"/>
      <c r="S293" s="156"/>
      <c r="T293" s="156"/>
      <c r="U293" s="156"/>
      <c r="V293" s="156"/>
      <c r="W293" s="156">
        <v>0.41</v>
      </c>
      <c r="X293" s="156">
        <v>26.1</v>
      </c>
      <c r="Y293" s="156"/>
      <c r="Z293" s="156"/>
      <c r="AA293" s="156"/>
      <c r="AB293" s="156"/>
      <c r="AC293" s="291" t="s">
        <v>211</v>
      </c>
      <c r="AD293" s="156"/>
      <c r="AE293" s="156">
        <v>0.86</v>
      </c>
      <c r="AF293" s="167">
        <v>0.2</v>
      </c>
    </row>
    <row r="294" spans="1:32" ht="15" customHeight="1" x14ac:dyDescent="0.4">
      <c r="A294" s="428"/>
      <c r="B294" s="431"/>
      <c r="C294" s="439"/>
      <c r="D294" s="267" t="s">
        <v>466</v>
      </c>
      <c r="E294" s="156" t="s">
        <v>196</v>
      </c>
      <c r="F294" s="156" t="s">
        <v>196</v>
      </c>
      <c r="G294" s="156" t="s">
        <v>414</v>
      </c>
      <c r="H294" s="291" t="s">
        <v>233</v>
      </c>
      <c r="I294" s="156"/>
      <c r="J294" s="156"/>
      <c r="K294" s="164"/>
      <c r="L294" s="156">
        <v>1</v>
      </c>
      <c r="M294" s="156"/>
      <c r="N294" s="156"/>
      <c r="O294" s="156"/>
      <c r="P294" s="291" t="s">
        <v>233</v>
      </c>
      <c r="Q294" s="156">
        <v>6.2</v>
      </c>
      <c r="R294" s="156"/>
      <c r="S294" s="156"/>
      <c r="T294" s="156"/>
      <c r="U294" s="156"/>
      <c r="V294" s="156"/>
      <c r="W294" s="156">
        <v>0.98</v>
      </c>
      <c r="X294" s="156">
        <v>36.6</v>
      </c>
      <c r="Y294" s="156"/>
      <c r="Z294" s="156"/>
      <c r="AA294" s="156"/>
      <c r="AB294" s="156"/>
      <c r="AC294" s="291" t="s">
        <v>211</v>
      </c>
      <c r="AD294" s="156"/>
      <c r="AE294" s="156">
        <v>1.4</v>
      </c>
      <c r="AF294" s="167">
        <v>0.38</v>
      </c>
    </row>
    <row r="295" spans="1:32" ht="15" customHeight="1" x14ac:dyDescent="0.4">
      <c r="A295" s="428"/>
      <c r="B295" s="431"/>
      <c r="C295" s="440" t="s">
        <v>339</v>
      </c>
      <c r="D295" s="268" t="s">
        <v>466</v>
      </c>
      <c r="E295" s="156" t="s">
        <v>172</v>
      </c>
      <c r="F295" s="156" t="s">
        <v>334</v>
      </c>
      <c r="G295" s="156" t="s">
        <v>414</v>
      </c>
      <c r="H295" s="291" t="s">
        <v>233</v>
      </c>
      <c r="I295" s="156"/>
      <c r="J295" s="156"/>
      <c r="K295" s="164"/>
      <c r="L295" s="156">
        <v>0.72</v>
      </c>
      <c r="M295" s="156"/>
      <c r="N295" s="156"/>
      <c r="O295" s="156"/>
      <c r="P295" s="291" t="s">
        <v>233</v>
      </c>
      <c r="Q295" s="156">
        <v>7.1</v>
      </c>
      <c r="R295" s="156"/>
      <c r="S295" s="156"/>
      <c r="T295" s="156"/>
      <c r="U295" s="156"/>
      <c r="V295" s="156"/>
      <c r="W295" s="156">
        <v>0.45</v>
      </c>
      <c r="X295" s="156">
        <v>36.1</v>
      </c>
      <c r="Y295" s="156"/>
      <c r="Z295" s="156"/>
      <c r="AA295" s="156"/>
      <c r="AB295" s="156"/>
      <c r="AC295" s="291" t="s">
        <v>211</v>
      </c>
      <c r="AD295" s="156"/>
      <c r="AE295" s="156">
        <v>0.95</v>
      </c>
      <c r="AF295" s="167">
        <v>0.26</v>
      </c>
    </row>
    <row r="296" spans="1:32" ht="15" customHeight="1" x14ac:dyDescent="0.4">
      <c r="A296" s="428"/>
      <c r="B296" s="431"/>
      <c r="C296" s="438"/>
      <c r="D296" s="262" t="s">
        <v>466</v>
      </c>
      <c r="E296" s="156" t="s">
        <v>317</v>
      </c>
      <c r="F296" s="156" t="s">
        <v>317</v>
      </c>
      <c r="G296" s="156" t="s">
        <v>414</v>
      </c>
      <c r="H296" s="291" t="s">
        <v>233</v>
      </c>
      <c r="I296" s="156"/>
      <c r="J296" s="156"/>
      <c r="K296" s="164"/>
      <c r="L296" s="156">
        <v>0.59</v>
      </c>
      <c r="M296" s="156"/>
      <c r="N296" s="156"/>
      <c r="O296" s="156"/>
      <c r="P296" s="291" t="s">
        <v>233</v>
      </c>
      <c r="Q296" s="156">
        <v>6</v>
      </c>
      <c r="R296" s="156"/>
      <c r="S296" s="156"/>
      <c r="T296" s="156"/>
      <c r="U296" s="156"/>
      <c r="V296" s="156"/>
      <c r="W296" s="156">
        <v>0.32</v>
      </c>
      <c r="X296" s="156">
        <v>30.4</v>
      </c>
      <c r="Y296" s="156"/>
      <c r="Z296" s="156"/>
      <c r="AA296" s="156"/>
      <c r="AB296" s="156"/>
      <c r="AC296" s="291" t="s">
        <v>211</v>
      </c>
      <c r="AD296" s="156"/>
      <c r="AE296" s="156">
        <v>0.84</v>
      </c>
      <c r="AF296" s="167">
        <v>0.23</v>
      </c>
    </row>
    <row r="297" spans="1:32" ht="15" customHeight="1" x14ac:dyDescent="0.4">
      <c r="A297" s="428"/>
      <c r="B297" s="431"/>
      <c r="C297" s="439"/>
      <c r="D297" s="267" t="s">
        <v>466</v>
      </c>
      <c r="E297" s="156" t="s">
        <v>196</v>
      </c>
      <c r="F297" s="156" t="s">
        <v>196</v>
      </c>
      <c r="G297" s="156" t="s">
        <v>414</v>
      </c>
      <c r="H297" s="291" t="s">
        <v>233</v>
      </c>
      <c r="I297" s="156"/>
      <c r="J297" s="156"/>
      <c r="K297" s="164"/>
      <c r="L297" s="156">
        <v>1.1000000000000001</v>
      </c>
      <c r="M297" s="156"/>
      <c r="N297" s="156"/>
      <c r="O297" s="156"/>
      <c r="P297" s="291" t="s">
        <v>233</v>
      </c>
      <c r="Q297" s="156">
        <v>8.5</v>
      </c>
      <c r="R297" s="156"/>
      <c r="S297" s="156"/>
      <c r="T297" s="156"/>
      <c r="U297" s="156"/>
      <c r="V297" s="156"/>
      <c r="W297" s="156">
        <v>0.71</v>
      </c>
      <c r="X297" s="156">
        <v>42.1</v>
      </c>
      <c r="Y297" s="156"/>
      <c r="Z297" s="156"/>
      <c r="AA297" s="156"/>
      <c r="AB297" s="156"/>
      <c r="AC297" s="291" t="s">
        <v>211</v>
      </c>
      <c r="AD297" s="156"/>
      <c r="AE297" s="156">
        <v>1.34</v>
      </c>
      <c r="AF297" s="167">
        <v>0.44</v>
      </c>
    </row>
    <row r="298" spans="1:32" ht="15" customHeight="1" x14ac:dyDescent="0.4">
      <c r="A298" s="428"/>
      <c r="B298" s="431"/>
      <c r="C298" s="440" t="s">
        <v>340</v>
      </c>
      <c r="D298" s="268" t="s">
        <v>466</v>
      </c>
      <c r="E298" s="156" t="s">
        <v>172</v>
      </c>
      <c r="F298" s="156" t="s">
        <v>334</v>
      </c>
      <c r="G298" s="156" t="s">
        <v>414</v>
      </c>
      <c r="H298" s="291" t="s">
        <v>233</v>
      </c>
      <c r="I298" s="156"/>
      <c r="J298" s="156"/>
      <c r="K298" s="164"/>
      <c r="L298" s="156">
        <v>1</v>
      </c>
      <c r="M298" s="156"/>
      <c r="N298" s="156"/>
      <c r="O298" s="156"/>
      <c r="P298" s="291" t="s">
        <v>233</v>
      </c>
      <c r="Q298" s="156">
        <v>7.53</v>
      </c>
      <c r="R298" s="156"/>
      <c r="S298" s="156"/>
      <c r="T298" s="156"/>
      <c r="U298" s="156"/>
      <c r="V298" s="156"/>
      <c r="W298" s="156">
        <v>0.36</v>
      </c>
      <c r="X298" s="156">
        <v>21.2</v>
      </c>
      <c r="Y298" s="156"/>
      <c r="Z298" s="156"/>
      <c r="AA298" s="156"/>
      <c r="AB298" s="156"/>
      <c r="AC298" s="291" t="s">
        <v>211</v>
      </c>
      <c r="AD298" s="156"/>
      <c r="AE298" s="156">
        <v>0.82</v>
      </c>
      <c r="AF298" s="167">
        <v>0.32</v>
      </c>
    </row>
    <row r="299" spans="1:32" ht="15" customHeight="1" x14ac:dyDescent="0.4">
      <c r="A299" s="428"/>
      <c r="B299" s="431"/>
      <c r="C299" s="438"/>
      <c r="D299" s="262" t="s">
        <v>466</v>
      </c>
      <c r="E299" s="156" t="s">
        <v>190</v>
      </c>
      <c r="F299" s="156" t="s">
        <v>317</v>
      </c>
      <c r="G299" s="156" t="s">
        <v>414</v>
      </c>
      <c r="H299" s="291" t="s">
        <v>233</v>
      </c>
      <c r="I299" s="156"/>
      <c r="J299" s="156"/>
      <c r="K299" s="164"/>
      <c r="L299" s="156">
        <v>0.83</v>
      </c>
      <c r="M299" s="156"/>
      <c r="N299" s="156"/>
      <c r="O299" s="156"/>
      <c r="P299" s="291" t="s">
        <v>233</v>
      </c>
      <c r="Q299" s="156">
        <v>5.6</v>
      </c>
      <c r="R299" s="156"/>
      <c r="S299" s="156"/>
      <c r="T299" s="156"/>
      <c r="U299" s="156"/>
      <c r="V299" s="156"/>
      <c r="W299" s="156">
        <v>0.23</v>
      </c>
      <c r="X299" s="156">
        <v>17.8</v>
      </c>
      <c r="Y299" s="156"/>
      <c r="Z299" s="156"/>
      <c r="AA299" s="156"/>
      <c r="AB299" s="156"/>
      <c r="AC299" s="291" t="s">
        <v>211</v>
      </c>
      <c r="AD299" s="156"/>
      <c r="AE299" s="156">
        <v>0.55000000000000004</v>
      </c>
      <c r="AF299" s="167">
        <v>0.25</v>
      </c>
    </row>
    <row r="300" spans="1:32" ht="15" customHeight="1" x14ac:dyDescent="0.4">
      <c r="A300" s="428"/>
      <c r="B300" s="431"/>
      <c r="C300" s="439"/>
      <c r="D300" s="267" t="s">
        <v>466</v>
      </c>
      <c r="E300" s="156" t="s">
        <v>196</v>
      </c>
      <c r="F300" s="156" t="s">
        <v>196</v>
      </c>
      <c r="G300" s="156" t="s">
        <v>414</v>
      </c>
      <c r="H300" s="291" t="s">
        <v>233</v>
      </c>
      <c r="I300" s="156"/>
      <c r="J300" s="156"/>
      <c r="K300" s="164"/>
      <c r="L300" s="156">
        <v>1.3</v>
      </c>
      <c r="M300" s="156"/>
      <c r="N300" s="156"/>
      <c r="O300" s="156"/>
      <c r="P300" s="291" t="s">
        <v>233</v>
      </c>
      <c r="Q300" s="156">
        <v>9.1</v>
      </c>
      <c r="R300" s="156"/>
      <c r="S300" s="156"/>
      <c r="T300" s="156"/>
      <c r="U300" s="156"/>
      <c r="V300" s="156"/>
      <c r="W300" s="156">
        <v>0.5</v>
      </c>
      <c r="X300" s="156">
        <v>25.4</v>
      </c>
      <c r="Y300" s="156"/>
      <c r="Z300" s="156"/>
      <c r="AA300" s="156"/>
      <c r="AB300" s="156"/>
      <c r="AC300" s="291" t="s">
        <v>211</v>
      </c>
      <c r="AD300" s="156"/>
      <c r="AE300" s="156">
        <v>1.1000000000000001</v>
      </c>
      <c r="AF300" s="167">
        <v>0.4</v>
      </c>
    </row>
    <row r="301" spans="1:32" ht="15" customHeight="1" x14ac:dyDescent="0.4">
      <c r="A301" s="428"/>
      <c r="B301" s="431"/>
      <c r="C301" s="440" t="s">
        <v>341</v>
      </c>
      <c r="D301" s="268" t="s">
        <v>466</v>
      </c>
      <c r="E301" s="156" t="s">
        <v>172</v>
      </c>
      <c r="F301" s="156" t="s">
        <v>334</v>
      </c>
      <c r="G301" s="156" t="s">
        <v>414</v>
      </c>
      <c r="H301" s="291" t="s">
        <v>233</v>
      </c>
      <c r="I301" s="156"/>
      <c r="J301" s="156"/>
      <c r="K301" s="164"/>
      <c r="L301" s="156">
        <v>1.24</v>
      </c>
      <c r="M301" s="156"/>
      <c r="N301" s="156"/>
      <c r="O301" s="156"/>
      <c r="P301" s="291" t="s">
        <v>233</v>
      </c>
      <c r="Q301" s="156">
        <v>5.94</v>
      </c>
      <c r="R301" s="156"/>
      <c r="S301" s="156"/>
      <c r="T301" s="156"/>
      <c r="U301" s="156"/>
      <c r="V301" s="156"/>
      <c r="W301" s="156">
        <v>0.45</v>
      </c>
      <c r="X301" s="156">
        <v>16</v>
      </c>
      <c r="Y301" s="156"/>
      <c r="Z301" s="156"/>
      <c r="AA301" s="156"/>
      <c r="AB301" s="156"/>
      <c r="AC301" s="291" t="s">
        <v>211</v>
      </c>
      <c r="AD301" s="156"/>
      <c r="AE301" s="156">
        <v>0.73</v>
      </c>
      <c r="AF301" s="167">
        <v>0.41</v>
      </c>
    </row>
    <row r="302" spans="1:32" ht="15" customHeight="1" x14ac:dyDescent="0.4">
      <c r="A302" s="428"/>
      <c r="B302" s="431"/>
      <c r="C302" s="438"/>
      <c r="D302" s="262" t="s">
        <v>466</v>
      </c>
      <c r="E302" s="156" t="s">
        <v>190</v>
      </c>
      <c r="F302" s="156" t="s">
        <v>317</v>
      </c>
      <c r="G302" s="156" t="s">
        <v>414</v>
      </c>
      <c r="H302" s="291" t="s">
        <v>233</v>
      </c>
      <c r="I302" s="156"/>
      <c r="J302" s="156"/>
      <c r="K302" s="164"/>
      <c r="L302" s="156">
        <v>0.96</v>
      </c>
      <c r="M302" s="156"/>
      <c r="N302" s="156"/>
      <c r="O302" s="156"/>
      <c r="P302" s="291" t="s">
        <v>233</v>
      </c>
      <c r="Q302" s="156">
        <v>4.9000000000000004</v>
      </c>
      <c r="R302" s="156"/>
      <c r="S302" s="156"/>
      <c r="T302" s="156"/>
      <c r="U302" s="156"/>
      <c r="V302" s="156"/>
      <c r="W302" s="156">
        <v>0.31</v>
      </c>
      <c r="X302" s="156">
        <v>12.8</v>
      </c>
      <c r="Y302" s="156"/>
      <c r="Z302" s="156"/>
      <c r="AA302" s="156"/>
      <c r="AB302" s="156"/>
      <c r="AC302" s="291" t="s">
        <v>211</v>
      </c>
      <c r="AD302" s="156"/>
      <c r="AE302" s="156">
        <v>0.51</v>
      </c>
      <c r="AF302" s="167">
        <v>0.32</v>
      </c>
    </row>
    <row r="303" spans="1:32" ht="15" customHeight="1" x14ac:dyDescent="0.4">
      <c r="A303" s="428"/>
      <c r="B303" s="431"/>
      <c r="C303" s="439"/>
      <c r="D303" s="267" t="s">
        <v>466</v>
      </c>
      <c r="E303" s="156" t="s">
        <v>196</v>
      </c>
      <c r="F303" s="156" t="s">
        <v>196</v>
      </c>
      <c r="G303" s="156" t="s">
        <v>414</v>
      </c>
      <c r="H303" s="291" t="s">
        <v>233</v>
      </c>
      <c r="I303" s="156"/>
      <c r="J303" s="156"/>
      <c r="K303" s="164"/>
      <c r="L303" s="156">
        <v>1.6</v>
      </c>
      <c r="M303" s="156"/>
      <c r="N303" s="156"/>
      <c r="O303" s="156"/>
      <c r="P303" s="291" t="s">
        <v>233</v>
      </c>
      <c r="Q303" s="156">
        <v>6.9</v>
      </c>
      <c r="R303" s="156"/>
      <c r="S303" s="156"/>
      <c r="T303" s="156"/>
      <c r="U303" s="156"/>
      <c r="V303" s="156"/>
      <c r="W303" s="156">
        <v>0.65</v>
      </c>
      <c r="X303" s="156">
        <v>18.2</v>
      </c>
      <c r="Y303" s="156"/>
      <c r="Z303" s="156"/>
      <c r="AA303" s="156"/>
      <c r="AB303" s="156"/>
      <c r="AC303" s="291" t="s">
        <v>211</v>
      </c>
      <c r="AD303" s="156"/>
      <c r="AE303" s="156">
        <v>0.95</v>
      </c>
      <c r="AF303" s="167">
        <v>0.53</v>
      </c>
    </row>
    <row r="304" spans="1:32" ht="15" customHeight="1" x14ac:dyDescent="0.4">
      <c r="A304" s="428"/>
      <c r="B304" s="431"/>
      <c r="C304" s="440" t="s">
        <v>342</v>
      </c>
      <c r="D304" s="268" t="s">
        <v>466</v>
      </c>
      <c r="E304" s="156" t="s">
        <v>172</v>
      </c>
      <c r="F304" s="156" t="s">
        <v>334</v>
      </c>
      <c r="G304" s="156" t="s">
        <v>414</v>
      </c>
      <c r="H304" s="291" t="s">
        <v>233</v>
      </c>
      <c r="I304" s="156"/>
      <c r="J304" s="156"/>
      <c r="K304" s="164"/>
      <c r="L304" s="156">
        <v>0.71</v>
      </c>
      <c r="M304" s="156"/>
      <c r="N304" s="156"/>
      <c r="O304" s="156"/>
      <c r="P304" s="291" t="s">
        <v>233</v>
      </c>
      <c r="Q304" s="156">
        <v>2.02</v>
      </c>
      <c r="R304" s="156"/>
      <c r="S304" s="156"/>
      <c r="T304" s="156"/>
      <c r="U304" s="156"/>
      <c r="V304" s="156"/>
      <c r="W304" s="156">
        <v>0.28999999999999998</v>
      </c>
      <c r="X304" s="156">
        <v>6.1</v>
      </c>
      <c r="Y304" s="156"/>
      <c r="Z304" s="156"/>
      <c r="AA304" s="156"/>
      <c r="AB304" s="156"/>
      <c r="AC304" s="291" t="s">
        <v>211</v>
      </c>
      <c r="AD304" s="156"/>
      <c r="AE304" s="156">
        <v>0.37</v>
      </c>
      <c r="AF304" s="167">
        <v>0.31</v>
      </c>
    </row>
    <row r="305" spans="1:32" ht="15" customHeight="1" x14ac:dyDescent="0.4">
      <c r="A305" s="428"/>
      <c r="B305" s="431"/>
      <c r="C305" s="438"/>
      <c r="D305" s="262" t="s">
        <v>466</v>
      </c>
      <c r="E305" s="156" t="s">
        <v>190</v>
      </c>
      <c r="F305" s="156" t="s">
        <v>317</v>
      </c>
      <c r="G305" s="156" t="s">
        <v>414</v>
      </c>
      <c r="H305" s="291" t="s">
        <v>233</v>
      </c>
      <c r="I305" s="156"/>
      <c r="J305" s="156"/>
      <c r="K305" s="164"/>
      <c r="L305" s="156">
        <v>0.54</v>
      </c>
      <c r="M305" s="156"/>
      <c r="N305" s="156"/>
      <c r="O305" s="156"/>
      <c r="P305" s="291" t="s">
        <v>233</v>
      </c>
      <c r="Q305" s="156">
        <v>1.7</v>
      </c>
      <c r="R305" s="156"/>
      <c r="S305" s="156"/>
      <c r="T305" s="156"/>
      <c r="U305" s="156"/>
      <c r="V305" s="156"/>
      <c r="W305" s="156">
        <v>0.16</v>
      </c>
      <c r="X305" s="156">
        <v>5</v>
      </c>
      <c r="Y305" s="156"/>
      <c r="Z305" s="156"/>
      <c r="AA305" s="156"/>
      <c r="AB305" s="156"/>
      <c r="AC305" s="291" t="s">
        <v>211</v>
      </c>
      <c r="AD305" s="156"/>
      <c r="AE305" s="156">
        <v>0.28000000000000003</v>
      </c>
      <c r="AF305" s="167">
        <v>0.24</v>
      </c>
    </row>
    <row r="306" spans="1:32" ht="15" customHeight="1" x14ac:dyDescent="0.4">
      <c r="A306" s="428"/>
      <c r="B306" s="431"/>
      <c r="C306" s="439"/>
      <c r="D306" s="267" t="s">
        <v>466</v>
      </c>
      <c r="E306" s="156" t="s">
        <v>196</v>
      </c>
      <c r="F306" s="156" t="s">
        <v>196</v>
      </c>
      <c r="G306" s="156" t="s">
        <v>414</v>
      </c>
      <c r="H306" s="291" t="s">
        <v>233</v>
      </c>
      <c r="I306" s="156"/>
      <c r="J306" s="156"/>
      <c r="K306" s="164"/>
      <c r="L306" s="156">
        <v>0.91</v>
      </c>
      <c r="M306" s="156"/>
      <c r="N306" s="156"/>
      <c r="O306" s="156"/>
      <c r="P306" s="291" t="s">
        <v>233</v>
      </c>
      <c r="Q306" s="156">
        <v>2.6</v>
      </c>
      <c r="R306" s="156"/>
      <c r="S306" s="156"/>
      <c r="T306" s="156"/>
      <c r="U306" s="156"/>
      <c r="V306" s="156"/>
      <c r="W306" s="156">
        <v>0.45</v>
      </c>
      <c r="X306" s="156">
        <v>8.6</v>
      </c>
      <c r="Y306" s="156"/>
      <c r="Z306" s="156"/>
      <c r="AA306" s="156"/>
      <c r="AB306" s="156"/>
      <c r="AC306" s="291" t="s">
        <v>211</v>
      </c>
      <c r="AD306" s="156"/>
      <c r="AE306" s="156">
        <v>0.48</v>
      </c>
      <c r="AF306" s="167">
        <v>0.39</v>
      </c>
    </row>
    <row r="307" spans="1:32" ht="15" customHeight="1" x14ac:dyDescent="0.4">
      <c r="A307" s="428"/>
      <c r="B307" s="431"/>
      <c r="C307" s="440" t="s">
        <v>343</v>
      </c>
      <c r="D307" s="268" t="s">
        <v>466</v>
      </c>
      <c r="E307" s="156" t="s">
        <v>172</v>
      </c>
      <c r="F307" s="156" t="s">
        <v>334</v>
      </c>
      <c r="G307" s="156" t="s">
        <v>414</v>
      </c>
      <c r="H307" s="291" t="s">
        <v>233</v>
      </c>
      <c r="I307" s="156"/>
      <c r="J307" s="156"/>
      <c r="K307" s="164"/>
      <c r="L307" s="156">
        <v>0.9</v>
      </c>
      <c r="M307" s="156"/>
      <c r="N307" s="156"/>
      <c r="O307" s="156"/>
      <c r="P307" s="291" t="s">
        <v>233</v>
      </c>
      <c r="Q307" s="156">
        <v>1.7</v>
      </c>
      <c r="R307" s="156"/>
      <c r="S307" s="156"/>
      <c r="T307" s="156"/>
      <c r="U307" s="156"/>
      <c r="V307" s="156"/>
      <c r="W307" s="156">
        <v>0.15</v>
      </c>
      <c r="X307" s="156">
        <v>4.8</v>
      </c>
      <c r="Y307" s="156"/>
      <c r="Z307" s="156"/>
      <c r="AA307" s="156"/>
      <c r="AB307" s="156"/>
      <c r="AC307" s="291" t="s">
        <v>211</v>
      </c>
      <c r="AD307" s="156"/>
      <c r="AE307" s="156">
        <v>0.45</v>
      </c>
      <c r="AF307" s="167">
        <v>0.33</v>
      </c>
    </row>
    <row r="308" spans="1:32" ht="15" customHeight="1" x14ac:dyDescent="0.4">
      <c r="A308" s="428"/>
      <c r="B308" s="431"/>
      <c r="C308" s="438"/>
      <c r="D308" s="262" t="s">
        <v>466</v>
      </c>
      <c r="E308" s="156" t="s">
        <v>190</v>
      </c>
      <c r="F308" s="156" t="s">
        <v>317</v>
      </c>
      <c r="G308" s="156" t="s">
        <v>414</v>
      </c>
      <c r="H308" s="291" t="s">
        <v>233</v>
      </c>
      <c r="I308" s="156"/>
      <c r="J308" s="156"/>
      <c r="K308" s="164"/>
      <c r="L308" s="156">
        <v>0.72</v>
      </c>
      <c r="M308" s="156"/>
      <c r="N308" s="156"/>
      <c r="O308" s="156"/>
      <c r="P308" s="291" t="s">
        <v>233</v>
      </c>
      <c r="Q308" s="156">
        <v>1.3</v>
      </c>
      <c r="R308" s="156"/>
      <c r="S308" s="156"/>
      <c r="T308" s="156"/>
      <c r="U308" s="156"/>
      <c r="V308" s="156"/>
      <c r="W308" s="156">
        <v>0.1</v>
      </c>
      <c r="X308" s="156">
        <v>3.6</v>
      </c>
      <c r="Y308" s="156"/>
      <c r="Z308" s="156"/>
      <c r="AA308" s="156"/>
      <c r="AB308" s="156"/>
      <c r="AC308" s="291" t="s">
        <v>211</v>
      </c>
      <c r="AD308" s="156"/>
      <c r="AE308" s="156">
        <v>0.32</v>
      </c>
      <c r="AF308" s="167">
        <v>0.27</v>
      </c>
    </row>
    <row r="309" spans="1:32" ht="15" customHeight="1" thickBot="1" x14ac:dyDescent="0.45">
      <c r="A309" s="429"/>
      <c r="B309" s="432"/>
      <c r="C309" s="441"/>
      <c r="D309" s="263" t="s">
        <v>466</v>
      </c>
      <c r="E309" s="161" t="s">
        <v>196</v>
      </c>
      <c r="F309" s="161" t="s">
        <v>196</v>
      </c>
      <c r="G309" s="161" t="s">
        <v>414</v>
      </c>
      <c r="H309" s="292" t="s">
        <v>233</v>
      </c>
      <c r="I309" s="161"/>
      <c r="J309" s="161"/>
      <c r="K309" s="168"/>
      <c r="L309" s="161">
        <v>1.1000000000000001</v>
      </c>
      <c r="M309" s="161"/>
      <c r="N309" s="161"/>
      <c r="O309" s="161"/>
      <c r="P309" s="292" t="s">
        <v>233</v>
      </c>
      <c r="Q309" s="161">
        <v>2.09</v>
      </c>
      <c r="R309" s="161"/>
      <c r="S309" s="161"/>
      <c r="T309" s="161"/>
      <c r="U309" s="161"/>
      <c r="V309" s="161"/>
      <c r="W309" s="161">
        <v>0.26</v>
      </c>
      <c r="X309" s="161">
        <v>6.8</v>
      </c>
      <c r="Y309" s="161"/>
      <c r="Z309" s="161"/>
      <c r="AA309" s="161"/>
      <c r="AB309" s="161"/>
      <c r="AC309" s="292" t="s">
        <v>211</v>
      </c>
      <c r="AD309" s="161"/>
      <c r="AE309" s="161">
        <v>0.67</v>
      </c>
      <c r="AF309" s="169">
        <v>0.42</v>
      </c>
    </row>
    <row r="310" spans="1:32" ht="15" customHeight="1" thickBot="1" x14ac:dyDescent="0.45">
      <c r="A310" s="18"/>
      <c r="B310" s="143"/>
      <c r="C310" s="80"/>
      <c r="D310" s="275"/>
      <c r="E310" s="80"/>
      <c r="F310" s="80"/>
      <c r="G310" s="80"/>
      <c r="H310" s="80"/>
      <c r="I310" s="80"/>
      <c r="J310" s="80"/>
      <c r="K310" s="82"/>
      <c r="L310" s="80"/>
      <c r="M310" s="80"/>
      <c r="N310" s="80"/>
      <c r="O310" s="80"/>
      <c r="P310" s="80"/>
      <c r="Q310" s="80"/>
      <c r="R310" s="80"/>
      <c r="S310" s="80"/>
      <c r="T310" s="80"/>
      <c r="U310" s="80"/>
      <c r="V310" s="80"/>
      <c r="W310" s="80"/>
      <c r="X310" s="80"/>
      <c r="Y310" s="80"/>
      <c r="Z310" s="80"/>
      <c r="AA310" s="80"/>
      <c r="AB310" s="80"/>
      <c r="AC310" s="80"/>
      <c r="AD310" s="80"/>
      <c r="AE310" s="80"/>
      <c r="AF310" s="80"/>
    </row>
    <row r="311" spans="1:32" ht="15" customHeight="1" x14ac:dyDescent="0.4">
      <c r="A311" s="417" t="s">
        <v>387</v>
      </c>
      <c r="B311" s="424" t="s">
        <v>345</v>
      </c>
      <c r="C311" s="407" t="s">
        <v>344</v>
      </c>
      <c r="D311" s="90" t="s">
        <v>466</v>
      </c>
      <c r="E311" s="158" t="s">
        <v>167</v>
      </c>
      <c r="F311" s="158" t="s">
        <v>334</v>
      </c>
      <c r="G311" s="158" t="s">
        <v>415</v>
      </c>
      <c r="H311" s="56">
        <v>1.9E-2</v>
      </c>
      <c r="I311" s="56"/>
      <c r="J311" s="56"/>
      <c r="K311" s="57"/>
      <c r="L311" s="56">
        <v>0.37</v>
      </c>
      <c r="M311" s="56"/>
      <c r="N311" s="290" t="s">
        <v>424</v>
      </c>
      <c r="O311" s="56"/>
      <c r="P311" s="56"/>
      <c r="Q311" s="158">
        <v>2.6</v>
      </c>
      <c r="R311" s="56"/>
      <c r="S311" s="56"/>
      <c r="T311" s="56"/>
      <c r="U311" s="56"/>
      <c r="V311" s="56"/>
      <c r="W311" s="56">
        <v>0.14000000000000001</v>
      </c>
      <c r="X311" s="158">
        <v>18</v>
      </c>
      <c r="Y311" s="56"/>
      <c r="Z311" s="56"/>
      <c r="AA311" s="56">
        <v>0.06</v>
      </c>
      <c r="AB311" s="56"/>
      <c r="AC311" s="56"/>
      <c r="AD311" s="56"/>
      <c r="AE311" s="56">
        <v>1.8</v>
      </c>
      <c r="AF311" s="58">
        <v>0.19</v>
      </c>
    </row>
    <row r="312" spans="1:32" ht="15" customHeight="1" x14ac:dyDescent="0.4">
      <c r="A312" s="423"/>
      <c r="B312" s="425"/>
      <c r="C312" s="408"/>
      <c r="D312" s="147" t="s">
        <v>466</v>
      </c>
      <c r="E312" s="156" t="s">
        <v>425</v>
      </c>
      <c r="F312" s="156"/>
      <c r="G312" s="156" t="s">
        <v>414</v>
      </c>
      <c r="H312" s="291" t="s">
        <v>426</v>
      </c>
      <c r="I312" s="2"/>
      <c r="J312" s="2"/>
      <c r="K312" s="34"/>
      <c r="L312" s="156">
        <v>6.2E-2</v>
      </c>
      <c r="M312" s="2"/>
      <c r="N312" s="291" t="s">
        <v>424</v>
      </c>
      <c r="O312" s="2"/>
      <c r="P312" s="2"/>
      <c r="Q312" s="156">
        <v>1.2</v>
      </c>
      <c r="R312" s="2"/>
      <c r="S312" s="2"/>
      <c r="T312" s="2"/>
      <c r="U312" s="2"/>
      <c r="V312" s="2"/>
      <c r="W312" s="291" t="s">
        <v>211</v>
      </c>
      <c r="X312" s="156">
        <v>5.0999999999999996</v>
      </c>
      <c r="Y312" s="2"/>
      <c r="Z312" s="2"/>
      <c r="AA312" s="291" t="s">
        <v>215</v>
      </c>
      <c r="AB312" s="2"/>
      <c r="AC312" s="2"/>
      <c r="AD312" s="2"/>
      <c r="AE312" s="156">
        <v>0.37</v>
      </c>
      <c r="AF312" s="297" t="s">
        <v>211</v>
      </c>
    </row>
    <row r="313" spans="1:32" ht="15" customHeight="1" x14ac:dyDescent="0.4">
      <c r="A313" s="423"/>
      <c r="B313" s="425"/>
      <c r="C313" s="408"/>
      <c r="D313" s="147" t="s">
        <v>466</v>
      </c>
      <c r="E313" s="156" t="s">
        <v>216</v>
      </c>
      <c r="F313" s="156"/>
      <c r="G313" s="156" t="s">
        <v>414</v>
      </c>
      <c r="H313" s="2">
        <v>0.21</v>
      </c>
      <c r="I313" s="2"/>
      <c r="J313" s="2"/>
      <c r="K313" s="34"/>
      <c r="L313" s="156">
        <v>1.4</v>
      </c>
      <c r="M313" s="2"/>
      <c r="N313" s="291" t="s">
        <v>424</v>
      </c>
      <c r="O313" s="2"/>
      <c r="P313" s="2"/>
      <c r="Q313" s="156">
        <v>6.7</v>
      </c>
      <c r="R313" s="2"/>
      <c r="S313" s="2"/>
      <c r="T313" s="2"/>
      <c r="U313" s="2"/>
      <c r="V313" s="2"/>
      <c r="W313" s="156">
        <v>0.57999999999999996</v>
      </c>
      <c r="X313" s="156">
        <v>46</v>
      </c>
      <c r="Y313" s="2"/>
      <c r="Z313" s="2"/>
      <c r="AA313" s="2">
        <v>0.4</v>
      </c>
      <c r="AB313" s="2"/>
      <c r="AC313" s="2"/>
      <c r="AD313" s="2"/>
      <c r="AE313" s="156">
        <v>9.5</v>
      </c>
      <c r="AF313" s="64">
        <v>0.72</v>
      </c>
    </row>
    <row r="314" spans="1:32" ht="15" customHeight="1" x14ac:dyDescent="0.4">
      <c r="A314" s="423"/>
      <c r="B314" s="425"/>
      <c r="C314" s="434"/>
      <c r="D314" s="148" t="s">
        <v>466</v>
      </c>
      <c r="E314" s="156" t="s">
        <v>171</v>
      </c>
      <c r="F314" s="156"/>
      <c r="G314" s="156" t="s">
        <v>414</v>
      </c>
      <c r="H314" s="2">
        <v>2.8000000000000001E-2</v>
      </c>
      <c r="I314" s="2"/>
      <c r="J314" s="2"/>
      <c r="K314" s="34"/>
      <c r="L314" s="156">
        <v>0.41</v>
      </c>
      <c r="M314" s="2"/>
      <c r="N314" s="291" t="s">
        <v>424</v>
      </c>
      <c r="O314" s="2"/>
      <c r="P314" s="2"/>
      <c r="Q314" s="156">
        <v>2.8</v>
      </c>
      <c r="R314" s="2"/>
      <c r="S314" s="2"/>
      <c r="T314" s="2"/>
      <c r="U314" s="2"/>
      <c r="V314" s="2"/>
      <c r="W314" s="156">
        <v>0.14000000000000001</v>
      </c>
      <c r="X314" s="156">
        <v>20</v>
      </c>
      <c r="Y314" s="2"/>
      <c r="Z314" s="2"/>
      <c r="AA314" s="2">
        <v>7.0000000000000007E-2</v>
      </c>
      <c r="AB314" s="2"/>
      <c r="AC314" s="2"/>
      <c r="AD314" s="2"/>
      <c r="AE314" s="156">
        <v>2.2999999999999998</v>
      </c>
      <c r="AF314" s="64">
        <v>0.2</v>
      </c>
    </row>
    <row r="315" spans="1:32" ht="15" customHeight="1" x14ac:dyDescent="0.4">
      <c r="A315" s="423"/>
      <c r="B315" s="425"/>
      <c r="C315" s="435" t="s">
        <v>346</v>
      </c>
      <c r="D315" s="44" t="s">
        <v>466</v>
      </c>
      <c r="E315" s="156" t="s">
        <v>172</v>
      </c>
      <c r="F315" s="156" t="s">
        <v>334</v>
      </c>
      <c r="G315" s="156" t="s">
        <v>414</v>
      </c>
      <c r="H315" s="2">
        <v>2.7E-2</v>
      </c>
      <c r="I315" s="2"/>
      <c r="J315" s="2"/>
      <c r="K315" s="34"/>
      <c r="L315" s="2">
        <v>0.46</v>
      </c>
      <c r="M315" s="2"/>
      <c r="N315" s="291" t="s">
        <v>424</v>
      </c>
      <c r="O315" s="2"/>
      <c r="P315" s="2"/>
      <c r="Q315" s="156">
        <v>1.5</v>
      </c>
      <c r="R315" s="2"/>
      <c r="S315" s="2"/>
      <c r="T315" s="2"/>
      <c r="U315" s="2"/>
      <c r="V315" s="2"/>
      <c r="W315" s="2">
        <v>0.23</v>
      </c>
      <c r="X315" s="156">
        <v>6.6</v>
      </c>
      <c r="Y315" s="2"/>
      <c r="Z315" s="2"/>
      <c r="AA315" s="2">
        <v>4.4999999999999998E-2</v>
      </c>
      <c r="AB315" s="2"/>
      <c r="AC315" s="2"/>
      <c r="AD315" s="2"/>
      <c r="AE315" s="2">
        <v>3.7</v>
      </c>
      <c r="AF315" s="64">
        <v>0.26</v>
      </c>
    </row>
    <row r="316" spans="1:32" ht="15" customHeight="1" x14ac:dyDescent="0.4">
      <c r="A316" s="423"/>
      <c r="B316" s="425"/>
      <c r="C316" s="408"/>
      <c r="D316" s="147" t="s">
        <v>466</v>
      </c>
      <c r="E316" s="156" t="s">
        <v>425</v>
      </c>
      <c r="F316" s="156"/>
      <c r="G316" s="156" t="s">
        <v>414</v>
      </c>
      <c r="H316" s="291" t="s">
        <v>426</v>
      </c>
      <c r="I316" s="2"/>
      <c r="J316" s="2"/>
      <c r="K316" s="34"/>
      <c r="L316" s="156">
        <v>6.4000000000000001E-2</v>
      </c>
      <c r="M316" s="2"/>
      <c r="N316" s="291" t="s">
        <v>424</v>
      </c>
      <c r="O316" s="2"/>
      <c r="P316" s="2"/>
      <c r="Q316" s="156">
        <v>0.2</v>
      </c>
      <c r="R316" s="2"/>
      <c r="S316" s="2"/>
      <c r="T316" s="2"/>
      <c r="U316" s="2"/>
      <c r="V316" s="2"/>
      <c r="W316" s="291" t="s">
        <v>211</v>
      </c>
      <c r="X316" s="156">
        <v>0.21</v>
      </c>
      <c r="Y316" s="2"/>
      <c r="Z316" s="2"/>
      <c r="AA316" s="291" t="s">
        <v>215</v>
      </c>
      <c r="AB316" s="2"/>
      <c r="AC316" s="2"/>
      <c r="AD316" s="2"/>
      <c r="AE316" s="156">
        <v>0.32</v>
      </c>
      <c r="AF316" s="297" t="s">
        <v>211</v>
      </c>
    </row>
    <row r="317" spans="1:32" ht="15" customHeight="1" x14ac:dyDescent="0.4">
      <c r="A317" s="423"/>
      <c r="B317" s="425"/>
      <c r="C317" s="408"/>
      <c r="D317" s="147" t="s">
        <v>466</v>
      </c>
      <c r="E317" s="156" t="s">
        <v>216</v>
      </c>
      <c r="F317" s="156"/>
      <c r="G317" s="156" t="s">
        <v>414</v>
      </c>
      <c r="H317" s="156">
        <v>0.8</v>
      </c>
      <c r="I317" s="2"/>
      <c r="J317" s="2"/>
      <c r="K317" s="34"/>
      <c r="L317" s="156">
        <v>2.2000000000000002</v>
      </c>
      <c r="M317" s="2"/>
      <c r="N317" s="291" t="s">
        <v>424</v>
      </c>
      <c r="O317" s="2"/>
      <c r="P317" s="2"/>
      <c r="Q317" s="156">
        <v>13</v>
      </c>
      <c r="R317" s="2"/>
      <c r="S317" s="2"/>
      <c r="T317" s="2"/>
      <c r="U317" s="2"/>
      <c r="V317" s="2"/>
      <c r="W317" s="156">
        <v>0.91</v>
      </c>
      <c r="X317" s="156">
        <v>20</v>
      </c>
      <c r="Y317" s="2"/>
      <c r="Z317" s="2"/>
      <c r="AA317" s="156">
        <v>0.29599999999999999</v>
      </c>
      <c r="AB317" s="2"/>
      <c r="AC317" s="2"/>
      <c r="AD317" s="2"/>
      <c r="AE317" s="156">
        <v>34</v>
      </c>
      <c r="AF317" s="167">
        <v>1.1000000000000001</v>
      </c>
    </row>
    <row r="318" spans="1:32" ht="15" customHeight="1" thickBot="1" x14ac:dyDescent="0.45">
      <c r="A318" s="418"/>
      <c r="B318" s="426"/>
      <c r="C318" s="409"/>
      <c r="D318" s="91" t="s">
        <v>466</v>
      </c>
      <c r="E318" s="161" t="s">
        <v>171</v>
      </c>
      <c r="F318" s="161"/>
      <c r="G318" s="161" t="s">
        <v>414</v>
      </c>
      <c r="H318" s="161">
        <v>5.5E-2</v>
      </c>
      <c r="I318" s="61"/>
      <c r="J318" s="61"/>
      <c r="K318" s="62"/>
      <c r="L318" s="161">
        <v>0.52</v>
      </c>
      <c r="M318" s="61"/>
      <c r="N318" s="292" t="s">
        <v>424</v>
      </c>
      <c r="O318" s="61"/>
      <c r="P318" s="61"/>
      <c r="Q318" s="161">
        <v>1.6</v>
      </c>
      <c r="R318" s="61"/>
      <c r="S318" s="61"/>
      <c r="T318" s="61"/>
      <c r="U318" s="61"/>
      <c r="V318" s="61"/>
      <c r="W318" s="161">
        <v>0.26</v>
      </c>
      <c r="X318" s="161">
        <v>7</v>
      </c>
      <c r="Y318" s="61"/>
      <c r="Z318" s="61"/>
      <c r="AA318" s="161">
        <v>5.8999999999999997E-2</v>
      </c>
      <c r="AB318" s="61"/>
      <c r="AC318" s="61"/>
      <c r="AD318" s="61"/>
      <c r="AE318" s="161">
        <v>5.4</v>
      </c>
      <c r="AF318" s="169">
        <v>0.28000000000000003</v>
      </c>
    </row>
    <row r="319" spans="1:32" ht="15" customHeight="1" thickBot="1" x14ac:dyDescent="0.45">
      <c r="A319" s="18"/>
      <c r="B319" s="143"/>
      <c r="C319" s="80"/>
      <c r="D319" s="275"/>
      <c r="E319" s="80"/>
      <c r="F319" s="80"/>
      <c r="G319" s="80"/>
      <c r="H319" s="80"/>
      <c r="I319" s="80"/>
      <c r="J319" s="80"/>
      <c r="K319" s="82"/>
      <c r="L319" s="80"/>
      <c r="M319" s="80"/>
      <c r="N319" s="80"/>
      <c r="O319" s="80"/>
      <c r="P319" s="80"/>
      <c r="Q319" s="80"/>
      <c r="R319" s="80"/>
      <c r="S319" s="80"/>
      <c r="T319" s="80"/>
      <c r="U319" s="80"/>
      <c r="V319" s="80"/>
      <c r="W319" s="80"/>
      <c r="X319" s="80"/>
      <c r="Y319" s="80"/>
      <c r="Z319" s="80"/>
      <c r="AA319" s="80"/>
      <c r="AB319" s="80"/>
      <c r="AC319" s="80"/>
      <c r="AD319" s="80"/>
      <c r="AE319" s="80"/>
      <c r="AF319" s="80"/>
    </row>
    <row r="320" spans="1:32" ht="15" customHeight="1" x14ac:dyDescent="0.4">
      <c r="A320" s="417" t="s">
        <v>388</v>
      </c>
      <c r="B320" s="419" t="s">
        <v>110</v>
      </c>
      <c r="C320" s="378" t="s">
        <v>427</v>
      </c>
      <c r="D320" s="107" t="s">
        <v>469</v>
      </c>
      <c r="E320" s="158" t="s">
        <v>172</v>
      </c>
      <c r="F320" s="158" t="s">
        <v>334</v>
      </c>
      <c r="G320" s="158" t="s">
        <v>414</v>
      </c>
      <c r="H320" s="56"/>
      <c r="I320" s="56"/>
      <c r="J320" s="56"/>
      <c r="K320" s="57"/>
      <c r="L320" s="56">
        <v>0.7</v>
      </c>
      <c r="M320" s="56"/>
      <c r="N320" s="56"/>
      <c r="O320" s="56"/>
      <c r="P320" s="56"/>
      <c r="Q320" s="158">
        <v>3.3</v>
      </c>
      <c r="R320" s="56"/>
      <c r="S320" s="56"/>
      <c r="T320" s="56"/>
      <c r="U320" s="56"/>
      <c r="V320" s="56"/>
      <c r="W320" s="56">
        <v>0.28000000000000003</v>
      </c>
      <c r="X320" s="158">
        <v>13.23</v>
      </c>
      <c r="Y320" s="56"/>
      <c r="Z320" s="56"/>
      <c r="AA320" s="56">
        <v>0.05</v>
      </c>
      <c r="AB320" s="56"/>
      <c r="AC320" s="56"/>
      <c r="AD320" s="56"/>
      <c r="AE320" s="56">
        <v>2.08</v>
      </c>
      <c r="AF320" s="58">
        <v>0.31</v>
      </c>
    </row>
    <row r="321" spans="1:32" ht="15" customHeight="1" x14ac:dyDescent="0.4">
      <c r="A321" s="423"/>
      <c r="B321" s="433"/>
      <c r="C321" s="379"/>
      <c r="D321" s="145" t="s">
        <v>469</v>
      </c>
      <c r="E321" s="156" t="s">
        <v>221</v>
      </c>
      <c r="F321" s="156"/>
      <c r="G321" s="156" t="s">
        <v>414</v>
      </c>
      <c r="H321" s="2"/>
      <c r="I321" s="2"/>
      <c r="J321" s="2"/>
      <c r="K321" s="34"/>
      <c r="L321" s="156">
        <v>0.52</v>
      </c>
      <c r="M321" s="2"/>
      <c r="N321" s="2"/>
      <c r="O321" s="2"/>
      <c r="P321" s="2"/>
      <c r="Q321" s="156">
        <v>2.52</v>
      </c>
      <c r="R321" s="2"/>
      <c r="S321" s="2"/>
      <c r="T321" s="2"/>
      <c r="U321" s="2"/>
      <c r="V321" s="2"/>
      <c r="W321" s="156">
        <v>0.22</v>
      </c>
      <c r="X321" s="156">
        <v>9.9499999999999993</v>
      </c>
      <c r="Y321" s="2"/>
      <c r="Z321" s="2"/>
      <c r="AA321" s="156">
        <v>0.03</v>
      </c>
      <c r="AB321" s="2"/>
      <c r="AC321" s="2"/>
      <c r="AD321" s="2"/>
      <c r="AE321" s="156">
        <v>1.6</v>
      </c>
      <c r="AF321" s="167">
        <v>0.24</v>
      </c>
    </row>
    <row r="322" spans="1:32" ht="15" customHeight="1" x14ac:dyDescent="0.4">
      <c r="A322" s="423"/>
      <c r="B322" s="433"/>
      <c r="C322" s="436"/>
      <c r="D322" s="146" t="s">
        <v>469</v>
      </c>
      <c r="E322" s="156" t="s">
        <v>192</v>
      </c>
      <c r="F322" s="156"/>
      <c r="G322" s="156" t="s">
        <v>414</v>
      </c>
      <c r="H322" s="2"/>
      <c r="I322" s="2"/>
      <c r="J322" s="2"/>
      <c r="K322" s="34"/>
      <c r="L322" s="156">
        <v>0.97</v>
      </c>
      <c r="M322" s="2"/>
      <c r="N322" s="2"/>
      <c r="O322" s="2"/>
      <c r="P322" s="2"/>
      <c r="Q322" s="156">
        <v>4.3899999999999997</v>
      </c>
      <c r="R322" s="2"/>
      <c r="S322" s="2"/>
      <c r="T322" s="2"/>
      <c r="U322" s="2"/>
      <c r="V322" s="2"/>
      <c r="W322" s="156">
        <v>0.37</v>
      </c>
      <c r="X322" s="156">
        <v>17.77</v>
      </c>
      <c r="Y322" s="2"/>
      <c r="Z322" s="2"/>
      <c r="AA322" s="156">
        <v>0.09</v>
      </c>
      <c r="AB322" s="2"/>
      <c r="AC322" s="2"/>
      <c r="AD322" s="2"/>
      <c r="AE322" s="156">
        <v>3.42</v>
      </c>
      <c r="AF322" s="167">
        <v>0.4</v>
      </c>
    </row>
    <row r="323" spans="1:32" ht="15" customHeight="1" x14ac:dyDescent="0.4">
      <c r="A323" s="423"/>
      <c r="B323" s="433"/>
      <c r="C323" s="446" t="s">
        <v>428</v>
      </c>
      <c r="D323" s="144" t="s">
        <v>469</v>
      </c>
      <c r="E323" s="156" t="s">
        <v>172</v>
      </c>
      <c r="F323" s="156"/>
      <c r="G323" s="220" t="s">
        <v>417</v>
      </c>
      <c r="H323" s="2"/>
      <c r="I323" s="2"/>
      <c r="J323" s="2"/>
      <c r="K323" s="34"/>
      <c r="L323" s="156">
        <v>0.69</v>
      </c>
      <c r="M323" s="2"/>
      <c r="N323" s="2"/>
      <c r="O323" s="2"/>
      <c r="P323" s="2"/>
      <c r="Q323" s="156">
        <v>3.29</v>
      </c>
      <c r="R323" s="2"/>
      <c r="S323" s="2"/>
      <c r="T323" s="2"/>
      <c r="U323" s="2"/>
      <c r="V323" s="2"/>
      <c r="W323" s="156">
        <v>0.28000000000000003</v>
      </c>
      <c r="X323" s="156">
        <v>12.66</v>
      </c>
      <c r="Y323" s="2"/>
      <c r="Z323" s="2"/>
      <c r="AA323" s="156">
        <v>0.05</v>
      </c>
      <c r="AB323" s="2"/>
      <c r="AC323" s="2"/>
      <c r="AD323" s="2"/>
      <c r="AE323" s="156">
        <v>2.2200000000000002</v>
      </c>
      <c r="AF323" s="167">
        <v>0.3</v>
      </c>
    </row>
    <row r="324" spans="1:32" ht="15" customHeight="1" x14ac:dyDescent="0.4">
      <c r="A324" s="423"/>
      <c r="B324" s="433"/>
      <c r="C324" s="379"/>
      <c r="D324" s="145" t="s">
        <v>469</v>
      </c>
      <c r="E324" s="156" t="s">
        <v>221</v>
      </c>
      <c r="F324" s="156"/>
      <c r="G324" s="220" t="s">
        <v>417</v>
      </c>
      <c r="H324" s="2"/>
      <c r="I324" s="2"/>
      <c r="J324" s="2"/>
      <c r="K324" s="34"/>
      <c r="L324" s="156">
        <v>0.51</v>
      </c>
      <c r="M324" s="2"/>
      <c r="N324" s="2"/>
      <c r="O324" s="2"/>
      <c r="P324" s="2"/>
      <c r="Q324" s="156">
        <v>2.48</v>
      </c>
      <c r="R324" s="2"/>
      <c r="S324" s="2"/>
      <c r="T324" s="2"/>
      <c r="U324" s="2"/>
      <c r="V324" s="2"/>
      <c r="W324" s="156">
        <v>0.22</v>
      </c>
      <c r="X324" s="156">
        <v>946</v>
      </c>
      <c r="Y324" s="2"/>
      <c r="Z324" s="2"/>
      <c r="AA324" s="156">
        <v>0.02</v>
      </c>
      <c r="AB324" s="2"/>
      <c r="AC324" s="2"/>
      <c r="AD324" s="2"/>
      <c r="AE324" s="156">
        <v>1.64</v>
      </c>
      <c r="AF324" s="167">
        <v>0.24</v>
      </c>
    </row>
    <row r="325" spans="1:32" ht="15" customHeight="1" x14ac:dyDescent="0.4">
      <c r="A325" s="423"/>
      <c r="B325" s="433"/>
      <c r="C325" s="436"/>
      <c r="D325" s="146" t="s">
        <v>469</v>
      </c>
      <c r="E325" s="156" t="s">
        <v>192</v>
      </c>
      <c r="F325" s="156"/>
      <c r="G325" s="220" t="s">
        <v>417</v>
      </c>
      <c r="H325" s="2"/>
      <c r="I325" s="2"/>
      <c r="J325" s="2"/>
      <c r="K325" s="34"/>
      <c r="L325" s="156">
        <v>0.94</v>
      </c>
      <c r="M325" s="2"/>
      <c r="N325" s="2"/>
      <c r="O325" s="2"/>
      <c r="P325" s="2"/>
      <c r="Q325" s="156">
        <v>4.2699999999999996</v>
      </c>
      <c r="R325" s="2"/>
      <c r="S325" s="2"/>
      <c r="T325" s="2"/>
      <c r="U325" s="2"/>
      <c r="V325" s="2"/>
      <c r="W325" s="156">
        <v>0.37</v>
      </c>
      <c r="X325" s="156">
        <v>16.760000000000002</v>
      </c>
      <c r="Y325" s="2"/>
      <c r="Z325" s="2"/>
      <c r="AA325" s="156">
        <v>0.08</v>
      </c>
      <c r="AB325" s="2"/>
      <c r="AC325" s="2"/>
      <c r="AD325" s="2"/>
      <c r="AE325" s="156">
        <v>3.82</v>
      </c>
      <c r="AF325" s="167">
        <v>0.39</v>
      </c>
    </row>
    <row r="326" spans="1:32" ht="15" customHeight="1" x14ac:dyDescent="0.4">
      <c r="A326" s="423"/>
      <c r="B326" s="433"/>
      <c r="C326" s="446" t="s">
        <v>429</v>
      </c>
      <c r="D326" s="144" t="s">
        <v>469</v>
      </c>
      <c r="E326" s="156" t="s">
        <v>172</v>
      </c>
      <c r="F326" s="156"/>
      <c r="G326" s="220" t="s">
        <v>417</v>
      </c>
      <c r="H326" s="2"/>
      <c r="I326" s="2"/>
      <c r="J326" s="2"/>
      <c r="K326" s="34"/>
      <c r="L326" s="156">
        <v>0.72</v>
      </c>
      <c r="M326" s="2"/>
      <c r="N326" s="2"/>
      <c r="O326" s="2"/>
      <c r="P326" s="2"/>
      <c r="Q326" s="156">
        <v>3.33</v>
      </c>
      <c r="R326" s="2"/>
      <c r="S326" s="2"/>
      <c r="T326" s="2"/>
      <c r="U326" s="2"/>
      <c r="V326" s="2"/>
      <c r="W326" s="156">
        <v>0.28999999999999998</v>
      </c>
      <c r="X326" s="156">
        <v>13.84</v>
      </c>
      <c r="Y326" s="2"/>
      <c r="Z326" s="2"/>
      <c r="AA326" s="156">
        <v>0.06</v>
      </c>
      <c r="AB326" s="2"/>
      <c r="AC326" s="2"/>
      <c r="AD326" s="2"/>
      <c r="AE326" s="156">
        <v>2.0099999999999998</v>
      </c>
      <c r="AF326" s="167">
        <v>0.31</v>
      </c>
    </row>
    <row r="327" spans="1:32" ht="15" customHeight="1" x14ac:dyDescent="0.4">
      <c r="A327" s="423"/>
      <c r="B327" s="433"/>
      <c r="C327" s="379"/>
      <c r="D327" s="145" t="s">
        <v>469</v>
      </c>
      <c r="E327" s="156" t="s">
        <v>221</v>
      </c>
      <c r="F327" s="156"/>
      <c r="G327" s="220" t="s">
        <v>417</v>
      </c>
      <c r="H327" s="2"/>
      <c r="I327" s="2"/>
      <c r="J327" s="2"/>
      <c r="K327" s="34"/>
      <c r="L327" s="156">
        <v>0.53</v>
      </c>
      <c r="M327" s="2"/>
      <c r="N327" s="2"/>
      <c r="O327" s="2"/>
      <c r="P327" s="2"/>
      <c r="Q327" s="156">
        <v>2.57</v>
      </c>
      <c r="R327" s="2"/>
      <c r="S327" s="2"/>
      <c r="T327" s="2"/>
      <c r="U327" s="2"/>
      <c r="V327" s="2"/>
      <c r="W327" s="156">
        <v>0.22</v>
      </c>
      <c r="X327" s="156">
        <v>10.37</v>
      </c>
      <c r="Y327" s="2"/>
      <c r="Z327" s="2"/>
      <c r="AA327" s="156">
        <v>0.03</v>
      </c>
      <c r="AB327" s="2"/>
      <c r="AC327" s="2"/>
      <c r="AD327" s="2"/>
      <c r="AE327" s="156">
        <v>1.53</v>
      </c>
      <c r="AF327" s="167">
        <v>0.24</v>
      </c>
    </row>
    <row r="328" spans="1:32" ht="15" customHeight="1" thickBot="1" x14ac:dyDescent="0.45">
      <c r="A328" s="418"/>
      <c r="B328" s="420"/>
      <c r="C328" s="380"/>
      <c r="D328" s="257" t="s">
        <v>469</v>
      </c>
      <c r="E328" s="161" t="s">
        <v>192</v>
      </c>
      <c r="F328" s="161"/>
      <c r="G328" s="221" t="s">
        <v>417</v>
      </c>
      <c r="H328" s="61"/>
      <c r="I328" s="61"/>
      <c r="J328" s="61"/>
      <c r="K328" s="62"/>
      <c r="L328" s="161">
        <v>1</v>
      </c>
      <c r="M328" s="61"/>
      <c r="N328" s="61"/>
      <c r="O328" s="61"/>
      <c r="P328" s="61"/>
      <c r="Q328" s="161">
        <v>4.42</v>
      </c>
      <c r="R328" s="61"/>
      <c r="S328" s="61"/>
      <c r="T328" s="61"/>
      <c r="U328" s="61"/>
      <c r="V328" s="61"/>
      <c r="W328" s="161">
        <v>0.38</v>
      </c>
      <c r="X328" s="161">
        <v>18.84</v>
      </c>
      <c r="Y328" s="61"/>
      <c r="Z328" s="61"/>
      <c r="AA328" s="161">
        <v>0.1</v>
      </c>
      <c r="AB328" s="61"/>
      <c r="AC328" s="61"/>
      <c r="AD328" s="61"/>
      <c r="AE328" s="161">
        <v>3.1</v>
      </c>
      <c r="AF328" s="169">
        <v>0.41</v>
      </c>
    </row>
    <row r="329" spans="1:32" ht="15" customHeight="1" thickBot="1" x14ac:dyDescent="0.45">
      <c r="A329" s="18"/>
      <c r="B329" s="143"/>
      <c r="C329" s="80"/>
      <c r="D329" s="275"/>
      <c r="E329" s="80"/>
      <c r="F329" s="80"/>
      <c r="G329" s="80"/>
      <c r="H329" s="80"/>
      <c r="I329" s="80"/>
      <c r="J329" s="80"/>
      <c r="K329" s="82"/>
      <c r="L329" s="80"/>
      <c r="M329" s="80"/>
      <c r="N329" s="80"/>
      <c r="O329" s="80"/>
      <c r="P329" s="80"/>
      <c r="Q329" s="80"/>
      <c r="R329" s="80"/>
      <c r="S329" s="80"/>
      <c r="T329" s="80"/>
      <c r="U329" s="80"/>
      <c r="V329" s="80"/>
      <c r="W329" s="80"/>
      <c r="X329" s="80"/>
      <c r="Y329" s="80"/>
      <c r="Z329" s="80"/>
      <c r="AA329" s="80"/>
      <c r="AB329" s="80"/>
      <c r="AC329" s="80"/>
      <c r="AD329" s="80"/>
      <c r="AE329" s="80"/>
      <c r="AF329" s="80"/>
    </row>
    <row r="330" spans="1:32" ht="15" customHeight="1" x14ac:dyDescent="0.4">
      <c r="A330" s="427" t="s">
        <v>389</v>
      </c>
      <c r="B330" s="419" t="s">
        <v>110</v>
      </c>
      <c r="C330" s="407" t="s">
        <v>347</v>
      </c>
      <c r="D330" s="90" t="s">
        <v>466</v>
      </c>
      <c r="E330" s="158" t="s">
        <v>209</v>
      </c>
      <c r="F330" s="158"/>
      <c r="G330" s="158" t="s">
        <v>414</v>
      </c>
      <c r="H330" s="56"/>
      <c r="I330" s="56"/>
      <c r="J330" s="56"/>
      <c r="K330" s="57"/>
      <c r="L330" s="158">
        <v>0.03</v>
      </c>
      <c r="M330" s="56"/>
      <c r="N330" s="56"/>
      <c r="O330" s="56"/>
      <c r="P330" s="56"/>
      <c r="Q330" s="158">
        <v>0.11</v>
      </c>
      <c r="R330" s="56"/>
      <c r="S330" s="56"/>
      <c r="T330" s="56"/>
      <c r="U330" s="56"/>
      <c r="V330" s="56"/>
      <c r="W330" s="158">
        <v>0.14000000000000001</v>
      </c>
      <c r="X330" s="158">
        <v>0.01</v>
      </c>
      <c r="Y330" s="56"/>
      <c r="Z330" s="56"/>
      <c r="AA330" s="158">
        <v>0.02</v>
      </c>
      <c r="AB330" s="56"/>
      <c r="AC330" s="56"/>
      <c r="AD330" s="56"/>
      <c r="AE330" s="158">
        <v>0.06</v>
      </c>
      <c r="AF330" s="58">
        <v>0.15</v>
      </c>
    </row>
    <row r="331" spans="1:32" ht="15" customHeight="1" x14ac:dyDescent="0.4">
      <c r="A331" s="428"/>
      <c r="B331" s="433"/>
      <c r="C331" s="408"/>
      <c r="D331" s="147" t="s">
        <v>466</v>
      </c>
      <c r="E331" s="156" t="s">
        <v>216</v>
      </c>
      <c r="F331" s="156"/>
      <c r="G331" s="156" t="s">
        <v>414</v>
      </c>
      <c r="H331" s="2"/>
      <c r="I331" s="2"/>
      <c r="J331" s="2"/>
      <c r="K331" s="34"/>
      <c r="L331" s="156">
        <v>4.8</v>
      </c>
      <c r="M331" s="2"/>
      <c r="N331" s="2"/>
      <c r="O331" s="2"/>
      <c r="P331" s="2"/>
      <c r="Q331" s="156">
        <v>14</v>
      </c>
      <c r="R331" s="2"/>
      <c r="S331" s="2"/>
      <c r="T331" s="2"/>
      <c r="U331" s="2"/>
      <c r="V331" s="2"/>
      <c r="W331" s="156">
        <v>1.3</v>
      </c>
      <c r="X331" s="156">
        <v>103</v>
      </c>
      <c r="Y331" s="2"/>
      <c r="Z331" s="2"/>
      <c r="AA331" s="156">
        <v>0.77</v>
      </c>
      <c r="AB331" s="2"/>
      <c r="AC331" s="2"/>
      <c r="AD331" s="2"/>
      <c r="AE331" s="156">
        <v>31</v>
      </c>
      <c r="AF331" s="64">
        <v>1.3</v>
      </c>
    </row>
    <row r="332" spans="1:32" ht="15" customHeight="1" x14ac:dyDescent="0.4">
      <c r="A332" s="428"/>
      <c r="B332" s="433"/>
      <c r="C332" s="408"/>
      <c r="D332" s="147" t="s">
        <v>466</v>
      </c>
      <c r="E332" s="156" t="s">
        <v>171</v>
      </c>
      <c r="F332" s="156"/>
      <c r="G332" s="156" t="s">
        <v>414</v>
      </c>
      <c r="H332" s="2"/>
      <c r="I332" s="2"/>
      <c r="J332" s="2"/>
      <c r="K332" s="34"/>
      <c r="L332" s="156">
        <v>0.84</v>
      </c>
      <c r="M332" s="2"/>
      <c r="N332" s="2"/>
      <c r="O332" s="2"/>
      <c r="P332" s="2"/>
      <c r="Q332" s="156">
        <v>3.7</v>
      </c>
      <c r="R332" s="2"/>
      <c r="S332" s="2"/>
      <c r="T332" s="2"/>
      <c r="U332" s="2"/>
      <c r="V332" s="2"/>
      <c r="W332" s="156">
        <v>0.33200000000000002</v>
      </c>
      <c r="X332" s="156">
        <v>15.8</v>
      </c>
      <c r="Y332" s="2"/>
      <c r="Z332" s="2"/>
      <c r="AA332" s="156">
        <v>0.08</v>
      </c>
      <c r="AB332" s="2"/>
      <c r="AC332" s="2"/>
      <c r="AD332" s="2"/>
      <c r="AE332" s="156">
        <v>3.5</v>
      </c>
      <c r="AF332" s="64">
        <v>0.35</v>
      </c>
    </row>
    <row r="333" spans="1:32" ht="15" customHeight="1" x14ac:dyDescent="0.4">
      <c r="A333" s="428"/>
      <c r="B333" s="433"/>
      <c r="C333" s="408"/>
      <c r="D333" s="147" t="s">
        <v>466</v>
      </c>
      <c r="E333" s="156" t="s">
        <v>254</v>
      </c>
      <c r="F333" s="156"/>
      <c r="G333" s="156" t="s">
        <v>414</v>
      </c>
      <c r="H333" s="2"/>
      <c r="I333" s="2"/>
      <c r="J333" s="2"/>
      <c r="K333" s="34"/>
      <c r="L333" s="156">
        <v>0.72</v>
      </c>
      <c r="M333" s="2"/>
      <c r="N333" s="2"/>
      <c r="O333" s="2"/>
      <c r="P333" s="2"/>
      <c r="Q333" s="156">
        <v>3.4</v>
      </c>
      <c r="R333" s="2"/>
      <c r="S333" s="2"/>
      <c r="T333" s="2"/>
      <c r="U333" s="2"/>
      <c r="V333" s="2"/>
      <c r="W333" s="156">
        <v>0.28999999999999998</v>
      </c>
      <c r="X333" s="156">
        <v>13.1</v>
      </c>
      <c r="Y333" s="2"/>
      <c r="Z333" s="2"/>
      <c r="AA333" s="156">
        <v>0.06</v>
      </c>
      <c r="AB333" s="2"/>
      <c r="AC333" s="2"/>
      <c r="AD333" s="2"/>
      <c r="AE333" s="156">
        <v>2.5</v>
      </c>
      <c r="AF333" s="64">
        <v>0.32</v>
      </c>
    </row>
    <row r="334" spans="1:32" ht="15" customHeight="1" x14ac:dyDescent="0.4">
      <c r="A334" s="428"/>
      <c r="B334" s="433"/>
      <c r="C334" s="408"/>
      <c r="D334" s="147" t="s">
        <v>466</v>
      </c>
      <c r="E334" s="156" t="s">
        <v>455</v>
      </c>
      <c r="F334" s="156"/>
      <c r="G334" s="156" t="s">
        <v>414</v>
      </c>
      <c r="H334" s="2"/>
      <c r="I334" s="2"/>
      <c r="J334" s="2"/>
      <c r="K334" s="34"/>
      <c r="L334" s="156">
        <v>0.54</v>
      </c>
      <c r="M334" s="2"/>
      <c r="N334" s="2"/>
      <c r="O334" s="2"/>
      <c r="P334" s="2"/>
      <c r="Q334" s="156">
        <v>2.7</v>
      </c>
      <c r="R334" s="2"/>
      <c r="S334" s="2"/>
      <c r="T334" s="2"/>
      <c r="U334" s="2"/>
      <c r="V334" s="2"/>
      <c r="W334" s="156">
        <v>0.22</v>
      </c>
      <c r="X334" s="156">
        <v>10.3</v>
      </c>
      <c r="Y334" s="2"/>
      <c r="Z334" s="2"/>
      <c r="AA334" s="156">
        <v>0.03</v>
      </c>
      <c r="AB334" s="2"/>
      <c r="AC334" s="2"/>
      <c r="AD334" s="2"/>
      <c r="AE334" s="156">
        <v>1.6</v>
      </c>
      <c r="AF334" s="64">
        <v>0.24</v>
      </c>
    </row>
    <row r="335" spans="1:32" ht="15" customHeight="1" x14ac:dyDescent="0.4">
      <c r="A335" s="428"/>
      <c r="B335" s="433"/>
      <c r="C335" s="408"/>
      <c r="D335" s="147" t="s">
        <v>466</v>
      </c>
      <c r="E335" s="156" t="s">
        <v>456</v>
      </c>
      <c r="F335" s="156" t="s">
        <v>334</v>
      </c>
      <c r="G335" s="156" t="s">
        <v>414</v>
      </c>
      <c r="H335" s="2"/>
      <c r="I335" s="2"/>
      <c r="J335" s="2"/>
      <c r="K335" s="34"/>
      <c r="L335" s="2">
        <v>0.73</v>
      </c>
      <c r="M335" s="2"/>
      <c r="N335" s="2"/>
      <c r="O335" s="2"/>
      <c r="P335" s="2"/>
      <c r="Q335" s="156">
        <v>3.5</v>
      </c>
      <c r="R335" s="2"/>
      <c r="S335" s="2"/>
      <c r="T335" s="2"/>
      <c r="U335" s="2"/>
      <c r="V335" s="2"/>
      <c r="W335" s="2">
        <v>0.3</v>
      </c>
      <c r="X335" s="156">
        <v>13.7</v>
      </c>
      <c r="Y335" s="2"/>
      <c r="Z335" s="2"/>
      <c r="AA335" s="2">
        <v>0.06</v>
      </c>
      <c r="AB335" s="2"/>
      <c r="AC335" s="2"/>
      <c r="AD335" s="2"/>
      <c r="AE335" s="2">
        <v>2.2000000000000002</v>
      </c>
      <c r="AF335" s="64">
        <v>0.32</v>
      </c>
    </row>
    <row r="336" spans="1:32" ht="15" customHeight="1" x14ac:dyDescent="0.4">
      <c r="A336" s="428"/>
      <c r="B336" s="433"/>
      <c r="C336" s="434"/>
      <c r="D336" s="148" t="s">
        <v>466</v>
      </c>
      <c r="E336" s="156" t="s">
        <v>192</v>
      </c>
      <c r="F336" s="156"/>
      <c r="G336" s="156" t="s">
        <v>414</v>
      </c>
      <c r="H336" s="2"/>
      <c r="I336" s="2"/>
      <c r="J336" s="2"/>
      <c r="K336" s="34"/>
      <c r="L336" s="156">
        <v>1</v>
      </c>
      <c r="M336" s="2"/>
      <c r="N336" s="2"/>
      <c r="O336" s="2"/>
      <c r="P336" s="2"/>
      <c r="Q336" s="156">
        <v>8.9</v>
      </c>
      <c r="R336" s="2"/>
      <c r="S336" s="2"/>
      <c r="T336" s="2"/>
      <c r="U336" s="2"/>
      <c r="V336" s="2"/>
      <c r="W336" s="156">
        <v>0.39</v>
      </c>
      <c r="X336" s="156">
        <v>18.7</v>
      </c>
      <c r="Y336" s="2"/>
      <c r="Z336" s="2"/>
      <c r="AA336" s="156">
        <v>0.09</v>
      </c>
      <c r="AB336" s="2"/>
      <c r="AC336" s="2"/>
      <c r="AD336" s="2"/>
      <c r="AE336" s="156">
        <v>3.8</v>
      </c>
      <c r="AF336" s="64">
        <v>0.41</v>
      </c>
    </row>
    <row r="337" spans="1:32" ht="15" customHeight="1" x14ac:dyDescent="0.4">
      <c r="A337" s="428"/>
      <c r="B337" s="433"/>
      <c r="C337" s="435" t="s">
        <v>348</v>
      </c>
      <c r="D337" s="44" t="s">
        <v>466</v>
      </c>
      <c r="E337" s="156" t="s">
        <v>209</v>
      </c>
      <c r="F337" s="156"/>
      <c r="G337" s="156" t="s">
        <v>414</v>
      </c>
      <c r="H337" s="2"/>
      <c r="I337" s="2"/>
      <c r="J337" s="2"/>
      <c r="K337" s="34"/>
      <c r="L337" s="156">
        <v>0.08</v>
      </c>
      <c r="M337" s="2"/>
      <c r="N337" s="2"/>
      <c r="O337" s="2"/>
      <c r="P337" s="2"/>
      <c r="Q337" s="156">
        <v>0.28999999999999998</v>
      </c>
      <c r="R337" s="2"/>
      <c r="S337" s="2"/>
      <c r="T337" s="2"/>
      <c r="U337" s="2"/>
      <c r="V337" s="2"/>
      <c r="W337" s="156">
        <v>0.18</v>
      </c>
      <c r="X337" s="156">
        <v>0.1</v>
      </c>
      <c r="Y337" s="2"/>
      <c r="Z337" s="2"/>
      <c r="AA337" s="156">
        <v>0.02</v>
      </c>
      <c r="AB337" s="2"/>
      <c r="AC337" s="2"/>
      <c r="AD337" s="2"/>
      <c r="AE337" s="156">
        <v>0.13</v>
      </c>
      <c r="AF337" s="167">
        <v>0.06</v>
      </c>
    </row>
    <row r="338" spans="1:32" ht="15" customHeight="1" x14ac:dyDescent="0.4">
      <c r="A338" s="428"/>
      <c r="B338" s="433"/>
      <c r="C338" s="408"/>
      <c r="D338" s="147" t="s">
        <v>466</v>
      </c>
      <c r="E338" s="156" t="s">
        <v>216</v>
      </c>
      <c r="F338" s="156"/>
      <c r="G338" s="156" t="s">
        <v>414</v>
      </c>
      <c r="H338" s="2"/>
      <c r="I338" s="2"/>
      <c r="J338" s="2"/>
      <c r="K338" s="34"/>
      <c r="L338" s="156">
        <v>5.9</v>
      </c>
      <c r="M338" s="2"/>
      <c r="N338" s="2"/>
      <c r="O338" s="2"/>
      <c r="P338" s="2"/>
      <c r="Q338" s="156">
        <v>20</v>
      </c>
      <c r="R338" s="2"/>
      <c r="S338" s="2"/>
      <c r="T338" s="2"/>
      <c r="U338" s="2"/>
      <c r="V338" s="2"/>
      <c r="W338" s="156">
        <v>0.53</v>
      </c>
      <c r="X338" s="156">
        <v>181</v>
      </c>
      <c r="Y338" s="2"/>
      <c r="Z338" s="2"/>
      <c r="AA338" s="156">
        <v>0.99</v>
      </c>
      <c r="AB338" s="2"/>
      <c r="AC338" s="2"/>
      <c r="AD338" s="2"/>
      <c r="AE338" s="156">
        <v>54</v>
      </c>
      <c r="AF338" s="167">
        <v>3.9</v>
      </c>
    </row>
    <row r="339" spans="1:32" ht="15" customHeight="1" x14ac:dyDescent="0.4">
      <c r="A339" s="428"/>
      <c r="B339" s="433"/>
      <c r="C339" s="408"/>
      <c r="D339" s="147" t="s">
        <v>466</v>
      </c>
      <c r="E339" s="156" t="s">
        <v>171</v>
      </c>
      <c r="F339" s="156"/>
      <c r="G339" s="156" t="s">
        <v>414</v>
      </c>
      <c r="H339" s="2"/>
      <c r="I339" s="2"/>
      <c r="J339" s="2"/>
      <c r="K339" s="34"/>
      <c r="L339" s="156">
        <v>1.3</v>
      </c>
      <c r="M339" s="2"/>
      <c r="N339" s="2"/>
      <c r="O339" s="2"/>
      <c r="P339" s="2"/>
      <c r="Q339" s="156">
        <v>4.5</v>
      </c>
      <c r="R339" s="2"/>
      <c r="S339" s="2"/>
      <c r="T339" s="2"/>
      <c r="U339" s="2"/>
      <c r="V339" s="2"/>
      <c r="W339" s="156">
        <v>0.47</v>
      </c>
      <c r="X339" s="156">
        <v>16.399999999999999</v>
      </c>
      <c r="Y339" s="2"/>
      <c r="Z339" s="2"/>
      <c r="AA339" s="156">
        <v>0.09</v>
      </c>
      <c r="AB339" s="2"/>
      <c r="AC339" s="2"/>
      <c r="AD339" s="2"/>
      <c r="AE339" s="156">
        <v>6.9</v>
      </c>
      <c r="AF339" s="167">
        <v>0.54</v>
      </c>
    </row>
    <row r="340" spans="1:32" ht="15" customHeight="1" x14ac:dyDescent="0.4">
      <c r="A340" s="428"/>
      <c r="B340" s="433"/>
      <c r="C340" s="408"/>
      <c r="D340" s="147" t="s">
        <v>466</v>
      </c>
      <c r="E340" s="156" t="s">
        <v>254</v>
      </c>
      <c r="F340" s="156"/>
      <c r="G340" s="156" t="s">
        <v>414</v>
      </c>
      <c r="H340" s="2"/>
      <c r="I340" s="2"/>
      <c r="J340" s="2"/>
      <c r="K340" s="34"/>
      <c r="L340" s="156">
        <v>1.1000000000000001</v>
      </c>
      <c r="M340" s="2"/>
      <c r="N340" s="2"/>
      <c r="O340" s="2"/>
      <c r="P340" s="2"/>
      <c r="Q340" s="156">
        <v>3.9</v>
      </c>
      <c r="R340" s="2"/>
      <c r="S340" s="2"/>
      <c r="T340" s="2"/>
      <c r="U340" s="2"/>
      <c r="V340" s="2"/>
      <c r="W340" s="156">
        <v>0.34</v>
      </c>
      <c r="X340" s="156">
        <v>12.9</v>
      </c>
      <c r="Y340" s="2"/>
      <c r="Z340" s="2"/>
      <c r="AA340" s="156">
        <v>7.0000000000000007E-2</v>
      </c>
      <c r="AB340" s="2"/>
      <c r="AC340" s="2"/>
      <c r="AD340" s="2"/>
      <c r="AE340" s="156">
        <v>4</v>
      </c>
      <c r="AF340" s="167">
        <v>0.46</v>
      </c>
    </row>
    <row r="341" spans="1:32" ht="15" customHeight="1" x14ac:dyDescent="0.4">
      <c r="A341" s="428"/>
      <c r="B341" s="433"/>
      <c r="C341" s="408"/>
      <c r="D341" s="147" t="s">
        <v>466</v>
      </c>
      <c r="E341" s="156" t="s">
        <v>455</v>
      </c>
      <c r="F341" s="156"/>
      <c r="G341" s="156" t="s">
        <v>414</v>
      </c>
      <c r="H341" s="2"/>
      <c r="I341" s="2"/>
      <c r="J341" s="2"/>
      <c r="K341" s="34"/>
      <c r="L341" s="156">
        <v>0.77</v>
      </c>
      <c r="M341" s="2"/>
      <c r="N341" s="2"/>
      <c r="O341" s="2"/>
      <c r="P341" s="2"/>
      <c r="Q341" s="156">
        <v>2.9</v>
      </c>
      <c r="R341" s="2"/>
      <c r="S341" s="2"/>
      <c r="T341" s="2"/>
      <c r="U341" s="2"/>
      <c r="V341" s="2"/>
      <c r="W341" s="156">
        <v>0.45</v>
      </c>
      <c r="X341" s="156">
        <v>8.6999999999999993</v>
      </c>
      <c r="Y341" s="2"/>
      <c r="Z341" s="2"/>
      <c r="AA341" s="156">
        <v>0.04</v>
      </c>
      <c r="AB341" s="2"/>
      <c r="AC341" s="2"/>
      <c r="AD341" s="2"/>
      <c r="AE341" s="156">
        <v>2.1</v>
      </c>
      <c r="AF341" s="167">
        <v>0.32</v>
      </c>
    </row>
    <row r="342" spans="1:32" ht="15" customHeight="1" x14ac:dyDescent="0.4">
      <c r="A342" s="428"/>
      <c r="B342" s="433"/>
      <c r="C342" s="408"/>
      <c r="D342" s="147" t="s">
        <v>466</v>
      </c>
      <c r="E342" s="156" t="s">
        <v>456</v>
      </c>
      <c r="F342" s="156" t="s">
        <v>334</v>
      </c>
      <c r="G342" s="156" t="s">
        <v>414</v>
      </c>
      <c r="H342" s="2"/>
      <c r="I342" s="2"/>
      <c r="J342" s="2"/>
      <c r="K342" s="34"/>
      <c r="L342" s="2">
        <v>1.1000000000000001</v>
      </c>
      <c r="M342" s="2"/>
      <c r="N342" s="2"/>
      <c r="O342" s="2"/>
      <c r="P342" s="2"/>
      <c r="Q342" s="156">
        <v>4</v>
      </c>
      <c r="R342" s="2"/>
      <c r="S342" s="2"/>
      <c r="T342" s="2"/>
      <c r="U342" s="2"/>
      <c r="V342" s="2"/>
      <c r="W342" s="2">
        <v>0.65</v>
      </c>
      <c r="X342" s="156">
        <v>13.5</v>
      </c>
      <c r="Y342" s="2"/>
      <c r="Z342" s="2"/>
      <c r="AA342" s="156">
        <v>7.0000000000000007E-2</v>
      </c>
      <c r="AB342" s="2"/>
      <c r="AC342" s="2"/>
      <c r="AD342" s="2"/>
      <c r="AE342" s="2">
        <v>3.5</v>
      </c>
      <c r="AF342" s="64">
        <v>0.45</v>
      </c>
    </row>
    <row r="343" spans="1:32" ht="15" customHeight="1" x14ac:dyDescent="0.4">
      <c r="A343" s="428"/>
      <c r="B343" s="433"/>
      <c r="C343" s="434"/>
      <c r="D343" s="148" t="s">
        <v>466</v>
      </c>
      <c r="E343" s="156" t="s">
        <v>192</v>
      </c>
      <c r="F343" s="2"/>
      <c r="G343" s="156" t="s">
        <v>414</v>
      </c>
      <c r="H343" s="2"/>
      <c r="I343" s="2"/>
      <c r="J343" s="2"/>
      <c r="K343" s="34"/>
      <c r="L343" s="156">
        <v>1.7</v>
      </c>
      <c r="M343" s="2"/>
      <c r="N343" s="2"/>
      <c r="O343" s="2"/>
      <c r="P343" s="2"/>
      <c r="Q343" s="156">
        <v>5.7</v>
      </c>
      <c r="R343" s="2"/>
      <c r="S343" s="2"/>
      <c r="T343" s="2"/>
      <c r="U343" s="2"/>
      <c r="V343" s="2"/>
      <c r="W343" s="156">
        <v>0.12</v>
      </c>
      <c r="X343" s="156">
        <v>19.399999999999999</v>
      </c>
      <c r="Y343" s="2"/>
      <c r="Z343" s="2"/>
      <c r="AA343" s="156">
        <v>0.11</v>
      </c>
      <c r="AB343" s="2"/>
      <c r="AC343" s="2"/>
      <c r="AD343" s="2"/>
      <c r="AE343" s="156">
        <v>6.5</v>
      </c>
      <c r="AF343" s="167">
        <v>0.63</v>
      </c>
    </row>
    <row r="344" spans="1:32" ht="15" customHeight="1" x14ac:dyDescent="0.4">
      <c r="A344" s="428"/>
      <c r="B344" s="433"/>
      <c r="C344" s="435" t="s">
        <v>349</v>
      </c>
      <c r="D344" s="44" t="s">
        <v>466</v>
      </c>
      <c r="E344" s="156" t="s">
        <v>209</v>
      </c>
      <c r="F344" s="2"/>
      <c r="G344" s="156" t="s">
        <v>414</v>
      </c>
      <c r="H344" s="2"/>
      <c r="I344" s="2"/>
      <c r="J344" s="2"/>
      <c r="K344" s="34"/>
      <c r="L344" s="156">
        <v>7.0000000000000007E-2</v>
      </c>
      <c r="M344" s="2"/>
      <c r="N344" s="2"/>
      <c r="O344" s="2"/>
      <c r="P344" s="2"/>
      <c r="Q344" s="156">
        <v>0.33</v>
      </c>
      <c r="R344" s="2"/>
      <c r="S344" s="2"/>
      <c r="T344" s="2"/>
      <c r="U344" s="2"/>
      <c r="V344" s="2"/>
      <c r="W344" s="156">
        <v>1.8</v>
      </c>
      <c r="X344" s="156">
        <v>0.2</v>
      </c>
      <c r="Y344" s="2"/>
      <c r="Z344" s="2"/>
      <c r="AA344" s="156">
        <v>0.01</v>
      </c>
      <c r="AB344" s="2"/>
      <c r="AC344" s="2"/>
      <c r="AD344" s="2"/>
      <c r="AE344" s="156">
        <v>0.14000000000000001</v>
      </c>
      <c r="AF344" s="167">
        <v>0.03</v>
      </c>
    </row>
    <row r="345" spans="1:32" ht="15" customHeight="1" x14ac:dyDescent="0.4">
      <c r="A345" s="428"/>
      <c r="B345" s="433"/>
      <c r="C345" s="408"/>
      <c r="D345" s="147" t="s">
        <v>466</v>
      </c>
      <c r="E345" s="156" t="s">
        <v>216</v>
      </c>
      <c r="F345" s="156"/>
      <c r="G345" s="156" t="s">
        <v>414</v>
      </c>
      <c r="H345" s="2"/>
      <c r="I345" s="2"/>
      <c r="J345" s="2"/>
      <c r="K345" s="34"/>
      <c r="L345" s="156">
        <v>6.9</v>
      </c>
      <c r="M345" s="2"/>
      <c r="N345" s="2"/>
      <c r="O345" s="2"/>
      <c r="P345" s="2"/>
      <c r="Q345" s="156">
        <v>15</v>
      </c>
      <c r="R345" s="2"/>
      <c r="S345" s="2"/>
      <c r="T345" s="2"/>
      <c r="U345" s="2"/>
      <c r="V345" s="2"/>
      <c r="W345" s="156">
        <v>0.42</v>
      </c>
      <c r="X345" s="156">
        <v>65</v>
      </c>
      <c r="Y345" s="2"/>
      <c r="Z345" s="2"/>
      <c r="AA345" s="156">
        <v>0.7</v>
      </c>
      <c r="AB345" s="2"/>
      <c r="AC345" s="2"/>
      <c r="AD345" s="2"/>
      <c r="AE345" s="156">
        <v>77</v>
      </c>
      <c r="AF345" s="64">
        <v>2</v>
      </c>
    </row>
    <row r="346" spans="1:32" ht="15" customHeight="1" x14ac:dyDescent="0.4">
      <c r="A346" s="428"/>
      <c r="B346" s="433"/>
      <c r="C346" s="408"/>
      <c r="D346" s="147" t="s">
        <v>466</v>
      </c>
      <c r="E346" s="156" t="s">
        <v>171</v>
      </c>
      <c r="F346" s="156"/>
      <c r="G346" s="156" t="s">
        <v>414</v>
      </c>
      <c r="H346" s="2"/>
      <c r="I346" s="2"/>
      <c r="J346" s="2"/>
      <c r="K346" s="34"/>
      <c r="L346" s="156">
        <v>1.1000000000000001</v>
      </c>
      <c r="M346" s="2"/>
      <c r="N346" s="2"/>
      <c r="O346" s="2"/>
      <c r="P346" s="2"/>
      <c r="Q346" s="156">
        <v>2.8</v>
      </c>
      <c r="R346" s="2"/>
      <c r="S346" s="2"/>
      <c r="T346" s="2"/>
      <c r="U346" s="2"/>
      <c r="V346" s="2"/>
      <c r="W346" s="156">
        <v>0.36</v>
      </c>
      <c r="X346" s="156">
        <v>9.4</v>
      </c>
      <c r="Y346" s="2"/>
      <c r="Z346" s="2"/>
      <c r="AA346" s="156">
        <v>0.04</v>
      </c>
      <c r="AB346" s="2"/>
      <c r="AC346" s="2"/>
      <c r="AD346" s="2"/>
      <c r="AE346" s="156">
        <v>7.5</v>
      </c>
      <c r="AF346" s="64">
        <v>0.4</v>
      </c>
    </row>
    <row r="347" spans="1:32" ht="15" customHeight="1" x14ac:dyDescent="0.4">
      <c r="A347" s="428"/>
      <c r="B347" s="433"/>
      <c r="C347" s="408"/>
      <c r="D347" s="147" t="s">
        <v>466</v>
      </c>
      <c r="E347" s="156" t="s">
        <v>254</v>
      </c>
      <c r="F347" s="156"/>
      <c r="G347" s="156" t="s">
        <v>414</v>
      </c>
      <c r="H347" s="2"/>
      <c r="I347" s="2"/>
      <c r="J347" s="2"/>
      <c r="K347" s="34"/>
      <c r="L347" s="156">
        <v>0.89</v>
      </c>
      <c r="M347" s="2"/>
      <c r="N347" s="2"/>
      <c r="O347" s="2"/>
      <c r="P347" s="2"/>
      <c r="Q347" s="156">
        <v>2.5</v>
      </c>
      <c r="R347" s="2"/>
      <c r="S347" s="2"/>
      <c r="T347" s="2"/>
      <c r="U347" s="2"/>
      <c r="V347" s="2"/>
      <c r="W347" s="156">
        <v>0.26</v>
      </c>
      <c r="X347" s="156">
        <v>7.8</v>
      </c>
      <c r="Y347" s="2"/>
      <c r="Z347" s="2"/>
      <c r="AA347" s="156">
        <v>0.02</v>
      </c>
      <c r="AB347" s="2"/>
      <c r="AC347" s="2"/>
      <c r="AD347" s="2"/>
      <c r="AE347" s="156">
        <v>3.9</v>
      </c>
      <c r="AF347" s="64">
        <v>0.34</v>
      </c>
    </row>
    <row r="348" spans="1:32" ht="15" customHeight="1" x14ac:dyDescent="0.4">
      <c r="A348" s="428"/>
      <c r="B348" s="433"/>
      <c r="C348" s="408"/>
      <c r="D348" s="147" t="s">
        <v>466</v>
      </c>
      <c r="E348" s="156" t="s">
        <v>455</v>
      </c>
      <c r="F348" s="156"/>
      <c r="G348" s="156" t="s">
        <v>414</v>
      </c>
      <c r="H348" s="2"/>
      <c r="I348" s="2"/>
      <c r="J348" s="2"/>
      <c r="K348" s="34"/>
      <c r="L348" s="156">
        <v>0.61</v>
      </c>
      <c r="M348" s="2"/>
      <c r="N348" s="2"/>
      <c r="O348" s="2"/>
      <c r="P348" s="2"/>
      <c r="Q348" s="156">
        <v>1.8</v>
      </c>
      <c r="R348" s="2"/>
      <c r="S348" s="2"/>
      <c r="T348" s="2"/>
      <c r="U348" s="2"/>
      <c r="V348" s="2"/>
      <c r="W348" s="156">
        <v>0.36</v>
      </c>
      <c r="X348" s="156">
        <v>5.4</v>
      </c>
      <c r="Y348" s="2"/>
      <c r="Z348" s="2"/>
      <c r="AA348" s="156">
        <v>0.01</v>
      </c>
      <c r="AB348" s="2"/>
      <c r="AC348" s="2"/>
      <c r="AD348" s="2"/>
      <c r="AE348" s="156">
        <v>1.8</v>
      </c>
      <c r="AF348" s="64">
        <v>0.24</v>
      </c>
    </row>
    <row r="349" spans="1:32" ht="15" customHeight="1" x14ac:dyDescent="0.4">
      <c r="A349" s="428"/>
      <c r="B349" s="433"/>
      <c r="C349" s="408"/>
      <c r="D349" s="147" t="s">
        <v>466</v>
      </c>
      <c r="E349" s="156" t="s">
        <v>456</v>
      </c>
      <c r="F349" s="156" t="s">
        <v>334</v>
      </c>
      <c r="G349" s="156" t="s">
        <v>414</v>
      </c>
      <c r="H349" s="2"/>
      <c r="I349" s="2"/>
      <c r="J349" s="2"/>
      <c r="K349" s="34"/>
      <c r="L349" s="2">
        <v>0.87</v>
      </c>
      <c r="M349" s="2"/>
      <c r="N349" s="2"/>
      <c r="O349" s="2"/>
      <c r="P349" s="2"/>
      <c r="Q349" s="156">
        <v>2.5</v>
      </c>
      <c r="R349" s="2"/>
      <c r="S349" s="2"/>
      <c r="T349" s="2"/>
      <c r="U349" s="2"/>
      <c r="V349" s="2"/>
      <c r="W349" s="2">
        <v>0.36</v>
      </c>
      <c r="X349" s="156">
        <v>7.6</v>
      </c>
      <c r="Y349" s="2"/>
      <c r="Z349" s="2"/>
      <c r="AA349" s="2">
        <v>0.03</v>
      </c>
      <c r="AB349" s="2"/>
      <c r="AC349" s="2"/>
      <c r="AD349" s="2"/>
      <c r="AE349" s="2">
        <v>2.9</v>
      </c>
      <c r="AF349" s="64">
        <v>0.34</v>
      </c>
    </row>
    <row r="350" spans="1:32" ht="15" customHeight="1" thickBot="1" x14ac:dyDescent="0.45">
      <c r="A350" s="429"/>
      <c r="B350" s="420"/>
      <c r="C350" s="409"/>
      <c r="D350" s="91" t="s">
        <v>466</v>
      </c>
      <c r="E350" s="161" t="s">
        <v>192</v>
      </c>
      <c r="F350" s="161"/>
      <c r="G350" s="161" t="s">
        <v>414</v>
      </c>
      <c r="H350" s="61"/>
      <c r="I350" s="61"/>
      <c r="J350" s="61"/>
      <c r="K350" s="62"/>
      <c r="L350" s="161">
        <v>6.9</v>
      </c>
      <c r="M350" s="61"/>
      <c r="N350" s="61"/>
      <c r="O350" s="61"/>
      <c r="P350" s="61"/>
      <c r="Q350" s="161">
        <v>3.6</v>
      </c>
      <c r="R350" s="61"/>
      <c r="S350" s="61"/>
      <c r="T350" s="61"/>
      <c r="U350" s="61"/>
      <c r="V350" s="61"/>
      <c r="W350" s="161">
        <v>0.53</v>
      </c>
      <c r="X350" s="161">
        <v>11.7</v>
      </c>
      <c r="Y350" s="61"/>
      <c r="Z350" s="61"/>
      <c r="AA350" s="161">
        <v>0.06</v>
      </c>
      <c r="AB350" s="61"/>
      <c r="AC350" s="61"/>
      <c r="AD350" s="61"/>
      <c r="AE350" s="161">
        <v>10</v>
      </c>
      <c r="AF350" s="63">
        <v>0.47</v>
      </c>
    </row>
    <row r="351" spans="1:32" ht="15" customHeight="1" thickBot="1" x14ac:dyDescent="0.45">
      <c r="A351" s="18"/>
      <c r="B351" s="143"/>
      <c r="C351" s="80"/>
      <c r="D351" s="275"/>
      <c r="E351" s="80"/>
      <c r="F351" s="80"/>
      <c r="G351" s="80"/>
      <c r="H351" s="80"/>
      <c r="I351" s="80"/>
      <c r="J351" s="80"/>
      <c r="K351" s="82"/>
      <c r="L351" s="80"/>
      <c r="M351" s="80"/>
      <c r="N351" s="80"/>
      <c r="O351" s="80"/>
      <c r="P351" s="80"/>
      <c r="Q351" s="80"/>
      <c r="R351" s="80"/>
      <c r="S351" s="80"/>
      <c r="T351" s="80"/>
      <c r="U351" s="80"/>
      <c r="V351" s="80"/>
      <c r="W351" s="80"/>
      <c r="X351" s="80"/>
      <c r="Y351" s="80"/>
      <c r="Z351" s="80"/>
      <c r="AA351" s="80"/>
      <c r="AB351" s="80"/>
      <c r="AC351" s="80"/>
      <c r="AD351" s="80"/>
      <c r="AE351" s="80"/>
      <c r="AF351" s="80"/>
    </row>
    <row r="352" spans="1:32" ht="15" customHeight="1" x14ac:dyDescent="0.4">
      <c r="A352" s="417" t="s">
        <v>390</v>
      </c>
      <c r="B352" s="419" t="s">
        <v>110</v>
      </c>
      <c r="C352" s="407" t="s">
        <v>350</v>
      </c>
      <c r="D352" s="90" t="s">
        <v>466</v>
      </c>
      <c r="E352" s="158" t="s">
        <v>172</v>
      </c>
      <c r="F352" s="158" t="s">
        <v>334</v>
      </c>
      <c r="G352" s="158" t="s">
        <v>414</v>
      </c>
      <c r="H352" s="56"/>
      <c r="I352" s="56"/>
      <c r="J352" s="56"/>
      <c r="K352" s="57"/>
      <c r="L352" s="56">
        <v>0.1</v>
      </c>
      <c r="M352" s="56"/>
      <c r="N352" s="56"/>
      <c r="O352" s="56"/>
      <c r="P352" s="56"/>
      <c r="Q352" s="158">
        <v>0.9</v>
      </c>
      <c r="R352" s="56"/>
      <c r="S352" s="56"/>
      <c r="T352" s="56"/>
      <c r="U352" s="56"/>
      <c r="V352" s="56"/>
      <c r="W352" s="56">
        <v>0.1</v>
      </c>
      <c r="X352" s="158">
        <v>8.6</v>
      </c>
      <c r="Y352" s="56"/>
      <c r="Z352" s="56"/>
      <c r="AA352" s="56">
        <v>0</v>
      </c>
      <c r="AB352" s="56"/>
      <c r="AC352" s="56"/>
      <c r="AD352" s="56"/>
      <c r="AE352" s="56">
        <v>0.2</v>
      </c>
      <c r="AF352" s="58">
        <v>0.1</v>
      </c>
    </row>
    <row r="353" spans="1:32" ht="15" customHeight="1" x14ac:dyDescent="0.4">
      <c r="A353" s="423"/>
      <c r="B353" s="433"/>
      <c r="C353" s="408"/>
      <c r="D353" s="147" t="s">
        <v>466</v>
      </c>
      <c r="E353" s="170" t="s">
        <v>433</v>
      </c>
      <c r="F353" s="170"/>
      <c r="G353" s="156" t="s">
        <v>414</v>
      </c>
      <c r="H353" s="45"/>
      <c r="I353" s="45"/>
      <c r="J353" s="45"/>
      <c r="K353" s="52"/>
      <c r="L353" s="45">
        <v>0.1</v>
      </c>
      <c r="M353" s="45"/>
      <c r="N353" s="45">
        <v>0.1</v>
      </c>
      <c r="O353" s="45"/>
      <c r="P353" s="45"/>
      <c r="Q353" s="170">
        <v>1</v>
      </c>
      <c r="R353" s="45"/>
      <c r="S353" s="45"/>
      <c r="T353" s="45"/>
      <c r="U353" s="45"/>
      <c r="V353" s="45"/>
      <c r="W353" s="45">
        <v>0.1</v>
      </c>
      <c r="X353" s="170">
        <v>9.3000000000000007</v>
      </c>
      <c r="Y353" s="45"/>
      <c r="Z353" s="45"/>
      <c r="AA353" s="45">
        <v>0</v>
      </c>
      <c r="AB353" s="45"/>
      <c r="AC353" s="45"/>
      <c r="AD353" s="45"/>
      <c r="AE353" s="45">
        <v>0.3</v>
      </c>
      <c r="AF353" s="65">
        <v>0.1</v>
      </c>
    </row>
    <row r="354" spans="1:32" ht="15" customHeight="1" x14ac:dyDescent="0.4">
      <c r="A354" s="423"/>
      <c r="B354" s="433"/>
      <c r="C354" s="408"/>
      <c r="D354" s="147" t="s">
        <v>466</v>
      </c>
      <c r="E354" s="156" t="s">
        <v>209</v>
      </c>
      <c r="F354" s="156" t="s">
        <v>209</v>
      </c>
      <c r="G354" s="156" t="s">
        <v>414</v>
      </c>
      <c r="H354" s="2"/>
      <c r="I354" s="2"/>
      <c r="J354" s="2"/>
      <c r="K354" s="34"/>
      <c r="L354" s="291" t="s">
        <v>211</v>
      </c>
      <c r="M354" s="2"/>
      <c r="N354" s="291" t="s">
        <v>211</v>
      </c>
      <c r="O354" s="2"/>
      <c r="P354" s="2"/>
      <c r="Q354" s="156">
        <v>0.4</v>
      </c>
      <c r="R354" s="2"/>
      <c r="S354" s="2"/>
      <c r="T354" s="2"/>
      <c r="U354" s="2"/>
      <c r="V354" s="2"/>
      <c r="W354" s="291" t="s">
        <v>215</v>
      </c>
      <c r="X354" s="156">
        <v>3.7</v>
      </c>
      <c r="Y354" s="2"/>
      <c r="Z354" s="2"/>
      <c r="AA354" s="291" t="s">
        <v>214</v>
      </c>
      <c r="AB354" s="2"/>
      <c r="AC354" s="2"/>
      <c r="AD354" s="2"/>
      <c r="AE354" s="156">
        <v>0.1</v>
      </c>
      <c r="AF354" s="297" t="s">
        <v>214</v>
      </c>
    </row>
    <row r="355" spans="1:32" ht="15" customHeight="1" x14ac:dyDescent="0.4">
      <c r="A355" s="423"/>
      <c r="B355" s="433"/>
      <c r="C355" s="434"/>
      <c r="D355" s="148" t="s">
        <v>466</v>
      </c>
      <c r="E355" s="156" t="s">
        <v>216</v>
      </c>
      <c r="F355" s="156" t="s">
        <v>216</v>
      </c>
      <c r="G355" s="156" t="s">
        <v>414</v>
      </c>
      <c r="H355" s="2"/>
      <c r="I355" s="2"/>
      <c r="J355" s="2"/>
      <c r="K355" s="34"/>
      <c r="L355" s="156">
        <v>0.2</v>
      </c>
      <c r="M355" s="2"/>
      <c r="N355" s="2">
        <v>0.1</v>
      </c>
      <c r="O355" s="2"/>
      <c r="P355" s="2"/>
      <c r="Q355" s="156">
        <v>2.5</v>
      </c>
      <c r="R355" s="2"/>
      <c r="S355" s="2"/>
      <c r="T355" s="2"/>
      <c r="U355" s="2"/>
      <c r="V355" s="2"/>
      <c r="W355" s="156">
        <v>0.7</v>
      </c>
      <c r="X355" s="156">
        <v>38</v>
      </c>
      <c r="Y355" s="2"/>
      <c r="Z355" s="2"/>
      <c r="AA355" s="2">
        <v>0.1</v>
      </c>
      <c r="AB355" s="2"/>
      <c r="AC355" s="2"/>
      <c r="AD355" s="2"/>
      <c r="AE355" s="156">
        <v>3</v>
      </c>
      <c r="AF355" s="64">
        <v>0.2</v>
      </c>
    </row>
    <row r="356" spans="1:32" ht="15" customHeight="1" x14ac:dyDescent="0.4">
      <c r="A356" s="423"/>
      <c r="B356" s="433"/>
      <c r="C356" s="435" t="s">
        <v>430</v>
      </c>
      <c r="D356" s="44" t="s">
        <v>466</v>
      </c>
      <c r="E356" s="156" t="s">
        <v>172</v>
      </c>
      <c r="F356" s="156" t="s">
        <v>334</v>
      </c>
      <c r="G356" s="156" t="s">
        <v>414</v>
      </c>
      <c r="H356" s="2"/>
      <c r="I356" s="2"/>
      <c r="J356" s="2"/>
      <c r="K356" s="34"/>
      <c r="L356" s="2">
        <v>0.5</v>
      </c>
      <c r="M356" s="2"/>
      <c r="N356" s="2"/>
      <c r="O356" s="2"/>
      <c r="P356" s="2"/>
      <c r="Q356" s="156">
        <v>2.5</v>
      </c>
      <c r="R356" s="2"/>
      <c r="S356" s="2"/>
      <c r="T356" s="2"/>
      <c r="U356" s="2"/>
      <c r="V356" s="2"/>
      <c r="W356" s="2">
        <v>0.8</v>
      </c>
      <c r="X356" s="156">
        <v>23</v>
      </c>
      <c r="Y356" s="2"/>
      <c r="Z356" s="2"/>
      <c r="AA356" s="2">
        <v>0</v>
      </c>
      <c r="AB356" s="2"/>
      <c r="AC356" s="2"/>
      <c r="AD356" s="2"/>
      <c r="AE356" s="2">
        <v>0.7</v>
      </c>
      <c r="AF356" s="64">
        <v>0.3</v>
      </c>
    </row>
    <row r="357" spans="1:32" ht="15" customHeight="1" x14ac:dyDescent="0.4">
      <c r="A357" s="423"/>
      <c r="B357" s="433"/>
      <c r="C357" s="408"/>
      <c r="D357" s="147" t="s">
        <v>466</v>
      </c>
      <c r="E357" s="170" t="s">
        <v>433</v>
      </c>
      <c r="F357" s="156"/>
      <c r="G357" s="156" t="s">
        <v>414</v>
      </c>
      <c r="H357" s="2"/>
      <c r="I357" s="2"/>
      <c r="J357" s="2"/>
      <c r="K357" s="34"/>
      <c r="L357" s="2">
        <v>0.6</v>
      </c>
      <c r="M357" s="2"/>
      <c r="N357" s="2">
        <v>0.1</v>
      </c>
      <c r="O357" s="2"/>
      <c r="P357" s="2"/>
      <c r="Q357" s="156">
        <v>2.5</v>
      </c>
      <c r="R357" s="2"/>
      <c r="S357" s="2"/>
      <c r="T357" s="2"/>
      <c r="U357" s="2"/>
      <c r="V357" s="2"/>
      <c r="W357" s="2">
        <v>0.9</v>
      </c>
      <c r="X357" s="156">
        <v>25</v>
      </c>
      <c r="Y357" s="2"/>
      <c r="Z357" s="2"/>
      <c r="AA357" s="2">
        <v>0</v>
      </c>
      <c r="AB357" s="2"/>
      <c r="AC357" s="2"/>
      <c r="AD357" s="2"/>
      <c r="AE357" s="2">
        <v>1</v>
      </c>
      <c r="AF357" s="64">
        <v>0.3</v>
      </c>
    </row>
    <row r="358" spans="1:32" ht="15" customHeight="1" x14ac:dyDescent="0.4">
      <c r="A358" s="423"/>
      <c r="B358" s="433"/>
      <c r="C358" s="408"/>
      <c r="D358" s="147" t="s">
        <v>466</v>
      </c>
      <c r="E358" s="156" t="s">
        <v>209</v>
      </c>
      <c r="F358" s="156" t="s">
        <v>209</v>
      </c>
      <c r="G358" s="156" t="s">
        <v>414</v>
      </c>
      <c r="H358" s="2"/>
      <c r="I358" s="2"/>
      <c r="J358" s="2"/>
      <c r="K358" s="34"/>
      <c r="L358" s="156">
        <v>0.2</v>
      </c>
      <c r="M358" s="2"/>
      <c r="N358" s="291" t="s">
        <v>211</v>
      </c>
      <c r="O358" s="2"/>
      <c r="P358" s="2"/>
      <c r="Q358" s="156">
        <v>1.4</v>
      </c>
      <c r="R358" s="2"/>
      <c r="S358" s="2"/>
      <c r="T358" s="2"/>
      <c r="U358" s="2"/>
      <c r="V358" s="2"/>
      <c r="W358" s="156">
        <v>0.3</v>
      </c>
      <c r="X358" s="156">
        <v>10</v>
      </c>
      <c r="Y358" s="2"/>
      <c r="Z358" s="2"/>
      <c r="AA358" s="291" t="s">
        <v>214</v>
      </c>
      <c r="AB358" s="2"/>
      <c r="AC358" s="2"/>
      <c r="AD358" s="2"/>
      <c r="AE358" s="156">
        <v>0.4</v>
      </c>
      <c r="AF358" s="64">
        <v>0.1</v>
      </c>
    </row>
    <row r="359" spans="1:32" ht="15" customHeight="1" x14ac:dyDescent="0.4">
      <c r="A359" s="423"/>
      <c r="B359" s="433"/>
      <c r="C359" s="434"/>
      <c r="D359" s="148" t="s">
        <v>466</v>
      </c>
      <c r="E359" s="156" t="s">
        <v>216</v>
      </c>
      <c r="F359" s="156" t="s">
        <v>216</v>
      </c>
      <c r="G359" s="156" t="s">
        <v>414</v>
      </c>
      <c r="H359" s="2"/>
      <c r="I359" s="2"/>
      <c r="J359" s="2"/>
      <c r="K359" s="34"/>
      <c r="L359" s="156">
        <v>1.3</v>
      </c>
      <c r="M359" s="2"/>
      <c r="N359" s="2">
        <v>0.2</v>
      </c>
      <c r="O359" s="2"/>
      <c r="P359" s="2"/>
      <c r="Q359" s="156">
        <v>4.5</v>
      </c>
      <c r="R359" s="2"/>
      <c r="S359" s="2"/>
      <c r="T359" s="2"/>
      <c r="U359" s="2"/>
      <c r="V359" s="2"/>
      <c r="W359" s="156">
        <v>3</v>
      </c>
      <c r="X359" s="156">
        <v>61</v>
      </c>
      <c r="Y359" s="2"/>
      <c r="Z359" s="2"/>
      <c r="AA359" s="156">
        <v>0.1</v>
      </c>
      <c r="AB359" s="2"/>
      <c r="AC359" s="2"/>
      <c r="AD359" s="2"/>
      <c r="AE359" s="156">
        <v>5.3</v>
      </c>
      <c r="AF359" s="64">
        <v>0.7</v>
      </c>
    </row>
    <row r="360" spans="1:32" ht="15" customHeight="1" x14ac:dyDescent="0.4">
      <c r="A360" s="423"/>
      <c r="B360" s="433"/>
      <c r="C360" s="435" t="s">
        <v>351</v>
      </c>
      <c r="D360" s="44" t="s">
        <v>466</v>
      </c>
      <c r="E360" s="156" t="s">
        <v>172</v>
      </c>
      <c r="F360" s="156" t="s">
        <v>334</v>
      </c>
      <c r="G360" s="156" t="s">
        <v>414</v>
      </c>
      <c r="H360" s="2"/>
      <c r="I360" s="2"/>
      <c r="J360" s="2"/>
      <c r="K360" s="34"/>
      <c r="L360" s="2">
        <v>0.8</v>
      </c>
      <c r="M360" s="2"/>
      <c r="N360" s="2"/>
      <c r="O360" s="2"/>
      <c r="P360" s="2"/>
      <c r="Q360" s="156">
        <v>3.9</v>
      </c>
      <c r="R360" s="2"/>
      <c r="S360" s="2"/>
      <c r="T360" s="2"/>
      <c r="U360" s="2"/>
      <c r="V360" s="2"/>
      <c r="W360" s="2">
        <v>0.8</v>
      </c>
      <c r="X360" s="156">
        <v>37</v>
      </c>
      <c r="Y360" s="2"/>
      <c r="Z360" s="2"/>
      <c r="AA360" s="156">
        <v>0.1</v>
      </c>
      <c r="AB360" s="2"/>
      <c r="AC360" s="2"/>
      <c r="AD360" s="2"/>
      <c r="AE360" s="2">
        <v>1.5</v>
      </c>
      <c r="AF360" s="64">
        <v>0.5</v>
      </c>
    </row>
    <row r="361" spans="1:32" ht="15" customHeight="1" x14ac:dyDescent="0.4">
      <c r="A361" s="423"/>
      <c r="B361" s="433"/>
      <c r="C361" s="408"/>
      <c r="D361" s="147" t="s">
        <v>466</v>
      </c>
      <c r="E361" s="170" t="s">
        <v>433</v>
      </c>
      <c r="F361" s="156"/>
      <c r="G361" s="156" t="s">
        <v>414</v>
      </c>
      <c r="H361" s="2"/>
      <c r="I361" s="2"/>
      <c r="J361" s="2"/>
      <c r="K361" s="34"/>
      <c r="L361" s="2">
        <v>0.8</v>
      </c>
      <c r="M361" s="2"/>
      <c r="N361" s="2">
        <v>1</v>
      </c>
      <c r="O361" s="2"/>
      <c r="P361" s="2"/>
      <c r="Q361" s="156">
        <v>4.5999999999999996</v>
      </c>
      <c r="R361" s="2"/>
      <c r="S361" s="2"/>
      <c r="T361" s="2"/>
      <c r="U361" s="2"/>
      <c r="V361" s="2"/>
      <c r="W361" s="2">
        <v>0.9</v>
      </c>
      <c r="X361" s="156">
        <v>37</v>
      </c>
      <c r="Y361" s="2"/>
      <c r="Z361" s="2"/>
      <c r="AA361" s="156">
        <v>0.1</v>
      </c>
      <c r="AB361" s="2"/>
      <c r="AC361" s="2"/>
      <c r="AD361" s="2"/>
      <c r="AE361" s="2">
        <v>1.5</v>
      </c>
      <c r="AF361" s="64">
        <v>0.5</v>
      </c>
    </row>
    <row r="362" spans="1:32" ht="15" customHeight="1" x14ac:dyDescent="0.4">
      <c r="A362" s="423"/>
      <c r="B362" s="433"/>
      <c r="C362" s="408"/>
      <c r="D362" s="147" t="s">
        <v>466</v>
      </c>
      <c r="E362" s="156" t="s">
        <v>209</v>
      </c>
      <c r="F362" s="156" t="s">
        <v>209</v>
      </c>
      <c r="G362" s="156" t="s">
        <v>414</v>
      </c>
      <c r="H362" s="2"/>
      <c r="I362" s="2"/>
      <c r="J362" s="2"/>
      <c r="K362" s="34"/>
      <c r="L362" s="156">
        <v>0.2</v>
      </c>
      <c r="M362" s="2"/>
      <c r="N362" s="291" t="s">
        <v>211</v>
      </c>
      <c r="O362" s="2"/>
      <c r="P362" s="2"/>
      <c r="Q362" s="156">
        <v>2</v>
      </c>
      <c r="R362" s="2"/>
      <c r="S362" s="2"/>
      <c r="T362" s="2"/>
      <c r="U362" s="2"/>
      <c r="V362" s="2"/>
      <c r="W362" s="156">
        <v>0.1</v>
      </c>
      <c r="X362" s="156">
        <v>13</v>
      </c>
      <c r="Y362" s="2"/>
      <c r="Z362" s="2"/>
      <c r="AA362" s="291" t="s">
        <v>214</v>
      </c>
      <c r="AB362" s="2"/>
      <c r="AC362" s="2"/>
      <c r="AD362" s="2"/>
      <c r="AE362" s="156">
        <v>0.3</v>
      </c>
      <c r="AF362" s="64">
        <v>0.1</v>
      </c>
    </row>
    <row r="363" spans="1:32" ht="15" customHeight="1" x14ac:dyDescent="0.4">
      <c r="A363" s="423"/>
      <c r="B363" s="433"/>
      <c r="C363" s="434"/>
      <c r="D363" s="148" t="s">
        <v>466</v>
      </c>
      <c r="E363" s="156" t="s">
        <v>216</v>
      </c>
      <c r="F363" s="156" t="s">
        <v>216</v>
      </c>
      <c r="G363" s="156" t="s">
        <v>414</v>
      </c>
      <c r="H363" s="2"/>
      <c r="I363" s="2"/>
      <c r="J363" s="2"/>
      <c r="K363" s="34"/>
      <c r="L363" s="156">
        <v>1.6</v>
      </c>
      <c r="M363" s="2"/>
      <c r="N363" s="2">
        <v>0.2</v>
      </c>
      <c r="O363" s="2"/>
      <c r="P363" s="2"/>
      <c r="Q363" s="156">
        <v>9.6</v>
      </c>
      <c r="R363" s="2"/>
      <c r="S363" s="2"/>
      <c r="T363" s="2"/>
      <c r="U363" s="2"/>
      <c r="V363" s="2"/>
      <c r="W363" s="156">
        <v>2.4</v>
      </c>
      <c r="X363" s="156">
        <v>73</v>
      </c>
      <c r="Y363" s="2"/>
      <c r="Z363" s="2"/>
      <c r="AA363" s="156">
        <v>0.7</v>
      </c>
      <c r="AB363" s="2"/>
      <c r="AC363" s="2"/>
      <c r="AD363" s="2"/>
      <c r="AE363" s="156">
        <v>4.8</v>
      </c>
      <c r="AF363" s="64">
        <v>1.1000000000000001</v>
      </c>
    </row>
    <row r="364" spans="1:32" ht="15" customHeight="1" x14ac:dyDescent="0.4">
      <c r="A364" s="423"/>
      <c r="B364" s="433"/>
      <c r="C364" s="435" t="s">
        <v>352</v>
      </c>
      <c r="D364" s="44" t="s">
        <v>466</v>
      </c>
      <c r="E364" s="156" t="s">
        <v>172</v>
      </c>
      <c r="F364" s="156" t="s">
        <v>334</v>
      </c>
      <c r="G364" s="156" t="s">
        <v>414</v>
      </c>
      <c r="H364" s="2"/>
      <c r="I364" s="2"/>
      <c r="J364" s="2"/>
      <c r="K364" s="34"/>
      <c r="L364" s="2">
        <v>1.1000000000000001</v>
      </c>
      <c r="M364" s="2"/>
      <c r="N364" s="2"/>
      <c r="O364" s="2"/>
      <c r="P364" s="2"/>
      <c r="Q364" s="156">
        <v>4.2</v>
      </c>
      <c r="R364" s="2"/>
      <c r="S364" s="2"/>
      <c r="T364" s="2"/>
      <c r="U364" s="2"/>
      <c r="V364" s="2"/>
      <c r="W364" s="2">
        <v>1.1000000000000001</v>
      </c>
      <c r="X364" s="156">
        <v>43</v>
      </c>
      <c r="Y364" s="2"/>
      <c r="Z364" s="2"/>
      <c r="AA364" s="156">
        <v>0.1</v>
      </c>
      <c r="AB364" s="2"/>
      <c r="AC364" s="2"/>
      <c r="AD364" s="2"/>
      <c r="AE364" s="2">
        <v>2</v>
      </c>
      <c r="AF364" s="64">
        <v>0.7</v>
      </c>
    </row>
    <row r="365" spans="1:32" ht="15" customHeight="1" x14ac:dyDescent="0.4">
      <c r="A365" s="423"/>
      <c r="B365" s="433"/>
      <c r="C365" s="408"/>
      <c r="D365" s="147" t="s">
        <v>466</v>
      </c>
      <c r="E365" s="170" t="s">
        <v>433</v>
      </c>
      <c r="F365" s="156"/>
      <c r="G365" s="156" t="s">
        <v>414</v>
      </c>
      <c r="H365" s="2"/>
      <c r="I365" s="2"/>
      <c r="J365" s="2"/>
      <c r="K365" s="34"/>
      <c r="L365" s="2">
        <v>1.2</v>
      </c>
      <c r="M365" s="2"/>
      <c r="N365" s="2">
        <v>0.1</v>
      </c>
      <c r="O365" s="2"/>
      <c r="P365" s="2"/>
      <c r="Q365" s="156">
        <v>4.4000000000000004</v>
      </c>
      <c r="R365" s="2"/>
      <c r="S365" s="2"/>
      <c r="T365" s="2"/>
      <c r="U365" s="2"/>
      <c r="V365" s="2"/>
      <c r="W365" s="2">
        <v>1.3</v>
      </c>
      <c r="X365" s="156">
        <v>46</v>
      </c>
      <c r="Y365" s="2"/>
      <c r="Z365" s="2"/>
      <c r="AA365" s="156">
        <v>0.1</v>
      </c>
      <c r="AB365" s="2"/>
      <c r="AC365" s="2"/>
      <c r="AD365" s="2"/>
      <c r="AE365" s="2">
        <v>2.6</v>
      </c>
      <c r="AF365" s="64">
        <v>0.7</v>
      </c>
    </row>
    <row r="366" spans="1:32" ht="15" customHeight="1" x14ac:dyDescent="0.4">
      <c r="A366" s="423"/>
      <c r="B366" s="433"/>
      <c r="C366" s="408"/>
      <c r="D366" s="147" t="s">
        <v>466</v>
      </c>
      <c r="E366" s="156" t="s">
        <v>209</v>
      </c>
      <c r="F366" s="156" t="s">
        <v>209</v>
      </c>
      <c r="G366" s="156" t="s">
        <v>414</v>
      </c>
      <c r="H366" s="2"/>
      <c r="I366" s="2"/>
      <c r="J366" s="2"/>
      <c r="K366" s="34"/>
      <c r="L366" s="156">
        <v>0.5</v>
      </c>
      <c r="M366" s="2"/>
      <c r="N366" s="291" t="s">
        <v>211</v>
      </c>
      <c r="O366" s="2"/>
      <c r="P366" s="2"/>
      <c r="Q366" s="156">
        <v>1.8</v>
      </c>
      <c r="R366" s="2"/>
      <c r="S366" s="2"/>
      <c r="T366" s="2"/>
      <c r="U366" s="2"/>
      <c r="V366" s="2"/>
      <c r="W366" s="156">
        <v>0.4</v>
      </c>
      <c r="X366" s="156">
        <v>20</v>
      </c>
      <c r="Y366" s="2"/>
      <c r="Z366" s="2"/>
      <c r="AA366" s="291" t="s">
        <v>214</v>
      </c>
      <c r="AB366" s="2"/>
      <c r="AC366" s="2"/>
      <c r="AD366" s="2"/>
      <c r="AE366" s="156">
        <v>0.6</v>
      </c>
      <c r="AF366" s="64">
        <v>0.2</v>
      </c>
    </row>
    <row r="367" spans="1:32" ht="15" customHeight="1" x14ac:dyDescent="0.4">
      <c r="A367" s="423"/>
      <c r="B367" s="433"/>
      <c r="C367" s="434"/>
      <c r="D367" s="148" t="s">
        <v>466</v>
      </c>
      <c r="E367" s="156" t="s">
        <v>216</v>
      </c>
      <c r="F367" s="156" t="s">
        <v>216</v>
      </c>
      <c r="G367" s="156" t="s">
        <v>414</v>
      </c>
      <c r="H367" s="2"/>
      <c r="I367" s="2"/>
      <c r="J367" s="2"/>
      <c r="K367" s="34"/>
      <c r="L367" s="156">
        <v>1.9</v>
      </c>
      <c r="M367" s="2"/>
      <c r="N367" s="2">
        <v>0.1</v>
      </c>
      <c r="O367" s="2"/>
      <c r="P367" s="2"/>
      <c r="Q367" s="156">
        <v>9.9</v>
      </c>
      <c r="R367" s="2"/>
      <c r="S367" s="2"/>
      <c r="T367" s="2"/>
      <c r="U367" s="2"/>
      <c r="V367" s="2"/>
      <c r="W367" s="156">
        <v>4.5</v>
      </c>
      <c r="X367" s="156">
        <v>90</v>
      </c>
      <c r="Y367" s="2"/>
      <c r="Z367" s="2"/>
      <c r="AA367" s="156">
        <v>0.7</v>
      </c>
      <c r="AB367" s="2"/>
      <c r="AC367" s="2"/>
      <c r="AD367" s="2"/>
      <c r="AE367" s="156">
        <v>12</v>
      </c>
      <c r="AF367" s="64">
        <v>1.7</v>
      </c>
    </row>
    <row r="368" spans="1:32" ht="15" customHeight="1" x14ac:dyDescent="0.4">
      <c r="A368" s="423"/>
      <c r="B368" s="433"/>
      <c r="C368" s="435" t="s">
        <v>353</v>
      </c>
      <c r="D368" s="44" t="s">
        <v>466</v>
      </c>
      <c r="E368" s="156" t="s">
        <v>172</v>
      </c>
      <c r="F368" s="156" t="s">
        <v>334</v>
      </c>
      <c r="G368" s="156" t="s">
        <v>414</v>
      </c>
      <c r="H368" s="2"/>
      <c r="I368" s="2"/>
      <c r="J368" s="2"/>
      <c r="K368" s="34"/>
      <c r="L368" s="2">
        <v>1.5</v>
      </c>
      <c r="M368" s="2"/>
      <c r="N368" s="2"/>
      <c r="O368" s="2"/>
      <c r="P368" s="2"/>
      <c r="Q368" s="156">
        <v>3.1</v>
      </c>
      <c r="R368" s="2"/>
      <c r="S368" s="2"/>
      <c r="T368" s="2"/>
      <c r="U368" s="2"/>
      <c r="V368" s="2"/>
      <c r="W368" s="2">
        <v>1.3</v>
      </c>
      <c r="X368" s="156">
        <v>33</v>
      </c>
      <c r="Y368" s="2"/>
      <c r="Z368" s="2"/>
      <c r="AA368" s="2">
        <v>0.1</v>
      </c>
      <c r="AB368" s="2"/>
      <c r="AC368" s="2"/>
      <c r="AD368" s="2"/>
      <c r="AE368" s="2">
        <v>1.9</v>
      </c>
      <c r="AF368" s="64">
        <v>0.8</v>
      </c>
    </row>
    <row r="369" spans="1:32" ht="15" customHeight="1" x14ac:dyDescent="0.4">
      <c r="A369" s="423"/>
      <c r="B369" s="433"/>
      <c r="C369" s="408"/>
      <c r="D369" s="147" t="s">
        <v>466</v>
      </c>
      <c r="E369" s="170" t="s">
        <v>433</v>
      </c>
      <c r="F369" s="156"/>
      <c r="G369" s="156" t="s">
        <v>414</v>
      </c>
      <c r="H369" s="2"/>
      <c r="I369" s="2"/>
      <c r="J369" s="2"/>
      <c r="K369" s="34"/>
      <c r="L369" s="2">
        <v>1.6</v>
      </c>
      <c r="M369" s="2"/>
      <c r="N369" s="2">
        <v>0.1</v>
      </c>
      <c r="O369" s="2"/>
      <c r="P369" s="2"/>
      <c r="Q369" s="156">
        <v>3.2</v>
      </c>
      <c r="R369" s="2"/>
      <c r="S369" s="2"/>
      <c r="T369" s="2"/>
      <c r="U369" s="2"/>
      <c r="V369" s="2"/>
      <c r="W369" s="2">
        <v>1.4</v>
      </c>
      <c r="X369" s="156">
        <v>33</v>
      </c>
      <c r="Y369" s="2"/>
      <c r="Z369" s="2"/>
      <c r="AA369" s="2">
        <v>0.1</v>
      </c>
      <c r="AB369" s="2"/>
      <c r="AC369" s="2"/>
      <c r="AD369" s="2"/>
      <c r="AE369" s="2">
        <v>2.2999999999999998</v>
      </c>
      <c r="AF369" s="64">
        <v>0.8</v>
      </c>
    </row>
    <row r="370" spans="1:32" ht="15" customHeight="1" x14ac:dyDescent="0.4">
      <c r="A370" s="423"/>
      <c r="B370" s="433"/>
      <c r="C370" s="408"/>
      <c r="D370" s="147" t="s">
        <v>466</v>
      </c>
      <c r="E370" s="156" t="s">
        <v>209</v>
      </c>
      <c r="F370" s="156" t="s">
        <v>209</v>
      </c>
      <c r="G370" s="156" t="s">
        <v>414</v>
      </c>
      <c r="H370" s="2"/>
      <c r="I370" s="2"/>
      <c r="J370" s="2"/>
      <c r="K370" s="34"/>
      <c r="L370" s="156">
        <v>0.7</v>
      </c>
      <c r="M370" s="2"/>
      <c r="N370" s="291" t="s">
        <v>211</v>
      </c>
      <c r="O370" s="2"/>
      <c r="P370" s="2"/>
      <c r="Q370" s="156">
        <v>1.3</v>
      </c>
      <c r="R370" s="2"/>
      <c r="S370" s="2"/>
      <c r="T370" s="2"/>
      <c r="U370" s="2"/>
      <c r="V370" s="2"/>
      <c r="W370" s="156">
        <v>0.1</v>
      </c>
      <c r="X370" s="156">
        <v>11</v>
      </c>
      <c r="Y370" s="2"/>
      <c r="Z370" s="2"/>
      <c r="AA370" s="291" t="s">
        <v>214</v>
      </c>
      <c r="AB370" s="2"/>
      <c r="AC370" s="2"/>
      <c r="AD370" s="2"/>
      <c r="AE370" s="156">
        <v>0.6</v>
      </c>
      <c r="AF370" s="167">
        <v>0.2</v>
      </c>
    </row>
    <row r="371" spans="1:32" ht="15" customHeight="1" thickBot="1" x14ac:dyDescent="0.45">
      <c r="A371" s="418"/>
      <c r="B371" s="420"/>
      <c r="C371" s="409"/>
      <c r="D371" s="91" t="s">
        <v>466</v>
      </c>
      <c r="E371" s="161" t="s">
        <v>216</v>
      </c>
      <c r="F371" s="161" t="s">
        <v>216</v>
      </c>
      <c r="G371" s="161" t="s">
        <v>414</v>
      </c>
      <c r="H371" s="61"/>
      <c r="I371" s="61"/>
      <c r="J371" s="61"/>
      <c r="K371" s="62"/>
      <c r="L371" s="161">
        <v>3.4</v>
      </c>
      <c r="M371" s="61"/>
      <c r="N371" s="61">
        <v>0.2</v>
      </c>
      <c r="O371" s="61"/>
      <c r="P371" s="61"/>
      <c r="Q371" s="161">
        <v>6.8</v>
      </c>
      <c r="R371" s="61"/>
      <c r="S371" s="61"/>
      <c r="T371" s="61"/>
      <c r="U371" s="61"/>
      <c r="V371" s="61"/>
      <c r="W371" s="161">
        <v>3.9</v>
      </c>
      <c r="X371" s="161">
        <v>65</v>
      </c>
      <c r="Y371" s="61"/>
      <c r="Z371" s="61"/>
      <c r="AA371" s="161">
        <v>0.2</v>
      </c>
      <c r="AB371" s="61"/>
      <c r="AC371" s="61"/>
      <c r="AD371" s="61"/>
      <c r="AE371" s="161">
        <v>12</v>
      </c>
      <c r="AF371" s="169">
        <v>1.8</v>
      </c>
    </row>
    <row r="372" spans="1:32" ht="15" customHeight="1" thickBot="1" x14ac:dyDescent="0.45">
      <c r="A372" s="18"/>
      <c r="B372" s="143"/>
      <c r="C372" s="80"/>
      <c r="D372" s="275"/>
      <c r="E372" s="80"/>
      <c r="F372" s="80"/>
      <c r="G372" s="80"/>
      <c r="H372" s="80"/>
      <c r="I372" s="80"/>
      <c r="J372" s="80"/>
      <c r="K372" s="82"/>
      <c r="L372" s="80"/>
      <c r="M372" s="80"/>
      <c r="N372" s="80"/>
      <c r="O372" s="80"/>
      <c r="P372" s="80"/>
      <c r="Q372" s="80"/>
      <c r="R372" s="80"/>
      <c r="S372" s="80"/>
      <c r="T372" s="80"/>
      <c r="U372" s="80"/>
      <c r="V372" s="80"/>
      <c r="W372" s="80"/>
      <c r="X372" s="80"/>
      <c r="Y372" s="80"/>
      <c r="Z372" s="80"/>
      <c r="AA372" s="80"/>
      <c r="AB372" s="80"/>
      <c r="AC372" s="80"/>
      <c r="AD372" s="80"/>
      <c r="AE372" s="80"/>
      <c r="AF372" s="80"/>
    </row>
    <row r="373" spans="1:32" ht="15" customHeight="1" x14ac:dyDescent="0.4">
      <c r="A373" s="417" t="s">
        <v>391</v>
      </c>
      <c r="B373" s="421" t="s">
        <v>110</v>
      </c>
      <c r="C373" s="407" t="s">
        <v>354</v>
      </c>
      <c r="D373" s="90" t="s">
        <v>469</v>
      </c>
      <c r="E373" s="158" t="s">
        <v>172</v>
      </c>
      <c r="F373" s="158" t="s">
        <v>334</v>
      </c>
      <c r="G373" s="158" t="s">
        <v>414</v>
      </c>
      <c r="H373" s="56"/>
      <c r="I373" s="56"/>
      <c r="J373" s="56"/>
      <c r="K373" s="57"/>
      <c r="L373" s="56">
        <v>0.39</v>
      </c>
      <c r="M373" s="56"/>
      <c r="N373" s="56"/>
      <c r="O373" s="56"/>
      <c r="P373" s="56"/>
      <c r="Q373" s="158">
        <v>2.11</v>
      </c>
      <c r="R373" s="56"/>
      <c r="S373" s="56"/>
      <c r="T373" s="56"/>
      <c r="U373" s="56"/>
      <c r="V373" s="56"/>
      <c r="W373" s="56"/>
      <c r="X373" s="158">
        <v>12.8</v>
      </c>
      <c r="Y373" s="56"/>
      <c r="Z373" s="56"/>
      <c r="AA373" s="56"/>
      <c r="AB373" s="56"/>
      <c r="AC373" s="56"/>
      <c r="AD373" s="56"/>
      <c r="AE373" s="56">
        <v>0.6</v>
      </c>
      <c r="AF373" s="58"/>
    </row>
    <row r="374" spans="1:32" ht="15" customHeight="1" x14ac:dyDescent="0.4">
      <c r="A374" s="423"/>
      <c r="B374" s="442"/>
      <c r="C374" s="408"/>
      <c r="D374" s="147" t="s">
        <v>469</v>
      </c>
      <c r="E374" s="156" t="s">
        <v>171</v>
      </c>
      <c r="F374" s="156"/>
      <c r="G374" s="156" t="s">
        <v>414</v>
      </c>
      <c r="H374" s="2"/>
      <c r="I374" s="2"/>
      <c r="J374" s="2"/>
      <c r="K374" s="34"/>
      <c r="L374" s="156">
        <v>0.42</v>
      </c>
      <c r="M374" s="2"/>
      <c r="N374" s="2"/>
      <c r="O374" s="2"/>
      <c r="P374" s="2"/>
      <c r="Q374" s="156">
        <v>2.35</v>
      </c>
      <c r="R374" s="2"/>
      <c r="S374" s="2"/>
      <c r="T374" s="2"/>
      <c r="U374" s="2"/>
      <c r="V374" s="2"/>
      <c r="W374" s="2"/>
      <c r="X374" s="156">
        <v>13.7</v>
      </c>
      <c r="Y374" s="2"/>
      <c r="Z374" s="2"/>
      <c r="AA374" s="2"/>
      <c r="AB374" s="2"/>
      <c r="AC374" s="2"/>
      <c r="AD374" s="2"/>
      <c r="AE374" s="156">
        <v>0.76</v>
      </c>
      <c r="AF374" s="64"/>
    </row>
    <row r="375" spans="1:32" ht="15" customHeight="1" x14ac:dyDescent="0.4">
      <c r="A375" s="423"/>
      <c r="B375" s="442"/>
      <c r="C375" s="408"/>
      <c r="D375" s="147" t="s">
        <v>469</v>
      </c>
      <c r="E375" s="156" t="s">
        <v>190</v>
      </c>
      <c r="F375" s="156"/>
      <c r="G375" s="156" t="s">
        <v>414</v>
      </c>
      <c r="H375" s="2"/>
      <c r="I375" s="2"/>
      <c r="J375" s="2"/>
      <c r="K375" s="34"/>
      <c r="L375" s="156">
        <v>0.28000000000000003</v>
      </c>
      <c r="M375" s="2"/>
      <c r="N375" s="2"/>
      <c r="O375" s="2"/>
      <c r="P375" s="2"/>
      <c r="Q375" s="156">
        <v>1.54</v>
      </c>
      <c r="R375" s="2"/>
      <c r="S375" s="2"/>
      <c r="T375" s="2"/>
      <c r="U375" s="2"/>
      <c r="V375" s="2"/>
      <c r="W375" s="2"/>
      <c r="X375" s="156">
        <v>10.1</v>
      </c>
      <c r="Y375" s="2"/>
      <c r="Z375" s="2"/>
      <c r="AA375" s="2"/>
      <c r="AB375" s="2"/>
      <c r="AC375" s="2"/>
      <c r="AD375" s="2"/>
      <c r="AE375" s="156">
        <v>0.43</v>
      </c>
      <c r="AF375" s="64"/>
    </row>
    <row r="376" spans="1:32" ht="15" customHeight="1" thickBot="1" x14ac:dyDescent="0.45">
      <c r="A376" s="418"/>
      <c r="B376" s="422"/>
      <c r="C376" s="409"/>
      <c r="D376" s="91" t="s">
        <v>469</v>
      </c>
      <c r="E376" s="161" t="s">
        <v>196</v>
      </c>
      <c r="F376" s="161"/>
      <c r="G376" s="161" t="s">
        <v>414</v>
      </c>
      <c r="H376" s="61"/>
      <c r="I376" s="61"/>
      <c r="J376" s="61"/>
      <c r="K376" s="62"/>
      <c r="L376" s="161">
        <v>0.5</v>
      </c>
      <c r="M376" s="61"/>
      <c r="N376" s="61"/>
      <c r="O376" s="61"/>
      <c r="P376" s="61"/>
      <c r="Q376" s="161">
        <v>2.93</v>
      </c>
      <c r="R376" s="61"/>
      <c r="S376" s="61"/>
      <c r="T376" s="61"/>
      <c r="U376" s="61"/>
      <c r="V376" s="61"/>
      <c r="W376" s="61"/>
      <c r="X376" s="161">
        <v>16.600000000000001</v>
      </c>
      <c r="Y376" s="61"/>
      <c r="Z376" s="61"/>
      <c r="AA376" s="61"/>
      <c r="AB376" s="61"/>
      <c r="AC376" s="61"/>
      <c r="AD376" s="61"/>
      <c r="AE376" s="161">
        <v>0.86</v>
      </c>
      <c r="AF376" s="63"/>
    </row>
    <row r="377" spans="1:32" ht="15" customHeight="1" thickBot="1" x14ac:dyDescent="0.45">
      <c r="A377" s="18"/>
      <c r="B377" s="143"/>
      <c r="C377" s="80"/>
      <c r="D377" s="275"/>
      <c r="E377" s="80"/>
      <c r="F377" s="80"/>
      <c r="G377" s="80"/>
      <c r="H377" s="80"/>
      <c r="I377" s="80"/>
      <c r="J377" s="80"/>
      <c r="K377" s="82"/>
      <c r="L377" s="80"/>
      <c r="M377" s="80"/>
      <c r="N377" s="80"/>
      <c r="O377" s="80"/>
      <c r="P377" s="80"/>
      <c r="Q377" s="80"/>
      <c r="R377" s="80"/>
      <c r="S377" s="80"/>
      <c r="T377" s="80"/>
      <c r="U377" s="80"/>
      <c r="V377" s="80"/>
      <c r="W377" s="80"/>
      <c r="X377" s="80"/>
      <c r="Y377" s="80"/>
      <c r="Z377" s="80"/>
      <c r="AA377" s="80"/>
      <c r="AB377" s="80"/>
      <c r="AC377" s="80"/>
      <c r="AD377" s="80"/>
      <c r="AE377" s="80"/>
      <c r="AF377" s="80"/>
    </row>
    <row r="378" spans="1:32" ht="15" customHeight="1" x14ac:dyDescent="0.4">
      <c r="A378" s="417" t="s">
        <v>392</v>
      </c>
      <c r="B378" s="419" t="s">
        <v>110</v>
      </c>
      <c r="C378" s="407" t="s">
        <v>358</v>
      </c>
      <c r="D378" s="90" t="s">
        <v>466</v>
      </c>
      <c r="E378" s="158" t="s">
        <v>172</v>
      </c>
      <c r="F378" s="158" t="s">
        <v>334</v>
      </c>
      <c r="G378" s="158" t="s">
        <v>414</v>
      </c>
      <c r="H378" s="56"/>
      <c r="I378" s="56"/>
      <c r="J378" s="56"/>
      <c r="K378" s="57"/>
      <c r="L378" s="56">
        <v>0.56000000000000005</v>
      </c>
      <c r="M378" s="56"/>
      <c r="N378" s="56"/>
      <c r="O378" s="56"/>
      <c r="P378" s="56"/>
      <c r="Q378" s="158">
        <v>1.53</v>
      </c>
      <c r="R378" s="56"/>
      <c r="S378" s="56"/>
      <c r="T378" s="56"/>
      <c r="U378" s="56"/>
      <c r="V378" s="56"/>
      <c r="W378" s="56">
        <v>0.26</v>
      </c>
      <c r="X378" s="158">
        <v>8.0299999999999994</v>
      </c>
      <c r="Y378" s="56"/>
      <c r="Z378" s="56"/>
      <c r="AA378" s="290" t="s">
        <v>434</v>
      </c>
      <c r="AB378" s="56"/>
      <c r="AC378" s="56"/>
      <c r="AD378" s="56"/>
      <c r="AE378" s="56">
        <v>0.44</v>
      </c>
      <c r="AF378" s="58">
        <v>0.23</v>
      </c>
    </row>
    <row r="379" spans="1:32" ht="15" customHeight="1" x14ac:dyDescent="0.4">
      <c r="A379" s="423"/>
      <c r="B379" s="433"/>
      <c r="C379" s="408"/>
      <c r="D379" s="147" t="s">
        <v>466</v>
      </c>
      <c r="E379" s="156" t="s">
        <v>433</v>
      </c>
      <c r="F379" s="156"/>
      <c r="G379" s="156" t="s">
        <v>414</v>
      </c>
      <c r="H379" s="2"/>
      <c r="I379" s="2"/>
      <c r="J379" s="2"/>
      <c r="K379" s="34"/>
      <c r="L379" s="156">
        <v>0.67</v>
      </c>
      <c r="M379" s="2"/>
      <c r="N379" s="2"/>
      <c r="O379" s="2"/>
      <c r="P379" s="2"/>
      <c r="Q379" s="156">
        <v>1.7</v>
      </c>
      <c r="R379" s="2"/>
      <c r="S379" s="2"/>
      <c r="T379" s="2"/>
      <c r="U379" s="2"/>
      <c r="V379" s="2"/>
      <c r="W379" s="2">
        <v>0.3</v>
      </c>
      <c r="X379" s="156">
        <v>8.81</v>
      </c>
      <c r="Y379" s="2"/>
      <c r="Z379" s="2"/>
      <c r="AA379" s="291" t="s">
        <v>434</v>
      </c>
      <c r="AB379" s="2"/>
      <c r="AC379" s="2"/>
      <c r="AD379" s="2"/>
      <c r="AE379" s="156">
        <v>0.61</v>
      </c>
      <c r="AF379" s="64">
        <v>0.26</v>
      </c>
    </row>
    <row r="380" spans="1:32" ht="15" customHeight="1" x14ac:dyDescent="0.4">
      <c r="A380" s="423"/>
      <c r="B380" s="433"/>
      <c r="C380" s="408"/>
      <c r="D380" s="147" t="s">
        <v>466</v>
      </c>
      <c r="E380" s="156" t="s">
        <v>209</v>
      </c>
      <c r="F380" s="156"/>
      <c r="G380" s="156" t="s">
        <v>414</v>
      </c>
      <c r="H380" s="2"/>
      <c r="I380" s="2"/>
      <c r="J380" s="2"/>
      <c r="K380" s="34"/>
      <c r="L380" s="156">
        <v>0.15</v>
      </c>
      <c r="M380" s="2"/>
      <c r="N380" s="2"/>
      <c r="O380" s="2"/>
      <c r="P380" s="2"/>
      <c r="Q380" s="156">
        <v>0.28000000000000003</v>
      </c>
      <c r="R380" s="2"/>
      <c r="S380" s="2"/>
      <c r="T380" s="2"/>
      <c r="U380" s="2"/>
      <c r="V380" s="2"/>
      <c r="W380" s="2">
        <v>0.03</v>
      </c>
      <c r="X380" s="156">
        <v>0.3</v>
      </c>
      <c r="Y380" s="2"/>
      <c r="Z380" s="2"/>
      <c r="AA380" s="291" t="s">
        <v>214</v>
      </c>
      <c r="AB380" s="2"/>
      <c r="AC380" s="2"/>
      <c r="AD380" s="2"/>
      <c r="AE380" s="291" t="s">
        <v>431</v>
      </c>
      <c r="AF380" s="64">
        <v>0.05</v>
      </c>
    </row>
    <row r="381" spans="1:32" ht="15" customHeight="1" thickBot="1" x14ac:dyDescent="0.45">
      <c r="A381" s="418"/>
      <c r="B381" s="420"/>
      <c r="C381" s="409"/>
      <c r="D381" s="91" t="s">
        <v>466</v>
      </c>
      <c r="E381" s="161" t="s">
        <v>216</v>
      </c>
      <c r="F381" s="161"/>
      <c r="G381" s="161" t="s">
        <v>414</v>
      </c>
      <c r="H381" s="61"/>
      <c r="I381" s="61"/>
      <c r="J381" s="61"/>
      <c r="K381" s="62"/>
      <c r="L381" s="161">
        <v>4.3600000000000003</v>
      </c>
      <c r="M381" s="61"/>
      <c r="N381" s="61"/>
      <c r="O381" s="61"/>
      <c r="P381" s="61"/>
      <c r="Q381" s="161">
        <v>11</v>
      </c>
      <c r="R381" s="61"/>
      <c r="S381" s="61"/>
      <c r="T381" s="61"/>
      <c r="U381" s="61"/>
      <c r="V381" s="61"/>
      <c r="W381" s="161">
        <v>1.46</v>
      </c>
      <c r="X381" s="161">
        <v>35.799999999999997</v>
      </c>
      <c r="Y381" s="61"/>
      <c r="Z381" s="61"/>
      <c r="AA381" s="61">
        <v>0.45</v>
      </c>
      <c r="AB381" s="61"/>
      <c r="AC381" s="61"/>
      <c r="AD381" s="61"/>
      <c r="AE381" s="161">
        <v>14.8</v>
      </c>
      <c r="AF381" s="169">
        <v>2.34</v>
      </c>
    </row>
    <row r="382" spans="1:32" ht="15" customHeight="1" thickBot="1" x14ac:dyDescent="0.45">
      <c r="A382" s="18"/>
      <c r="B382" s="143"/>
      <c r="C382" s="80"/>
      <c r="D382" s="275"/>
      <c r="E382" s="80"/>
      <c r="F382" s="80"/>
      <c r="G382" s="80"/>
      <c r="H382" s="80"/>
      <c r="I382" s="80"/>
      <c r="J382" s="80"/>
      <c r="K382" s="82"/>
      <c r="L382" s="80"/>
      <c r="M382" s="80"/>
      <c r="N382" s="80"/>
      <c r="O382" s="80"/>
      <c r="P382" s="80"/>
      <c r="Q382" s="80"/>
      <c r="R382" s="80"/>
      <c r="S382" s="80"/>
      <c r="T382" s="80"/>
      <c r="U382" s="80"/>
      <c r="V382" s="80"/>
      <c r="W382" s="80"/>
      <c r="X382" s="80"/>
      <c r="Y382" s="80"/>
      <c r="Z382" s="80"/>
      <c r="AA382" s="80"/>
      <c r="AB382" s="80"/>
      <c r="AC382" s="80"/>
      <c r="AD382" s="80"/>
      <c r="AE382" s="80"/>
      <c r="AF382" s="80"/>
    </row>
    <row r="383" spans="1:32" ht="15" customHeight="1" x14ac:dyDescent="0.4">
      <c r="A383" s="417" t="s">
        <v>393</v>
      </c>
      <c r="B383" s="419" t="s">
        <v>110</v>
      </c>
      <c r="C383" s="378" t="s">
        <v>355</v>
      </c>
      <c r="D383" s="107" t="s">
        <v>466</v>
      </c>
      <c r="E383" s="158" t="s">
        <v>172</v>
      </c>
      <c r="F383" s="158" t="s">
        <v>334</v>
      </c>
      <c r="G383" s="158" t="s">
        <v>414</v>
      </c>
      <c r="H383" s="158">
        <v>0.04</v>
      </c>
      <c r="I383" s="56"/>
      <c r="J383" s="56"/>
      <c r="K383" s="57"/>
      <c r="L383" s="56">
        <v>0.94</v>
      </c>
      <c r="M383" s="56"/>
      <c r="N383" s="290" t="s">
        <v>436</v>
      </c>
      <c r="O383" s="56"/>
      <c r="P383" s="56"/>
      <c r="Q383" s="158">
        <v>1.9</v>
      </c>
      <c r="R383" s="56"/>
      <c r="S383" s="56"/>
      <c r="T383" s="56"/>
      <c r="U383" s="56"/>
      <c r="V383" s="56"/>
      <c r="W383" s="56">
        <v>0.37</v>
      </c>
      <c r="X383" s="158">
        <v>5.24</v>
      </c>
      <c r="Y383" s="56"/>
      <c r="Z383" s="56"/>
      <c r="AA383" s="56"/>
      <c r="AB383" s="56"/>
      <c r="AC383" s="56"/>
      <c r="AD383" s="56"/>
      <c r="AE383" s="56">
        <v>0.78</v>
      </c>
      <c r="AF383" s="58">
        <v>0.37</v>
      </c>
    </row>
    <row r="384" spans="1:32" ht="15" customHeight="1" x14ac:dyDescent="0.4">
      <c r="A384" s="423"/>
      <c r="B384" s="433"/>
      <c r="C384" s="379"/>
      <c r="D384" s="145" t="s">
        <v>466</v>
      </c>
      <c r="E384" s="156" t="s">
        <v>171</v>
      </c>
      <c r="F384" s="156"/>
      <c r="G384" s="156" t="s">
        <v>414</v>
      </c>
      <c r="H384" s="156">
        <v>0.05</v>
      </c>
      <c r="I384" s="2"/>
      <c r="J384" s="2"/>
      <c r="K384" s="34"/>
      <c r="L384" s="156">
        <v>1.06</v>
      </c>
      <c r="M384" s="2"/>
      <c r="N384" s="291" t="s">
        <v>436</v>
      </c>
      <c r="O384" s="2"/>
      <c r="P384" s="2"/>
      <c r="Q384" s="156">
        <v>2.39</v>
      </c>
      <c r="R384" s="2"/>
      <c r="S384" s="2"/>
      <c r="T384" s="2"/>
      <c r="U384" s="2"/>
      <c r="V384" s="2"/>
      <c r="W384" s="156">
        <v>0.43</v>
      </c>
      <c r="X384" s="156">
        <v>6.95</v>
      </c>
      <c r="Y384" s="2"/>
      <c r="Z384" s="2"/>
      <c r="AA384" s="2"/>
      <c r="AB384" s="2"/>
      <c r="AC384" s="2"/>
      <c r="AD384" s="2"/>
      <c r="AE384" s="156">
        <v>0.95</v>
      </c>
      <c r="AF384" s="64">
        <v>0.4</v>
      </c>
    </row>
    <row r="385" spans="1:32" ht="15" customHeight="1" x14ac:dyDescent="0.4">
      <c r="A385" s="423"/>
      <c r="B385" s="433"/>
      <c r="C385" s="379"/>
      <c r="D385" s="145" t="s">
        <v>466</v>
      </c>
      <c r="E385" s="156" t="s">
        <v>425</v>
      </c>
      <c r="F385" s="156"/>
      <c r="G385" s="156" t="s">
        <v>414</v>
      </c>
      <c r="H385" s="291" t="s">
        <v>435</v>
      </c>
      <c r="I385" s="2"/>
      <c r="J385" s="2"/>
      <c r="K385" s="34"/>
      <c r="L385" s="156">
        <v>0.19</v>
      </c>
      <c r="M385" s="2"/>
      <c r="N385" s="291" t="s">
        <v>436</v>
      </c>
      <c r="O385" s="2"/>
      <c r="P385" s="2"/>
      <c r="Q385" s="156">
        <v>0.38</v>
      </c>
      <c r="R385" s="2"/>
      <c r="S385" s="2"/>
      <c r="T385" s="2"/>
      <c r="U385" s="2"/>
      <c r="V385" s="2"/>
      <c r="W385" s="156">
        <v>0.05</v>
      </c>
      <c r="X385" s="156">
        <v>1.28</v>
      </c>
      <c r="Y385" s="2"/>
      <c r="Z385" s="2"/>
      <c r="AA385" s="2"/>
      <c r="AB385" s="2"/>
      <c r="AC385" s="2"/>
      <c r="AD385" s="2"/>
      <c r="AE385" s="156">
        <v>0.23</v>
      </c>
      <c r="AF385" s="64">
        <v>0.15</v>
      </c>
    </row>
    <row r="386" spans="1:32" ht="15" customHeight="1" x14ac:dyDescent="0.4">
      <c r="A386" s="423"/>
      <c r="B386" s="433"/>
      <c r="C386" s="436"/>
      <c r="D386" s="146" t="s">
        <v>466</v>
      </c>
      <c r="E386" s="156" t="s">
        <v>216</v>
      </c>
      <c r="F386" s="156"/>
      <c r="G386" s="156" t="s">
        <v>414</v>
      </c>
      <c r="H386" s="156">
        <v>0.2</v>
      </c>
      <c r="I386" s="2"/>
      <c r="J386" s="2"/>
      <c r="K386" s="34"/>
      <c r="L386" s="156">
        <v>2.73</v>
      </c>
      <c r="M386" s="2"/>
      <c r="N386" s="291" t="s">
        <v>436</v>
      </c>
      <c r="O386" s="2"/>
      <c r="P386" s="2"/>
      <c r="Q386" s="156">
        <v>24.96</v>
      </c>
      <c r="R386" s="2"/>
      <c r="S386" s="2"/>
      <c r="T386" s="2"/>
      <c r="U386" s="2"/>
      <c r="V386" s="2"/>
      <c r="W386" s="156">
        <v>1.67</v>
      </c>
      <c r="X386" s="156">
        <v>20.190000000000001</v>
      </c>
      <c r="Y386" s="2"/>
      <c r="Z386" s="2"/>
      <c r="AA386" s="2"/>
      <c r="AB386" s="2"/>
      <c r="AC386" s="2"/>
      <c r="AD386" s="2"/>
      <c r="AE386" s="156">
        <v>2.34</v>
      </c>
      <c r="AF386" s="64">
        <v>1.07</v>
      </c>
    </row>
    <row r="387" spans="1:32" ht="15" customHeight="1" x14ac:dyDescent="0.4">
      <c r="A387" s="423"/>
      <c r="B387" s="433"/>
      <c r="C387" s="446" t="s">
        <v>356</v>
      </c>
      <c r="D387" s="144" t="s">
        <v>469</v>
      </c>
      <c r="E387" s="156" t="s">
        <v>172</v>
      </c>
      <c r="F387" s="156" t="s">
        <v>334</v>
      </c>
      <c r="G387" s="156" t="s">
        <v>414</v>
      </c>
      <c r="H387" s="156">
        <v>0.13</v>
      </c>
      <c r="I387" s="2"/>
      <c r="J387" s="2"/>
      <c r="K387" s="34"/>
      <c r="L387" s="2">
        <v>0.71</v>
      </c>
      <c r="M387" s="2"/>
      <c r="N387" s="291" t="s">
        <v>436</v>
      </c>
      <c r="O387" s="2"/>
      <c r="P387" s="2"/>
      <c r="Q387" s="156">
        <v>1.6</v>
      </c>
      <c r="R387" s="2"/>
      <c r="S387" s="2"/>
      <c r="T387" s="2"/>
      <c r="U387" s="2"/>
      <c r="V387" s="2"/>
      <c r="W387" s="2">
        <v>0.33</v>
      </c>
      <c r="X387" s="156">
        <v>4.7699999999999996</v>
      </c>
      <c r="Y387" s="2"/>
      <c r="Z387" s="2"/>
      <c r="AA387" s="2"/>
      <c r="AB387" s="2"/>
      <c r="AC387" s="2"/>
      <c r="AD387" s="2"/>
      <c r="AE387" s="2">
        <v>0.75</v>
      </c>
      <c r="AF387" s="64">
        <v>0.28000000000000003</v>
      </c>
    </row>
    <row r="388" spans="1:32" ht="15" customHeight="1" x14ac:dyDescent="0.4">
      <c r="A388" s="423"/>
      <c r="B388" s="433"/>
      <c r="C388" s="379"/>
      <c r="D388" s="145" t="s">
        <v>469</v>
      </c>
      <c r="E388" s="156" t="s">
        <v>297</v>
      </c>
      <c r="F388" s="156"/>
      <c r="G388" s="156" t="s">
        <v>414</v>
      </c>
      <c r="H388" s="156">
        <v>0.13</v>
      </c>
      <c r="I388" s="2"/>
      <c r="J388" s="2"/>
      <c r="K388" s="34"/>
      <c r="L388" s="156">
        <v>0.83</v>
      </c>
      <c r="M388" s="2"/>
      <c r="N388" s="291" t="s">
        <v>436</v>
      </c>
      <c r="O388" s="2"/>
      <c r="P388" s="2"/>
      <c r="Q388" s="156">
        <v>2.0699999999999998</v>
      </c>
      <c r="R388" s="2"/>
      <c r="S388" s="2"/>
      <c r="T388" s="2"/>
      <c r="U388" s="2"/>
      <c r="V388" s="2"/>
      <c r="W388" s="156">
        <v>0.37</v>
      </c>
      <c r="X388" s="156">
        <v>6.31</v>
      </c>
      <c r="Y388" s="2"/>
      <c r="Z388" s="2"/>
      <c r="AA388" s="2"/>
      <c r="AB388" s="2"/>
      <c r="AC388" s="2"/>
      <c r="AD388" s="2"/>
      <c r="AE388" s="156">
        <v>0.89</v>
      </c>
      <c r="AF388" s="64">
        <v>0.31</v>
      </c>
    </row>
    <row r="389" spans="1:32" ht="15" customHeight="1" x14ac:dyDescent="0.4">
      <c r="A389" s="423"/>
      <c r="B389" s="433"/>
      <c r="C389" s="379"/>
      <c r="D389" s="145" t="s">
        <v>469</v>
      </c>
      <c r="E389" s="156" t="s">
        <v>425</v>
      </c>
      <c r="F389" s="156"/>
      <c r="G389" s="156" t="s">
        <v>414</v>
      </c>
      <c r="H389" s="156">
        <v>0.08</v>
      </c>
      <c r="I389" s="2"/>
      <c r="J389" s="2"/>
      <c r="K389" s="34"/>
      <c r="L389" s="156">
        <v>0.26</v>
      </c>
      <c r="M389" s="2"/>
      <c r="N389" s="291" t="s">
        <v>436</v>
      </c>
      <c r="O389" s="2"/>
      <c r="P389" s="2"/>
      <c r="Q389" s="156">
        <v>0.33</v>
      </c>
      <c r="R389" s="2"/>
      <c r="S389" s="2"/>
      <c r="T389" s="2"/>
      <c r="U389" s="2"/>
      <c r="V389" s="2"/>
      <c r="W389" s="156">
        <v>0.03</v>
      </c>
      <c r="X389" s="156">
        <v>1.02</v>
      </c>
      <c r="Y389" s="2"/>
      <c r="Z389" s="2"/>
      <c r="AA389" s="2"/>
      <c r="AB389" s="2"/>
      <c r="AC389" s="2"/>
      <c r="AD389" s="2"/>
      <c r="AE389" s="156">
        <v>0.24</v>
      </c>
      <c r="AF389" s="297" t="s">
        <v>435</v>
      </c>
    </row>
    <row r="390" spans="1:32" ht="15" customHeight="1" x14ac:dyDescent="0.4">
      <c r="A390" s="423"/>
      <c r="B390" s="433"/>
      <c r="C390" s="436"/>
      <c r="D390" s="146" t="s">
        <v>469</v>
      </c>
      <c r="E390" s="156" t="s">
        <v>216</v>
      </c>
      <c r="F390" s="156"/>
      <c r="G390" s="156" t="s">
        <v>414</v>
      </c>
      <c r="H390" s="156">
        <v>0.22</v>
      </c>
      <c r="I390" s="2"/>
      <c r="J390" s="2"/>
      <c r="K390" s="34"/>
      <c r="L390" s="156">
        <v>2.44</v>
      </c>
      <c r="M390" s="2"/>
      <c r="N390" s="291" t="s">
        <v>436</v>
      </c>
      <c r="O390" s="2"/>
      <c r="P390" s="2"/>
      <c r="Q390" s="156">
        <v>20.54</v>
      </c>
      <c r="R390" s="2"/>
      <c r="S390" s="2"/>
      <c r="T390" s="2"/>
      <c r="U390" s="2"/>
      <c r="V390" s="2"/>
      <c r="W390" s="156">
        <v>1.21</v>
      </c>
      <c r="X390" s="156">
        <v>24.35</v>
      </c>
      <c r="Y390" s="2"/>
      <c r="Z390" s="2"/>
      <c r="AA390" s="2"/>
      <c r="AB390" s="2"/>
      <c r="AC390" s="2"/>
      <c r="AD390" s="2"/>
      <c r="AE390" s="156">
        <v>2.4700000000000002</v>
      </c>
      <c r="AF390" s="64">
        <v>0.87</v>
      </c>
    </row>
    <row r="391" spans="1:32" ht="15" customHeight="1" x14ac:dyDescent="0.4">
      <c r="A391" s="423"/>
      <c r="B391" s="433"/>
      <c r="C391" s="446" t="s">
        <v>357</v>
      </c>
      <c r="D391" s="144" t="s">
        <v>470</v>
      </c>
      <c r="E391" s="156" t="s">
        <v>172</v>
      </c>
      <c r="F391" s="156" t="s">
        <v>334</v>
      </c>
      <c r="G391" s="156" t="s">
        <v>414</v>
      </c>
      <c r="H391" s="156">
        <v>0.04</v>
      </c>
      <c r="I391" s="2"/>
      <c r="J391" s="2"/>
      <c r="K391" s="34"/>
      <c r="L391" s="2">
        <v>0.38</v>
      </c>
      <c r="M391" s="2"/>
      <c r="N391" s="156">
        <v>0.62</v>
      </c>
      <c r="O391" s="2"/>
      <c r="P391" s="2"/>
      <c r="Q391" s="156">
        <v>0.93</v>
      </c>
      <c r="R391" s="2"/>
      <c r="S391" s="2"/>
      <c r="T391" s="2"/>
      <c r="U391" s="2"/>
      <c r="V391" s="2"/>
      <c r="W391" s="2">
        <v>0.19</v>
      </c>
      <c r="X391" s="156">
        <v>2.85</v>
      </c>
      <c r="Y391" s="2"/>
      <c r="Z391" s="2"/>
      <c r="AA391" s="2"/>
      <c r="AB391" s="2"/>
      <c r="AC391" s="2"/>
      <c r="AD391" s="2"/>
      <c r="AE391" s="2">
        <v>0.43</v>
      </c>
      <c r="AF391" s="64">
        <v>0.22</v>
      </c>
    </row>
    <row r="392" spans="1:32" ht="15" customHeight="1" x14ac:dyDescent="0.4">
      <c r="A392" s="423"/>
      <c r="B392" s="433"/>
      <c r="C392" s="379"/>
      <c r="D392" s="145" t="s">
        <v>470</v>
      </c>
      <c r="E392" s="156" t="s">
        <v>171</v>
      </c>
      <c r="F392" s="156"/>
      <c r="G392" s="156" t="s">
        <v>414</v>
      </c>
      <c r="H392" s="156">
        <v>0.04</v>
      </c>
      <c r="I392" s="2"/>
      <c r="J392" s="2"/>
      <c r="K392" s="34"/>
      <c r="L392" s="156">
        <v>0.43</v>
      </c>
      <c r="M392" s="2"/>
      <c r="N392" s="156">
        <v>0.68</v>
      </c>
      <c r="O392" s="2"/>
      <c r="P392" s="2"/>
      <c r="Q392" s="156">
        <v>1.19</v>
      </c>
      <c r="R392" s="2"/>
      <c r="S392" s="2"/>
      <c r="T392" s="2"/>
      <c r="U392" s="2"/>
      <c r="V392" s="2"/>
      <c r="W392" s="156">
        <v>0.22</v>
      </c>
      <c r="X392" s="156">
        <v>3.57</v>
      </c>
      <c r="Y392" s="2"/>
      <c r="Z392" s="2"/>
      <c r="AA392" s="2"/>
      <c r="AB392" s="2"/>
      <c r="AC392" s="2"/>
      <c r="AD392" s="2"/>
      <c r="AE392" s="156">
        <v>0.5</v>
      </c>
      <c r="AF392" s="167">
        <v>0.24</v>
      </c>
    </row>
    <row r="393" spans="1:32" ht="15" customHeight="1" x14ac:dyDescent="0.4">
      <c r="A393" s="423"/>
      <c r="B393" s="433"/>
      <c r="C393" s="379"/>
      <c r="D393" s="145" t="s">
        <v>470</v>
      </c>
      <c r="E393" s="156" t="s">
        <v>425</v>
      </c>
      <c r="F393" s="156"/>
      <c r="G393" s="156" t="s">
        <v>414</v>
      </c>
      <c r="H393" s="291" t="s">
        <v>435</v>
      </c>
      <c r="I393" s="2"/>
      <c r="J393" s="2"/>
      <c r="K393" s="34"/>
      <c r="L393" s="156">
        <v>0.13</v>
      </c>
      <c r="M393" s="2"/>
      <c r="N393" s="156">
        <v>0.14000000000000001</v>
      </c>
      <c r="O393" s="2"/>
      <c r="P393" s="2"/>
      <c r="Q393" s="156">
        <v>0.2</v>
      </c>
      <c r="R393" s="2"/>
      <c r="S393" s="2"/>
      <c r="T393" s="2"/>
      <c r="U393" s="2"/>
      <c r="V393" s="2"/>
      <c r="W393" s="291" t="s">
        <v>435</v>
      </c>
      <c r="X393" s="156">
        <v>0.74</v>
      </c>
      <c r="Y393" s="2"/>
      <c r="Z393" s="2"/>
      <c r="AA393" s="2"/>
      <c r="AB393" s="2"/>
      <c r="AC393" s="2"/>
      <c r="AD393" s="2"/>
      <c r="AE393" s="156">
        <v>0.13</v>
      </c>
      <c r="AF393" s="167">
        <v>0.09</v>
      </c>
    </row>
    <row r="394" spans="1:32" ht="15" customHeight="1" thickBot="1" x14ac:dyDescent="0.45">
      <c r="A394" s="418"/>
      <c r="B394" s="420"/>
      <c r="C394" s="380"/>
      <c r="D394" s="257" t="s">
        <v>470</v>
      </c>
      <c r="E394" s="161" t="s">
        <v>216</v>
      </c>
      <c r="F394" s="161"/>
      <c r="G394" s="161" t="s">
        <v>414</v>
      </c>
      <c r="H394" s="161">
        <v>0.13</v>
      </c>
      <c r="I394" s="61"/>
      <c r="J394" s="61"/>
      <c r="K394" s="62"/>
      <c r="L394" s="161">
        <v>0.99</v>
      </c>
      <c r="M394" s="61"/>
      <c r="N394" s="161">
        <v>1.65</v>
      </c>
      <c r="O394" s="61"/>
      <c r="P394" s="61"/>
      <c r="Q394" s="161">
        <v>11.83</v>
      </c>
      <c r="R394" s="61"/>
      <c r="S394" s="61"/>
      <c r="T394" s="61"/>
      <c r="U394" s="61"/>
      <c r="V394" s="61"/>
      <c r="W394" s="161">
        <v>0.94</v>
      </c>
      <c r="X394" s="161">
        <v>11.03</v>
      </c>
      <c r="Y394" s="61"/>
      <c r="Z394" s="61"/>
      <c r="AA394" s="61"/>
      <c r="AB394" s="61"/>
      <c r="AC394" s="61"/>
      <c r="AD394" s="61"/>
      <c r="AE394" s="161">
        <v>1.37</v>
      </c>
      <c r="AF394" s="169">
        <v>0.55000000000000004</v>
      </c>
    </row>
    <row r="395" spans="1:32" ht="15" customHeight="1" thickBot="1" x14ac:dyDescent="0.45">
      <c r="A395" s="18"/>
      <c r="B395" s="143"/>
      <c r="C395" s="80"/>
      <c r="D395" s="275"/>
      <c r="E395" s="80"/>
      <c r="F395" s="80"/>
      <c r="G395" s="80"/>
      <c r="H395" s="80"/>
      <c r="I395" s="80"/>
      <c r="J395" s="80"/>
      <c r="K395" s="82"/>
      <c r="L395" s="80"/>
      <c r="M395" s="80"/>
      <c r="N395" s="80"/>
      <c r="O395" s="80"/>
      <c r="P395" s="80"/>
      <c r="Q395" s="80"/>
      <c r="R395" s="80"/>
      <c r="S395" s="80"/>
      <c r="T395" s="80"/>
      <c r="U395" s="80"/>
      <c r="V395" s="80"/>
      <c r="W395" s="80"/>
      <c r="X395" s="80"/>
      <c r="Y395" s="80"/>
      <c r="Z395" s="80"/>
      <c r="AA395" s="80"/>
      <c r="AB395" s="80"/>
      <c r="AC395" s="80"/>
      <c r="AD395" s="80"/>
      <c r="AE395" s="80"/>
      <c r="AF395" s="80"/>
    </row>
    <row r="396" spans="1:32" ht="15" customHeight="1" x14ac:dyDescent="0.4">
      <c r="A396" s="417" t="s">
        <v>394</v>
      </c>
      <c r="B396" s="419" t="s">
        <v>110</v>
      </c>
      <c r="C396" s="407" t="s">
        <v>359</v>
      </c>
      <c r="D396" s="90" t="s">
        <v>471</v>
      </c>
      <c r="E396" s="158" t="s">
        <v>172</v>
      </c>
      <c r="F396" s="158" t="s">
        <v>334</v>
      </c>
      <c r="G396" s="158" t="s">
        <v>414</v>
      </c>
      <c r="H396" s="56"/>
      <c r="I396" s="56"/>
      <c r="J396" s="56"/>
      <c r="K396" s="57"/>
      <c r="L396" s="56">
        <v>0.59</v>
      </c>
      <c r="M396" s="56"/>
      <c r="N396" s="56"/>
      <c r="O396" s="56"/>
      <c r="P396" s="56"/>
      <c r="Q396" s="158">
        <v>2.67</v>
      </c>
      <c r="R396" s="56"/>
      <c r="S396" s="56"/>
      <c r="T396" s="56"/>
      <c r="U396" s="56"/>
      <c r="V396" s="56"/>
      <c r="W396" s="56">
        <v>0.13</v>
      </c>
      <c r="X396" s="158">
        <v>7.96</v>
      </c>
      <c r="Y396" s="56"/>
      <c r="Z396" s="56"/>
      <c r="AA396" s="56"/>
      <c r="AB396" s="56"/>
      <c r="AC396" s="56"/>
      <c r="AD396" s="56"/>
      <c r="AE396" s="56">
        <v>1.92</v>
      </c>
      <c r="AF396" s="58">
        <v>0.22</v>
      </c>
    </row>
    <row r="397" spans="1:32" ht="15" customHeight="1" x14ac:dyDescent="0.4">
      <c r="A397" s="423"/>
      <c r="B397" s="433"/>
      <c r="C397" s="408"/>
      <c r="D397" s="147" t="s">
        <v>471</v>
      </c>
      <c r="E397" s="156" t="s">
        <v>209</v>
      </c>
      <c r="F397" s="156"/>
      <c r="G397" s="156" t="s">
        <v>414</v>
      </c>
      <c r="H397" s="2"/>
      <c r="I397" s="2"/>
      <c r="J397" s="2"/>
      <c r="K397" s="34"/>
      <c r="L397" s="156">
        <v>0.2</v>
      </c>
      <c r="M397" s="2"/>
      <c r="N397" s="2"/>
      <c r="O397" s="2"/>
      <c r="P397" s="2"/>
      <c r="Q397" s="156">
        <v>0.67</v>
      </c>
      <c r="R397" s="2"/>
      <c r="S397" s="2"/>
      <c r="T397" s="2"/>
      <c r="U397" s="2"/>
      <c r="V397" s="2"/>
      <c r="W397" s="156">
        <v>0.01</v>
      </c>
      <c r="X397" s="156">
        <v>1.61</v>
      </c>
      <c r="Y397" s="2"/>
      <c r="Z397" s="2"/>
      <c r="AA397" s="2"/>
      <c r="AB397" s="2"/>
      <c r="AC397" s="2"/>
      <c r="AD397" s="2"/>
      <c r="AE397" s="156">
        <v>0.34</v>
      </c>
      <c r="AF397" s="297" t="s">
        <v>238</v>
      </c>
    </row>
    <row r="398" spans="1:32" ht="15" customHeight="1" x14ac:dyDescent="0.4">
      <c r="A398" s="423"/>
      <c r="B398" s="433"/>
      <c r="C398" s="408"/>
      <c r="D398" s="147" t="s">
        <v>471</v>
      </c>
      <c r="E398" s="156" t="s">
        <v>216</v>
      </c>
      <c r="F398" s="156"/>
      <c r="G398" s="156" t="s">
        <v>414</v>
      </c>
      <c r="H398" s="2"/>
      <c r="I398" s="2"/>
      <c r="J398" s="2"/>
      <c r="K398" s="34"/>
      <c r="L398" s="156">
        <v>2.75</v>
      </c>
      <c r="M398" s="2"/>
      <c r="N398" s="2"/>
      <c r="O398" s="2"/>
      <c r="P398" s="2"/>
      <c r="Q398" s="156">
        <v>9.83</v>
      </c>
      <c r="R398" s="2"/>
      <c r="S398" s="2"/>
      <c r="T398" s="2"/>
      <c r="U398" s="2"/>
      <c r="V398" s="2"/>
      <c r="W398" s="156">
        <v>0.72</v>
      </c>
      <c r="X398" s="156">
        <v>21.28</v>
      </c>
      <c r="Y398" s="2"/>
      <c r="Z398" s="2"/>
      <c r="AA398" s="2"/>
      <c r="AB398" s="2"/>
      <c r="AC398" s="2"/>
      <c r="AD398" s="2"/>
      <c r="AE398" s="156">
        <v>10.16</v>
      </c>
      <c r="AF398" s="64">
        <v>0.91</v>
      </c>
    </row>
    <row r="399" spans="1:32" ht="15" customHeight="1" x14ac:dyDescent="0.4">
      <c r="A399" s="423"/>
      <c r="B399" s="433"/>
      <c r="C399" s="434"/>
      <c r="D399" s="148" t="s">
        <v>471</v>
      </c>
      <c r="E399" s="156" t="s">
        <v>171</v>
      </c>
      <c r="F399" s="156"/>
      <c r="G399" s="156" t="s">
        <v>414</v>
      </c>
      <c r="H399" s="2"/>
      <c r="I399" s="2"/>
      <c r="J399" s="2"/>
      <c r="K399" s="34"/>
      <c r="L399" s="2">
        <v>0.59</v>
      </c>
      <c r="M399" s="2"/>
      <c r="N399" s="2"/>
      <c r="O399" s="2"/>
      <c r="P399" s="2"/>
      <c r="Q399" s="156">
        <v>2.83</v>
      </c>
      <c r="R399" s="2"/>
      <c r="S399" s="2"/>
      <c r="T399" s="2"/>
      <c r="U399" s="2"/>
      <c r="V399" s="2"/>
      <c r="W399" s="156">
        <v>0.14000000000000001</v>
      </c>
      <c r="X399" s="156">
        <v>8.42</v>
      </c>
      <c r="Y399" s="2"/>
      <c r="Z399" s="2"/>
      <c r="AA399" s="2"/>
      <c r="AB399" s="2"/>
      <c r="AC399" s="2"/>
      <c r="AD399" s="2"/>
      <c r="AE399" s="156">
        <v>1.92</v>
      </c>
      <c r="AF399" s="64">
        <v>0.24</v>
      </c>
    </row>
    <row r="400" spans="1:32" ht="15" customHeight="1" x14ac:dyDescent="0.4">
      <c r="A400" s="423"/>
      <c r="B400" s="433"/>
      <c r="C400" s="435" t="s">
        <v>360</v>
      </c>
      <c r="D400" s="44" t="s">
        <v>471</v>
      </c>
      <c r="E400" s="156" t="s">
        <v>172</v>
      </c>
      <c r="F400" s="156" t="s">
        <v>334</v>
      </c>
      <c r="G400" s="156" t="s">
        <v>414</v>
      </c>
      <c r="H400" s="2"/>
      <c r="I400" s="2"/>
      <c r="J400" s="2"/>
      <c r="K400" s="34"/>
      <c r="L400" s="2">
        <v>1.19</v>
      </c>
      <c r="M400" s="2"/>
      <c r="N400" s="2"/>
      <c r="O400" s="2"/>
      <c r="P400" s="2"/>
      <c r="Q400" s="156">
        <v>4.7699999999999996</v>
      </c>
      <c r="R400" s="2"/>
      <c r="S400" s="2"/>
      <c r="T400" s="2"/>
      <c r="U400" s="2"/>
      <c r="V400" s="2"/>
      <c r="W400" s="2">
        <v>0.13</v>
      </c>
      <c r="X400" s="156">
        <v>18.350000000000001</v>
      </c>
      <c r="Y400" s="2"/>
      <c r="Z400" s="2"/>
      <c r="AA400" s="2"/>
      <c r="AB400" s="2"/>
      <c r="AC400" s="2"/>
      <c r="AD400" s="2"/>
      <c r="AE400" s="2">
        <v>1.18</v>
      </c>
      <c r="AF400" s="64">
        <v>0.37</v>
      </c>
    </row>
    <row r="401" spans="1:33" ht="15" customHeight="1" x14ac:dyDescent="0.4">
      <c r="A401" s="423"/>
      <c r="B401" s="433"/>
      <c r="C401" s="408"/>
      <c r="D401" s="147" t="s">
        <v>471</v>
      </c>
      <c r="E401" s="156" t="s">
        <v>209</v>
      </c>
      <c r="F401" s="156"/>
      <c r="G401" s="156" t="s">
        <v>414</v>
      </c>
      <c r="H401" s="2"/>
      <c r="I401" s="2"/>
      <c r="J401" s="2"/>
      <c r="K401" s="34"/>
      <c r="L401" s="156">
        <v>0.47</v>
      </c>
      <c r="M401" s="2"/>
      <c r="N401" s="2"/>
      <c r="O401" s="2"/>
      <c r="P401" s="2"/>
      <c r="Q401" s="156">
        <v>0.94</v>
      </c>
      <c r="R401" s="2"/>
      <c r="S401" s="2"/>
      <c r="T401" s="2"/>
      <c r="U401" s="2"/>
      <c r="V401" s="2"/>
      <c r="W401" s="156">
        <v>0.02</v>
      </c>
      <c r="X401" s="156">
        <v>8.1999999999999993</v>
      </c>
      <c r="Y401" s="2"/>
      <c r="Z401" s="2"/>
      <c r="AA401" s="2"/>
      <c r="AB401" s="2"/>
      <c r="AC401" s="2"/>
      <c r="AD401" s="2"/>
      <c r="AE401" s="156">
        <v>0.12</v>
      </c>
      <c r="AF401" s="297" t="s">
        <v>238</v>
      </c>
    </row>
    <row r="402" spans="1:33" ht="15" customHeight="1" x14ac:dyDescent="0.4">
      <c r="A402" s="423"/>
      <c r="B402" s="433"/>
      <c r="C402" s="408"/>
      <c r="D402" s="147" t="s">
        <v>471</v>
      </c>
      <c r="E402" s="156" t="s">
        <v>216</v>
      </c>
      <c r="F402" s="156"/>
      <c r="G402" s="156" t="s">
        <v>414</v>
      </c>
      <c r="H402" s="2"/>
      <c r="I402" s="2"/>
      <c r="J402" s="2"/>
      <c r="K402" s="34"/>
      <c r="L402" s="156">
        <v>5.32</v>
      </c>
      <c r="M402" s="2"/>
      <c r="N402" s="2"/>
      <c r="O402" s="2"/>
      <c r="P402" s="2"/>
      <c r="Q402" s="156">
        <v>12.56</v>
      </c>
      <c r="R402" s="2"/>
      <c r="S402" s="2"/>
      <c r="T402" s="2"/>
      <c r="U402" s="2"/>
      <c r="V402" s="2"/>
      <c r="W402" s="156">
        <v>0.69</v>
      </c>
      <c r="X402" s="156">
        <v>40.14</v>
      </c>
      <c r="Y402" s="2"/>
      <c r="Z402" s="2"/>
      <c r="AA402" s="2"/>
      <c r="AB402" s="2"/>
      <c r="AC402" s="2"/>
      <c r="AD402" s="2"/>
      <c r="AE402" s="156">
        <v>3.78</v>
      </c>
      <c r="AF402" s="167">
        <v>1.0900000000000001</v>
      </c>
    </row>
    <row r="403" spans="1:33" ht="15" customHeight="1" thickBot="1" x14ac:dyDescent="0.45">
      <c r="A403" s="418"/>
      <c r="B403" s="420"/>
      <c r="C403" s="409"/>
      <c r="D403" s="91" t="s">
        <v>471</v>
      </c>
      <c r="E403" s="161" t="s">
        <v>297</v>
      </c>
      <c r="F403" s="161"/>
      <c r="G403" s="161" t="s">
        <v>414</v>
      </c>
      <c r="H403" s="61"/>
      <c r="I403" s="61"/>
      <c r="J403" s="61"/>
      <c r="K403" s="62"/>
      <c r="L403" s="161">
        <v>1.29</v>
      </c>
      <c r="M403" s="61"/>
      <c r="N403" s="61"/>
      <c r="O403" s="61"/>
      <c r="P403" s="61"/>
      <c r="Q403" s="161">
        <v>5.12</v>
      </c>
      <c r="R403" s="61"/>
      <c r="S403" s="61"/>
      <c r="T403" s="61"/>
      <c r="U403" s="61"/>
      <c r="V403" s="61"/>
      <c r="W403" s="161">
        <v>0.17</v>
      </c>
      <c r="X403" s="161">
        <v>18.489999999999998</v>
      </c>
      <c r="Y403" s="61"/>
      <c r="Z403" s="61"/>
      <c r="AA403" s="61"/>
      <c r="AB403" s="61"/>
      <c r="AC403" s="61"/>
      <c r="AD403" s="61"/>
      <c r="AE403" s="161">
        <v>1.22</v>
      </c>
      <c r="AF403" s="169">
        <v>0.4</v>
      </c>
    </row>
    <row r="404" spans="1:33" ht="15" customHeight="1" thickBot="1" x14ac:dyDescent="0.45">
      <c r="A404" s="18"/>
      <c r="B404" s="143"/>
      <c r="C404" s="80"/>
      <c r="D404" s="275"/>
      <c r="E404" s="80"/>
      <c r="F404" s="80"/>
      <c r="G404" s="80"/>
      <c r="H404" s="80"/>
      <c r="I404" s="80"/>
      <c r="J404" s="80"/>
      <c r="K404" s="82"/>
      <c r="L404" s="80"/>
      <c r="M404" s="80"/>
      <c r="N404" s="80"/>
      <c r="O404" s="80"/>
      <c r="P404" s="80"/>
      <c r="Q404" s="80"/>
      <c r="R404" s="80"/>
      <c r="S404" s="80"/>
      <c r="T404" s="80"/>
      <c r="U404" s="80"/>
      <c r="V404" s="80"/>
      <c r="W404" s="80"/>
      <c r="X404" s="80"/>
      <c r="Y404" s="80"/>
      <c r="Z404" s="80"/>
      <c r="AA404" s="80"/>
      <c r="AB404" s="80"/>
      <c r="AC404" s="80"/>
      <c r="AD404" s="80"/>
      <c r="AE404" s="80"/>
      <c r="AF404" s="80"/>
    </row>
    <row r="405" spans="1:33" ht="15" customHeight="1" x14ac:dyDescent="0.4">
      <c r="A405" s="427" t="s">
        <v>395</v>
      </c>
      <c r="B405" s="421" t="s">
        <v>110</v>
      </c>
      <c r="C405" s="407" t="s">
        <v>361</v>
      </c>
      <c r="D405" s="90" t="s">
        <v>466</v>
      </c>
      <c r="E405" s="158" t="s">
        <v>254</v>
      </c>
      <c r="F405" s="56"/>
      <c r="G405" s="56" t="s">
        <v>414</v>
      </c>
      <c r="H405" s="56"/>
      <c r="I405" s="56"/>
      <c r="J405" s="56"/>
      <c r="K405" s="57"/>
      <c r="L405" s="158">
        <v>0.76</v>
      </c>
      <c r="M405" s="56"/>
      <c r="N405" s="56"/>
      <c r="O405" s="56"/>
      <c r="P405" s="56"/>
      <c r="Q405" s="158">
        <v>2.0099999999999998</v>
      </c>
      <c r="R405" s="56"/>
      <c r="S405" s="56"/>
      <c r="T405" s="56"/>
      <c r="U405" s="56"/>
      <c r="V405" s="56"/>
      <c r="W405" s="158">
        <v>0.28000000000000003</v>
      </c>
      <c r="X405" s="158">
        <v>7.99</v>
      </c>
      <c r="Y405" s="56"/>
      <c r="Z405" s="56"/>
      <c r="AA405" s="56"/>
      <c r="AB405" s="56"/>
      <c r="AC405" s="56"/>
      <c r="AD405" s="56"/>
      <c r="AE405" s="158">
        <v>0.48</v>
      </c>
      <c r="AF405" s="166">
        <v>0.32</v>
      </c>
    </row>
    <row r="406" spans="1:33" ht="15" customHeight="1" x14ac:dyDescent="0.4">
      <c r="A406" s="428"/>
      <c r="B406" s="442"/>
      <c r="C406" s="408"/>
      <c r="D406" s="147" t="s">
        <v>466</v>
      </c>
      <c r="E406" s="156" t="s">
        <v>172</v>
      </c>
      <c r="F406" s="156" t="s">
        <v>334</v>
      </c>
      <c r="G406" s="156" t="s">
        <v>414</v>
      </c>
      <c r="H406" s="2"/>
      <c r="I406" s="2"/>
      <c r="J406" s="2"/>
      <c r="K406" s="34"/>
      <c r="L406" s="2">
        <v>0.76</v>
      </c>
      <c r="M406" s="2"/>
      <c r="N406" s="2"/>
      <c r="O406" s="2"/>
      <c r="P406" s="2"/>
      <c r="Q406" s="156">
        <v>2.02</v>
      </c>
      <c r="R406" s="2"/>
      <c r="S406" s="2"/>
      <c r="T406" s="2"/>
      <c r="U406" s="2"/>
      <c r="V406" s="2"/>
      <c r="W406" s="2">
        <v>0.3</v>
      </c>
      <c r="X406" s="156">
        <v>8.2799999999999994</v>
      </c>
      <c r="Y406" s="2"/>
      <c r="Z406" s="2"/>
      <c r="AA406" s="2"/>
      <c r="AB406" s="2"/>
      <c r="AC406" s="2"/>
      <c r="AD406" s="2"/>
      <c r="AE406" s="2">
        <v>0.48</v>
      </c>
      <c r="AF406" s="64">
        <v>0.31</v>
      </c>
    </row>
    <row r="407" spans="1:33" ht="15" customHeight="1" x14ac:dyDescent="0.4">
      <c r="A407" s="428"/>
      <c r="B407" s="442"/>
      <c r="C407" s="408"/>
      <c r="D407" s="147" t="s">
        <v>466</v>
      </c>
      <c r="E407" s="156" t="s">
        <v>455</v>
      </c>
      <c r="F407" s="156"/>
      <c r="G407" s="156" t="s">
        <v>414</v>
      </c>
      <c r="H407" s="2"/>
      <c r="I407" s="2"/>
      <c r="J407" s="2"/>
      <c r="K407" s="34"/>
      <c r="L407" s="156">
        <v>0.61</v>
      </c>
      <c r="M407" s="2"/>
      <c r="N407" s="2"/>
      <c r="O407" s="2"/>
      <c r="P407" s="2"/>
      <c r="Q407" s="156">
        <v>1.53</v>
      </c>
      <c r="R407" s="2"/>
      <c r="S407" s="2"/>
      <c r="T407" s="2"/>
      <c r="U407" s="2"/>
      <c r="V407" s="2"/>
      <c r="W407" s="156">
        <v>0.2</v>
      </c>
      <c r="X407" s="156">
        <v>6.02</v>
      </c>
      <c r="Y407" s="2"/>
      <c r="Z407" s="2"/>
      <c r="AA407" s="2"/>
      <c r="AB407" s="2"/>
      <c r="AC407" s="2"/>
      <c r="AD407" s="2"/>
      <c r="AE407" s="156">
        <v>0.37</v>
      </c>
      <c r="AF407" s="167">
        <v>0.24</v>
      </c>
    </row>
    <row r="408" spans="1:33" ht="15" customHeight="1" thickBot="1" x14ac:dyDescent="0.45">
      <c r="A408" s="429"/>
      <c r="B408" s="422"/>
      <c r="C408" s="409"/>
      <c r="D408" s="91" t="s">
        <v>466</v>
      </c>
      <c r="E408" s="161" t="s">
        <v>192</v>
      </c>
      <c r="F408" s="161"/>
      <c r="G408" s="161" t="s">
        <v>414</v>
      </c>
      <c r="H408" s="61"/>
      <c r="I408" s="61"/>
      <c r="J408" s="61"/>
      <c r="K408" s="62"/>
      <c r="L408" s="161">
        <v>0.97</v>
      </c>
      <c r="M408" s="61"/>
      <c r="N408" s="61"/>
      <c r="O408" s="61"/>
      <c r="P408" s="61"/>
      <c r="Q408" s="161">
        <v>2.64</v>
      </c>
      <c r="R408" s="61"/>
      <c r="S408" s="61"/>
      <c r="T408" s="61"/>
      <c r="U408" s="61"/>
      <c r="V408" s="61"/>
      <c r="W408" s="161">
        <v>0.44</v>
      </c>
      <c r="X408" s="161">
        <v>10.8</v>
      </c>
      <c r="Y408" s="61"/>
      <c r="Z408" s="61"/>
      <c r="AA408" s="61"/>
      <c r="AB408" s="61"/>
      <c r="AC408" s="61"/>
      <c r="AD408" s="61"/>
      <c r="AE408" s="161">
        <v>0.64</v>
      </c>
      <c r="AF408" s="169">
        <v>0.42</v>
      </c>
    </row>
    <row r="409" spans="1:33" ht="15" customHeight="1" thickBot="1" x14ac:dyDescent="0.45">
      <c r="A409" s="18"/>
      <c r="B409" s="143"/>
      <c r="C409" s="80"/>
      <c r="D409" s="275"/>
      <c r="E409" s="80"/>
      <c r="F409" s="80"/>
      <c r="G409" s="80"/>
      <c r="H409" s="80"/>
      <c r="I409" s="80"/>
      <c r="J409" s="80"/>
      <c r="K409" s="82"/>
      <c r="L409" s="80"/>
      <c r="M409" s="80"/>
      <c r="N409" s="80"/>
      <c r="O409" s="80"/>
      <c r="P409" s="80"/>
      <c r="Q409" s="80"/>
      <c r="R409" s="80"/>
      <c r="S409" s="80"/>
      <c r="T409" s="80"/>
      <c r="U409" s="80"/>
      <c r="V409" s="80"/>
      <c r="W409" s="80"/>
      <c r="X409" s="80"/>
      <c r="Y409" s="80"/>
      <c r="Z409" s="80"/>
      <c r="AA409" s="80"/>
      <c r="AB409" s="80"/>
      <c r="AC409" s="80"/>
      <c r="AD409" s="80"/>
      <c r="AE409" s="80"/>
      <c r="AF409" s="80"/>
    </row>
    <row r="410" spans="1:33" ht="15" customHeight="1" x14ac:dyDescent="0.4">
      <c r="A410" s="427" t="s">
        <v>396</v>
      </c>
      <c r="B410" s="443" t="s">
        <v>345</v>
      </c>
      <c r="C410" s="378" t="s">
        <v>459</v>
      </c>
      <c r="D410" s="107" t="s">
        <v>466</v>
      </c>
      <c r="E410" s="158" t="s">
        <v>209</v>
      </c>
      <c r="F410" s="158"/>
      <c r="G410" s="158" t="s">
        <v>414</v>
      </c>
      <c r="H410" s="291" t="s">
        <v>169</v>
      </c>
      <c r="I410" s="56"/>
      <c r="J410" s="56"/>
      <c r="K410" s="57"/>
      <c r="L410" s="56">
        <v>0.03</v>
      </c>
      <c r="M410" s="56"/>
      <c r="N410" s="291" t="s">
        <v>169</v>
      </c>
      <c r="O410" s="56"/>
      <c r="P410" s="291" t="s">
        <v>169</v>
      </c>
      <c r="Q410" s="158">
        <v>0.01</v>
      </c>
      <c r="R410" s="56"/>
      <c r="S410" s="56"/>
      <c r="T410" s="56"/>
      <c r="U410" s="56"/>
      <c r="V410" s="56"/>
      <c r="W410" s="290" t="s">
        <v>169</v>
      </c>
      <c r="X410" s="158">
        <v>0.01</v>
      </c>
      <c r="Y410" s="56"/>
      <c r="Z410" s="56"/>
      <c r="AA410" s="291" t="s">
        <v>169</v>
      </c>
      <c r="AB410" s="2"/>
      <c r="AC410" s="291" t="s">
        <v>169</v>
      </c>
      <c r="AD410" s="56"/>
      <c r="AE410" s="290" t="s">
        <v>169</v>
      </c>
      <c r="AF410" s="296" t="s">
        <v>169</v>
      </c>
      <c r="AG410" s="284" t="s">
        <v>492</v>
      </c>
    </row>
    <row r="411" spans="1:33" ht="15" customHeight="1" x14ac:dyDescent="0.4">
      <c r="A411" s="428"/>
      <c r="B411" s="444"/>
      <c r="C411" s="379"/>
      <c r="D411" s="145" t="s">
        <v>466</v>
      </c>
      <c r="E411" s="156" t="s">
        <v>457</v>
      </c>
      <c r="F411" s="156"/>
      <c r="G411" s="156" t="s">
        <v>414</v>
      </c>
      <c r="H411" s="291" t="s">
        <v>169</v>
      </c>
      <c r="I411" s="2"/>
      <c r="J411" s="2"/>
      <c r="K411" s="34"/>
      <c r="L411" s="2">
        <v>0.23</v>
      </c>
      <c r="M411" s="2"/>
      <c r="N411" s="291" t="s">
        <v>169</v>
      </c>
      <c r="O411" s="2"/>
      <c r="P411" s="291" t="s">
        <v>169</v>
      </c>
      <c r="Q411" s="156">
        <v>0.56999999999999995</v>
      </c>
      <c r="R411" s="2"/>
      <c r="S411" s="2"/>
      <c r="T411" s="2"/>
      <c r="U411" s="2"/>
      <c r="V411" s="2"/>
      <c r="W411" s="291" t="s">
        <v>169</v>
      </c>
      <c r="X411" s="156">
        <v>2.0699999999999998</v>
      </c>
      <c r="Y411" s="2"/>
      <c r="Z411" s="2"/>
      <c r="AA411" s="291" t="s">
        <v>169</v>
      </c>
      <c r="AB411" s="2"/>
      <c r="AC411" s="291" t="s">
        <v>169</v>
      </c>
      <c r="AD411" s="2"/>
      <c r="AE411" s="2">
        <v>0.18</v>
      </c>
      <c r="AF411" s="64">
        <v>0.12</v>
      </c>
    </row>
    <row r="412" spans="1:33" ht="15" customHeight="1" x14ac:dyDescent="0.4">
      <c r="A412" s="428"/>
      <c r="B412" s="444"/>
      <c r="C412" s="379"/>
      <c r="D412" s="145" t="s">
        <v>466</v>
      </c>
      <c r="E412" s="156" t="s">
        <v>221</v>
      </c>
      <c r="F412" s="156"/>
      <c r="G412" s="156" t="s">
        <v>414</v>
      </c>
      <c r="H412" s="291" t="s">
        <v>169</v>
      </c>
      <c r="I412" s="2"/>
      <c r="J412" s="2"/>
      <c r="K412" s="34"/>
      <c r="L412" s="2">
        <v>0.41</v>
      </c>
      <c r="M412" s="2"/>
      <c r="N412" s="291" t="s">
        <v>169</v>
      </c>
      <c r="O412" s="2"/>
      <c r="P412" s="291" t="s">
        <v>169</v>
      </c>
      <c r="Q412" s="156">
        <v>1.1000000000000001</v>
      </c>
      <c r="R412" s="2"/>
      <c r="S412" s="2"/>
      <c r="T412" s="2"/>
      <c r="U412" s="2"/>
      <c r="V412" s="2"/>
      <c r="W412" s="2">
        <v>0.11</v>
      </c>
      <c r="X412" s="156">
        <v>3.89</v>
      </c>
      <c r="Y412" s="2"/>
      <c r="Z412" s="2"/>
      <c r="AA412" s="291" t="s">
        <v>169</v>
      </c>
      <c r="AB412" s="2"/>
      <c r="AC412" s="291" t="s">
        <v>169</v>
      </c>
      <c r="AD412" s="2"/>
      <c r="AE412" s="2">
        <v>1.42</v>
      </c>
      <c r="AF412" s="64">
        <v>0.24</v>
      </c>
    </row>
    <row r="413" spans="1:33" ht="15" customHeight="1" x14ac:dyDescent="0.4">
      <c r="A413" s="428"/>
      <c r="B413" s="444"/>
      <c r="C413" s="379"/>
      <c r="D413" s="145" t="s">
        <v>466</v>
      </c>
      <c r="E413" s="156" t="s">
        <v>205</v>
      </c>
      <c r="F413" s="156" t="s">
        <v>334</v>
      </c>
      <c r="G413" s="156" t="s">
        <v>414</v>
      </c>
      <c r="H413" s="291" t="s">
        <v>169</v>
      </c>
      <c r="I413" s="2"/>
      <c r="J413" s="2"/>
      <c r="K413" s="34"/>
      <c r="L413" s="2">
        <v>0.57999999999999996</v>
      </c>
      <c r="M413" s="2"/>
      <c r="N413" s="291" t="s">
        <v>169</v>
      </c>
      <c r="O413" s="2"/>
      <c r="P413" s="291" t="s">
        <v>169</v>
      </c>
      <c r="Q413" s="156">
        <v>1.64</v>
      </c>
      <c r="R413" s="2"/>
      <c r="S413" s="2"/>
      <c r="T413" s="2"/>
      <c r="U413" s="2"/>
      <c r="V413" s="2"/>
      <c r="W413" s="2">
        <v>0.18</v>
      </c>
      <c r="X413" s="156">
        <v>5.84</v>
      </c>
      <c r="Y413" s="2"/>
      <c r="Z413" s="2"/>
      <c r="AA413" s="291" t="s">
        <v>169</v>
      </c>
      <c r="AB413" s="2"/>
      <c r="AC413" s="291" t="s">
        <v>169</v>
      </c>
      <c r="AD413" s="2"/>
      <c r="AE413" s="2">
        <v>2.4900000000000002</v>
      </c>
      <c r="AF413" s="64">
        <v>0.32</v>
      </c>
    </row>
    <row r="414" spans="1:33" ht="15" customHeight="1" x14ac:dyDescent="0.4">
      <c r="A414" s="428"/>
      <c r="B414" s="444"/>
      <c r="C414" s="379"/>
      <c r="D414" s="145" t="s">
        <v>466</v>
      </c>
      <c r="E414" s="156" t="s">
        <v>192</v>
      </c>
      <c r="F414" s="156"/>
      <c r="G414" s="156" t="s">
        <v>414</v>
      </c>
      <c r="H414" s="291" t="s">
        <v>169</v>
      </c>
      <c r="I414" s="2"/>
      <c r="J414" s="2"/>
      <c r="K414" s="34"/>
      <c r="L414" s="2">
        <v>0.8</v>
      </c>
      <c r="M414" s="2"/>
      <c r="N414" s="291" t="s">
        <v>169</v>
      </c>
      <c r="O414" s="2"/>
      <c r="P414" s="291" t="s">
        <v>169</v>
      </c>
      <c r="Q414" s="156">
        <v>2.2200000000000002</v>
      </c>
      <c r="R414" s="2"/>
      <c r="S414" s="2"/>
      <c r="T414" s="2"/>
      <c r="U414" s="2"/>
      <c r="V414" s="2"/>
      <c r="W414" s="2">
        <v>0.3</v>
      </c>
      <c r="X414" s="156">
        <v>9.31</v>
      </c>
      <c r="Y414" s="2"/>
      <c r="Z414" s="2"/>
      <c r="AA414" s="2">
        <v>7.0000000000000007E-2</v>
      </c>
      <c r="AB414" s="2"/>
      <c r="AC414" s="291" t="s">
        <v>169</v>
      </c>
      <c r="AD414" s="2"/>
      <c r="AE414" s="2">
        <v>3.99</v>
      </c>
      <c r="AF414" s="64">
        <v>0.49</v>
      </c>
    </row>
    <row r="415" spans="1:33" ht="15" customHeight="1" x14ac:dyDescent="0.4">
      <c r="A415" s="428"/>
      <c r="B415" s="444"/>
      <c r="C415" s="379"/>
      <c r="D415" s="145" t="s">
        <v>471</v>
      </c>
      <c r="E415" s="156" t="s">
        <v>223</v>
      </c>
      <c r="F415" s="156"/>
      <c r="G415" s="156" t="s">
        <v>414</v>
      </c>
      <c r="H415" s="2">
        <v>0.11</v>
      </c>
      <c r="I415" s="2"/>
      <c r="J415" s="2"/>
      <c r="K415" s="34"/>
      <c r="L415" s="2">
        <v>1.34</v>
      </c>
      <c r="M415" s="2"/>
      <c r="N415" s="2">
        <v>0.09</v>
      </c>
      <c r="O415" s="2"/>
      <c r="P415" s="2">
        <v>0.16</v>
      </c>
      <c r="Q415" s="156">
        <v>3.92</v>
      </c>
      <c r="R415" s="2"/>
      <c r="S415" s="2"/>
      <c r="T415" s="2"/>
      <c r="U415" s="2"/>
      <c r="V415" s="2"/>
      <c r="W415" s="2">
        <v>0.62</v>
      </c>
      <c r="X415" s="156">
        <v>20.63</v>
      </c>
      <c r="Y415" s="2"/>
      <c r="Z415" s="2"/>
      <c r="AA415" s="2">
        <v>0.13</v>
      </c>
      <c r="AB415" s="2"/>
      <c r="AC415" s="2">
        <v>0.13</v>
      </c>
      <c r="AD415" s="2"/>
      <c r="AE415" s="2">
        <v>6.04</v>
      </c>
      <c r="AF415" s="64">
        <v>0.97</v>
      </c>
    </row>
    <row r="416" spans="1:33" ht="15" customHeight="1" thickBot="1" x14ac:dyDescent="0.45">
      <c r="A416" s="428"/>
      <c r="B416" s="444"/>
      <c r="C416" s="380"/>
      <c r="D416" s="145" t="s">
        <v>466</v>
      </c>
      <c r="E416" s="175" t="s">
        <v>216</v>
      </c>
      <c r="F416" s="175"/>
      <c r="G416" s="175" t="s">
        <v>414</v>
      </c>
      <c r="H416" s="47">
        <v>0.36</v>
      </c>
      <c r="I416" s="47"/>
      <c r="J416" s="47"/>
      <c r="K416" s="87"/>
      <c r="L416" s="47">
        <v>7.72</v>
      </c>
      <c r="M416" s="47"/>
      <c r="N416" s="47">
        <v>0.26</v>
      </c>
      <c r="O416" s="47"/>
      <c r="P416" s="2">
        <v>0.35</v>
      </c>
      <c r="Q416" s="175">
        <v>27.88</v>
      </c>
      <c r="R416" s="47"/>
      <c r="S416" s="47"/>
      <c r="T416" s="47"/>
      <c r="U416" s="47"/>
      <c r="V416" s="47"/>
      <c r="W416" s="47">
        <v>1.35</v>
      </c>
      <c r="X416" s="175">
        <v>118.58</v>
      </c>
      <c r="Y416" s="47"/>
      <c r="Z416" s="47"/>
      <c r="AA416" s="47">
        <v>0.26</v>
      </c>
      <c r="AB416" s="47"/>
      <c r="AC416" s="47">
        <v>0.22</v>
      </c>
      <c r="AD416" s="47"/>
      <c r="AE416" s="47">
        <v>9.14</v>
      </c>
      <c r="AF416" s="88">
        <v>3.07</v>
      </c>
    </row>
    <row r="417" spans="1:32" ht="15" customHeight="1" x14ac:dyDescent="0.4">
      <c r="A417" s="428"/>
      <c r="B417" s="444"/>
      <c r="C417" s="378" t="s">
        <v>458</v>
      </c>
      <c r="D417" s="107" t="s">
        <v>466</v>
      </c>
      <c r="E417" s="158" t="s">
        <v>209</v>
      </c>
      <c r="F417" s="158"/>
      <c r="G417" s="158" t="s">
        <v>414</v>
      </c>
      <c r="H417" s="291" t="s">
        <v>169</v>
      </c>
      <c r="I417" s="56"/>
      <c r="J417" s="56"/>
      <c r="K417" s="57"/>
      <c r="L417" s="290" t="s">
        <v>169</v>
      </c>
      <c r="M417" s="56"/>
      <c r="N417" s="291" t="s">
        <v>169</v>
      </c>
      <c r="O417" s="56"/>
      <c r="P417" s="291" t="s">
        <v>169</v>
      </c>
      <c r="Q417" s="158">
        <v>0.7</v>
      </c>
      <c r="R417" s="56"/>
      <c r="S417" s="56"/>
      <c r="T417" s="56"/>
      <c r="U417" s="56"/>
      <c r="V417" s="56"/>
      <c r="W417" s="290" t="s">
        <v>169</v>
      </c>
      <c r="X417" s="158">
        <v>2.72</v>
      </c>
      <c r="Y417" s="56"/>
      <c r="Z417" s="56"/>
      <c r="AA417" s="291" t="s">
        <v>169</v>
      </c>
      <c r="AB417" s="2"/>
      <c r="AC417" s="291" t="s">
        <v>169</v>
      </c>
      <c r="AD417" s="56"/>
      <c r="AE417" s="290" t="s">
        <v>169</v>
      </c>
      <c r="AF417" s="296" t="s">
        <v>169</v>
      </c>
    </row>
    <row r="418" spans="1:32" ht="15" customHeight="1" x14ac:dyDescent="0.4">
      <c r="A418" s="428"/>
      <c r="B418" s="444"/>
      <c r="C418" s="379"/>
      <c r="D418" s="145" t="s">
        <v>466</v>
      </c>
      <c r="E418" s="156" t="s">
        <v>457</v>
      </c>
      <c r="F418" s="156"/>
      <c r="G418" s="156" t="s">
        <v>414</v>
      </c>
      <c r="H418" s="291" t="s">
        <v>169</v>
      </c>
      <c r="I418" s="2"/>
      <c r="J418" s="2"/>
      <c r="K418" s="34"/>
      <c r="L418" s="291" t="s">
        <v>169</v>
      </c>
      <c r="M418" s="2"/>
      <c r="N418" s="291" t="s">
        <v>169</v>
      </c>
      <c r="O418" s="2"/>
      <c r="P418" s="291" t="s">
        <v>169</v>
      </c>
      <c r="Q418" s="156">
        <v>2.21</v>
      </c>
      <c r="R418" s="2"/>
      <c r="S418" s="2"/>
      <c r="T418" s="2"/>
      <c r="U418" s="2"/>
      <c r="V418" s="2"/>
      <c r="W418" s="291" t="s">
        <v>169</v>
      </c>
      <c r="X418" s="156">
        <v>2.72</v>
      </c>
      <c r="Y418" s="2"/>
      <c r="Z418" s="2"/>
      <c r="AA418" s="291" t="s">
        <v>169</v>
      </c>
      <c r="AB418" s="2"/>
      <c r="AC418" s="291" t="s">
        <v>169</v>
      </c>
      <c r="AD418" s="2"/>
      <c r="AE418" s="291" t="s">
        <v>169</v>
      </c>
      <c r="AF418" s="297" t="s">
        <v>169</v>
      </c>
    </row>
    <row r="419" spans="1:32" ht="15" customHeight="1" x14ac:dyDescent="0.4">
      <c r="A419" s="428"/>
      <c r="B419" s="444"/>
      <c r="C419" s="379"/>
      <c r="D419" s="145" t="s">
        <v>466</v>
      </c>
      <c r="E419" s="156" t="s">
        <v>221</v>
      </c>
      <c r="F419" s="156"/>
      <c r="G419" s="156" t="s">
        <v>414</v>
      </c>
      <c r="H419" s="291" t="s">
        <v>169</v>
      </c>
      <c r="I419" s="2"/>
      <c r="J419" s="2"/>
      <c r="K419" s="34"/>
      <c r="L419" s="2">
        <v>0.4</v>
      </c>
      <c r="M419" s="2"/>
      <c r="N419" s="291" t="s">
        <v>169</v>
      </c>
      <c r="O419" s="2"/>
      <c r="P419" s="291" t="s">
        <v>169</v>
      </c>
      <c r="Q419" s="156">
        <v>4.8899999999999997</v>
      </c>
      <c r="R419" s="2"/>
      <c r="S419" s="2"/>
      <c r="T419" s="2"/>
      <c r="U419" s="2"/>
      <c r="V419" s="2"/>
      <c r="W419" s="2">
        <v>0.09</v>
      </c>
      <c r="X419" s="156">
        <v>5.53</v>
      </c>
      <c r="Y419" s="2"/>
      <c r="Z419" s="2"/>
      <c r="AA419" s="291" t="s">
        <v>169</v>
      </c>
      <c r="AB419" s="2"/>
      <c r="AC419" s="291" t="s">
        <v>169</v>
      </c>
      <c r="AD419" s="2"/>
      <c r="AE419" s="2">
        <v>1.22</v>
      </c>
      <c r="AF419" s="64">
        <v>0.22</v>
      </c>
    </row>
    <row r="420" spans="1:32" ht="15" customHeight="1" x14ac:dyDescent="0.4">
      <c r="A420" s="428"/>
      <c r="B420" s="444"/>
      <c r="C420" s="379"/>
      <c r="D420" s="145" t="s">
        <v>466</v>
      </c>
      <c r="E420" s="156" t="s">
        <v>172</v>
      </c>
      <c r="F420" s="156" t="s">
        <v>334</v>
      </c>
      <c r="G420" s="156" t="s">
        <v>414</v>
      </c>
      <c r="H420" s="291" t="s">
        <v>169</v>
      </c>
      <c r="I420" s="2"/>
      <c r="J420" s="2"/>
      <c r="K420" s="34"/>
      <c r="L420" s="2">
        <v>0.61</v>
      </c>
      <c r="M420" s="2"/>
      <c r="N420" s="291" t="s">
        <v>169</v>
      </c>
      <c r="O420" s="2"/>
      <c r="P420" s="291" t="s">
        <v>169</v>
      </c>
      <c r="Q420" s="156">
        <v>13.77</v>
      </c>
      <c r="R420" s="2"/>
      <c r="S420" s="2"/>
      <c r="T420" s="2"/>
      <c r="U420" s="2"/>
      <c r="V420" s="2"/>
      <c r="W420" s="2">
        <v>0.16</v>
      </c>
      <c r="X420" s="156">
        <v>8.59</v>
      </c>
      <c r="Y420" s="2"/>
      <c r="Z420" s="2"/>
      <c r="AA420" s="291" t="s">
        <v>169</v>
      </c>
      <c r="AB420" s="2"/>
      <c r="AC420" s="291" t="s">
        <v>169</v>
      </c>
      <c r="AE420" s="2">
        <v>2.98</v>
      </c>
      <c r="AF420" s="64">
        <v>0.33</v>
      </c>
    </row>
    <row r="421" spans="1:32" ht="15" customHeight="1" x14ac:dyDescent="0.4">
      <c r="A421" s="428"/>
      <c r="B421" s="444"/>
      <c r="C421" s="379"/>
      <c r="D421" s="145" t="s">
        <v>466</v>
      </c>
      <c r="E421" s="156" t="s">
        <v>192</v>
      </c>
      <c r="F421" s="156"/>
      <c r="G421" s="156" t="s">
        <v>414</v>
      </c>
      <c r="H421" s="291" t="s">
        <v>169</v>
      </c>
      <c r="I421" s="2"/>
      <c r="J421" s="2"/>
      <c r="K421" s="34"/>
      <c r="L421" s="2">
        <v>0.88</v>
      </c>
      <c r="M421" s="2"/>
      <c r="N421" s="291" t="s">
        <v>169</v>
      </c>
      <c r="O421" s="2"/>
      <c r="P421" s="291" t="s">
        <v>169</v>
      </c>
      <c r="Q421" s="156">
        <v>87.27</v>
      </c>
      <c r="R421" s="2"/>
      <c r="S421" s="2"/>
      <c r="T421" s="2"/>
      <c r="U421" s="2"/>
      <c r="V421" s="2"/>
      <c r="W421" s="2">
        <v>0.3</v>
      </c>
      <c r="X421" s="156">
        <v>14.96</v>
      </c>
      <c r="Y421" s="2"/>
      <c r="Z421" s="2"/>
      <c r="AA421" s="2">
        <v>0.1</v>
      </c>
      <c r="AB421" s="2"/>
      <c r="AC421" s="2">
        <v>0.1</v>
      </c>
      <c r="AD421" s="2"/>
      <c r="AE421" s="2">
        <v>6.92</v>
      </c>
      <c r="AF421" s="64">
        <v>0.51</v>
      </c>
    </row>
    <row r="422" spans="1:32" ht="15" customHeight="1" x14ac:dyDescent="0.4">
      <c r="A422" s="428"/>
      <c r="B422" s="444"/>
      <c r="C422" s="379"/>
      <c r="D422" s="145" t="s">
        <v>466</v>
      </c>
      <c r="E422" s="156" t="s">
        <v>223</v>
      </c>
      <c r="F422" s="156"/>
      <c r="G422" s="156" t="s">
        <v>414</v>
      </c>
      <c r="H422" s="2">
        <v>0.69</v>
      </c>
      <c r="I422" s="2"/>
      <c r="J422" s="2"/>
      <c r="K422" s="34"/>
      <c r="L422" s="2">
        <v>1.54</v>
      </c>
      <c r="M422" s="2"/>
      <c r="N422" s="2">
        <v>0.27</v>
      </c>
      <c r="O422" s="2"/>
      <c r="P422" s="2">
        <v>0.57999999999999996</v>
      </c>
      <c r="Q422" s="156">
        <v>247.94</v>
      </c>
      <c r="R422" s="2"/>
      <c r="S422" s="2"/>
      <c r="T422" s="2"/>
      <c r="U422" s="2"/>
      <c r="V422" s="2"/>
      <c r="W422" s="2">
        <v>0.56000000000000005</v>
      </c>
      <c r="X422" s="156">
        <v>29.42</v>
      </c>
      <c r="Y422" s="2"/>
      <c r="Z422" s="2"/>
      <c r="AA422" s="2">
        <v>0.21</v>
      </c>
      <c r="AB422" s="2"/>
      <c r="AC422" s="2">
        <v>0.31</v>
      </c>
      <c r="AD422" s="2"/>
      <c r="AE422" s="2">
        <v>21.2</v>
      </c>
      <c r="AF422" s="64">
        <v>0.86</v>
      </c>
    </row>
    <row r="423" spans="1:32" ht="15" customHeight="1" thickBot="1" x14ac:dyDescent="0.45">
      <c r="A423" s="429"/>
      <c r="B423" s="445"/>
      <c r="C423" s="380"/>
      <c r="D423" s="257" t="s">
        <v>466</v>
      </c>
      <c r="E423" s="161" t="s">
        <v>216</v>
      </c>
      <c r="F423" s="161"/>
      <c r="G423" s="161" t="s">
        <v>414</v>
      </c>
      <c r="H423" s="61">
        <v>4.26</v>
      </c>
      <c r="I423" s="61"/>
      <c r="J423" s="61"/>
      <c r="K423" s="62"/>
      <c r="L423" s="61">
        <v>2.46</v>
      </c>
      <c r="M423" s="61"/>
      <c r="N423" s="61">
        <v>0.68</v>
      </c>
      <c r="O423" s="61"/>
      <c r="P423" s="47">
        <v>3.59</v>
      </c>
      <c r="Q423" s="161">
        <v>754.5</v>
      </c>
      <c r="R423" s="61"/>
      <c r="S423" s="61"/>
      <c r="T423" s="61"/>
      <c r="U423" s="61"/>
      <c r="V423" s="61"/>
      <c r="W423" s="61">
        <v>1.02</v>
      </c>
      <c r="X423" s="161">
        <v>70.27</v>
      </c>
      <c r="Y423" s="61"/>
      <c r="Z423" s="61"/>
      <c r="AA423" s="61">
        <v>0.42</v>
      </c>
      <c r="AB423" s="61"/>
      <c r="AC423" s="61">
        <v>0.46</v>
      </c>
      <c r="AD423" s="61"/>
      <c r="AE423" s="61">
        <v>43.43</v>
      </c>
      <c r="AF423" s="63">
        <v>1.96</v>
      </c>
    </row>
    <row r="424" spans="1:32" ht="15" customHeight="1" thickBot="1" x14ac:dyDescent="0.45">
      <c r="A424" s="18"/>
      <c r="B424" s="143"/>
      <c r="C424" s="80"/>
      <c r="D424" s="275"/>
      <c r="E424" s="80"/>
      <c r="F424" s="80"/>
      <c r="G424" s="80"/>
      <c r="H424" s="80"/>
      <c r="I424" s="80"/>
      <c r="J424" s="80"/>
      <c r="K424" s="82"/>
      <c r="L424" s="80"/>
      <c r="M424" s="80"/>
      <c r="N424" s="80"/>
      <c r="O424" s="80"/>
      <c r="P424" s="80"/>
      <c r="Q424" s="80"/>
      <c r="R424" s="80"/>
      <c r="S424" s="80"/>
      <c r="T424" s="80"/>
      <c r="U424" s="80"/>
      <c r="V424" s="80"/>
      <c r="W424" s="80"/>
      <c r="X424" s="80"/>
      <c r="Y424" s="80"/>
      <c r="Z424" s="80"/>
      <c r="AA424" s="80"/>
      <c r="AB424" s="80"/>
      <c r="AC424" s="80"/>
      <c r="AD424" s="80"/>
      <c r="AE424" s="80"/>
      <c r="AF424" s="80"/>
    </row>
    <row r="425" spans="1:32" ht="15" customHeight="1" x14ac:dyDescent="0.4">
      <c r="A425" s="417" t="s">
        <v>397</v>
      </c>
      <c r="B425" s="421" t="s">
        <v>110</v>
      </c>
      <c r="C425" s="407" t="s">
        <v>362</v>
      </c>
      <c r="D425" s="90" t="s">
        <v>470</v>
      </c>
      <c r="E425" s="56" t="s">
        <v>172</v>
      </c>
      <c r="F425" s="158" t="s">
        <v>334</v>
      </c>
      <c r="G425" s="158" t="s">
        <v>414</v>
      </c>
      <c r="H425" s="56"/>
      <c r="I425" s="56"/>
      <c r="J425" s="56"/>
      <c r="K425" s="57"/>
      <c r="L425" s="56">
        <v>0.85</v>
      </c>
      <c r="M425" s="56"/>
      <c r="N425" s="56"/>
      <c r="O425" s="56"/>
      <c r="P425" s="56"/>
      <c r="Q425" s="56">
        <v>1.3</v>
      </c>
      <c r="R425" s="56"/>
      <c r="S425" s="56"/>
      <c r="T425" s="56"/>
      <c r="U425" s="56"/>
      <c r="V425" s="56"/>
      <c r="W425" s="56"/>
      <c r="X425" s="158">
        <v>4.1500000000000004</v>
      </c>
      <c r="Y425" s="56"/>
      <c r="Z425" s="56"/>
      <c r="AA425" s="56"/>
      <c r="AB425" s="56"/>
      <c r="AC425" s="56"/>
      <c r="AD425" s="56"/>
      <c r="AE425" s="56">
        <v>0.47</v>
      </c>
      <c r="AF425" s="58"/>
    </row>
    <row r="426" spans="1:32" ht="15" customHeight="1" x14ac:dyDescent="0.4">
      <c r="A426" s="423"/>
      <c r="B426" s="442"/>
      <c r="C426" s="408"/>
      <c r="D426" s="147" t="s">
        <v>470</v>
      </c>
      <c r="E426" s="156" t="s">
        <v>190</v>
      </c>
      <c r="F426" s="156"/>
      <c r="G426" s="156" t="s">
        <v>414</v>
      </c>
      <c r="H426" s="2"/>
      <c r="I426" s="2"/>
      <c r="J426" s="2"/>
      <c r="K426" s="34"/>
      <c r="L426" s="156">
        <v>0.46</v>
      </c>
      <c r="M426" s="2"/>
      <c r="N426" s="2"/>
      <c r="O426" s="2"/>
      <c r="P426" s="2"/>
      <c r="Q426" s="156">
        <v>0.81</v>
      </c>
      <c r="R426" s="2"/>
      <c r="S426" s="2"/>
      <c r="T426" s="2"/>
      <c r="U426" s="2"/>
      <c r="V426" s="2"/>
      <c r="W426" s="2"/>
      <c r="X426" s="156">
        <v>2.57</v>
      </c>
      <c r="Y426" s="2"/>
      <c r="Z426" s="2"/>
      <c r="AA426" s="2"/>
      <c r="AB426" s="2"/>
      <c r="AC426" s="2"/>
      <c r="AD426" s="2"/>
      <c r="AE426" s="156">
        <v>0.22</v>
      </c>
      <c r="AF426" s="64"/>
    </row>
    <row r="427" spans="1:32" ht="15" customHeight="1" thickBot="1" x14ac:dyDescent="0.45">
      <c r="A427" s="418"/>
      <c r="B427" s="422"/>
      <c r="C427" s="409"/>
      <c r="D427" s="91" t="s">
        <v>470</v>
      </c>
      <c r="E427" s="161" t="s">
        <v>196</v>
      </c>
      <c r="F427" s="161"/>
      <c r="G427" s="161" t="s">
        <v>414</v>
      </c>
      <c r="H427" s="61"/>
      <c r="I427" s="61"/>
      <c r="J427" s="61"/>
      <c r="K427" s="62"/>
      <c r="L427" s="161">
        <v>1.3</v>
      </c>
      <c r="M427" s="61"/>
      <c r="N427" s="61"/>
      <c r="O427" s="61"/>
      <c r="P427" s="61"/>
      <c r="Q427" s="161">
        <v>2.2799999999999998</v>
      </c>
      <c r="R427" s="61"/>
      <c r="S427" s="61"/>
      <c r="T427" s="61"/>
      <c r="U427" s="61"/>
      <c r="V427" s="61"/>
      <c r="W427" s="61"/>
      <c r="X427" s="161">
        <v>6.52</v>
      </c>
      <c r="Y427" s="61"/>
      <c r="Z427" s="61"/>
      <c r="AA427" s="61"/>
      <c r="AB427" s="61"/>
      <c r="AC427" s="61"/>
      <c r="AD427" s="61"/>
      <c r="AE427" s="161">
        <v>0.84</v>
      </c>
      <c r="AF427" s="63"/>
    </row>
    <row r="428" spans="1:32" ht="15" customHeight="1" thickBot="1" x14ac:dyDescent="0.45">
      <c r="A428" s="18"/>
      <c r="B428" s="143"/>
      <c r="C428" s="80"/>
      <c r="D428" s="275"/>
      <c r="E428" s="80"/>
      <c r="F428" s="80"/>
      <c r="G428" s="80"/>
      <c r="H428" s="80"/>
      <c r="I428" s="80"/>
      <c r="J428" s="80"/>
      <c r="K428" s="82"/>
      <c r="L428" s="80"/>
      <c r="M428" s="80"/>
      <c r="N428" s="80"/>
      <c r="O428" s="80"/>
      <c r="P428" s="80"/>
      <c r="Q428" s="80"/>
      <c r="R428" s="80"/>
      <c r="S428" s="80"/>
      <c r="T428" s="80"/>
      <c r="U428" s="80"/>
      <c r="V428" s="80"/>
      <c r="W428" s="80"/>
      <c r="X428" s="80"/>
      <c r="Y428" s="80"/>
      <c r="Z428" s="80"/>
      <c r="AA428" s="80"/>
      <c r="AB428" s="80"/>
      <c r="AC428" s="80"/>
      <c r="AD428" s="80"/>
      <c r="AE428" s="80"/>
      <c r="AF428" s="80"/>
    </row>
    <row r="429" spans="1:32" ht="15" customHeight="1" x14ac:dyDescent="0.4">
      <c r="A429" s="417" t="s">
        <v>398</v>
      </c>
      <c r="B429" s="421" t="s">
        <v>110</v>
      </c>
      <c r="C429" s="407" t="s">
        <v>437</v>
      </c>
      <c r="D429" s="90" t="s">
        <v>466</v>
      </c>
      <c r="E429" s="56" t="s">
        <v>172</v>
      </c>
      <c r="F429" s="158" t="s">
        <v>334</v>
      </c>
      <c r="G429" s="158" t="s">
        <v>414</v>
      </c>
      <c r="H429" s="56"/>
      <c r="I429" s="56"/>
      <c r="J429" s="56"/>
      <c r="K429" s="57"/>
      <c r="L429" s="56">
        <v>2.09</v>
      </c>
      <c r="M429" s="56"/>
      <c r="N429" s="56"/>
      <c r="O429" s="56"/>
      <c r="P429" s="56"/>
      <c r="Q429" s="56">
        <v>2.74</v>
      </c>
      <c r="R429" s="56"/>
      <c r="S429" s="56"/>
      <c r="T429" s="56"/>
      <c r="U429" s="56"/>
      <c r="V429" s="56"/>
      <c r="W429" s="56">
        <v>1.75</v>
      </c>
      <c r="X429" s="158">
        <v>7.96</v>
      </c>
      <c r="Y429" s="56"/>
      <c r="Z429" s="56"/>
      <c r="AA429" s="56"/>
      <c r="AB429" s="56"/>
      <c r="AC429" s="56"/>
      <c r="AD429" s="56"/>
      <c r="AE429" s="56">
        <v>1.51</v>
      </c>
      <c r="AF429" s="58">
        <v>0.91</v>
      </c>
    </row>
    <row r="430" spans="1:32" ht="15" customHeight="1" x14ac:dyDescent="0.4">
      <c r="A430" s="423"/>
      <c r="B430" s="442"/>
      <c r="C430" s="408"/>
      <c r="D430" s="147" t="s">
        <v>466</v>
      </c>
      <c r="E430" s="156" t="s">
        <v>221</v>
      </c>
      <c r="F430" s="156"/>
      <c r="G430" s="156" t="s">
        <v>414</v>
      </c>
      <c r="H430" s="2"/>
      <c r="I430" s="2"/>
      <c r="J430" s="2"/>
      <c r="K430" s="34"/>
      <c r="L430" s="156">
        <v>1.49</v>
      </c>
      <c r="M430" s="2"/>
      <c r="N430" s="2"/>
      <c r="O430" s="2"/>
      <c r="P430" s="2"/>
      <c r="Q430" s="156">
        <v>2.04</v>
      </c>
      <c r="R430" s="2"/>
      <c r="S430" s="2"/>
      <c r="T430" s="2"/>
      <c r="U430" s="2"/>
      <c r="V430" s="2"/>
      <c r="W430" s="2">
        <v>1.1100000000000001</v>
      </c>
      <c r="X430" s="156">
        <v>5.58</v>
      </c>
      <c r="Y430" s="2"/>
      <c r="Z430" s="2"/>
      <c r="AA430" s="2"/>
      <c r="AB430" s="2"/>
      <c r="AC430" s="2"/>
      <c r="AD430" s="2"/>
      <c r="AE430" s="156">
        <v>0.92</v>
      </c>
      <c r="AF430" s="64">
        <v>0.57999999999999996</v>
      </c>
    </row>
    <row r="431" spans="1:32" ht="15" customHeight="1" thickBot="1" x14ac:dyDescent="0.45">
      <c r="A431" s="418"/>
      <c r="B431" s="422"/>
      <c r="C431" s="409"/>
      <c r="D431" s="91" t="s">
        <v>466</v>
      </c>
      <c r="E431" s="161" t="s">
        <v>196</v>
      </c>
      <c r="F431" s="161"/>
      <c r="G431" s="161" t="s">
        <v>414</v>
      </c>
      <c r="H431" s="61"/>
      <c r="I431" s="61"/>
      <c r="J431" s="61"/>
      <c r="K431" s="62"/>
      <c r="L431" s="161">
        <v>2.74</v>
      </c>
      <c r="M431" s="61"/>
      <c r="N431" s="61"/>
      <c r="O431" s="61"/>
      <c r="P431" s="61"/>
      <c r="Q431" s="161">
        <v>3.64</v>
      </c>
      <c r="R431" s="61"/>
      <c r="S431" s="61"/>
      <c r="T431" s="61"/>
      <c r="U431" s="61"/>
      <c r="V431" s="61"/>
      <c r="W431" s="61">
        <v>4.58</v>
      </c>
      <c r="X431" s="161">
        <v>12.1</v>
      </c>
      <c r="Y431" s="61"/>
      <c r="Z431" s="61"/>
      <c r="AA431" s="61"/>
      <c r="AB431" s="61"/>
      <c r="AC431" s="61"/>
      <c r="AD431" s="61"/>
      <c r="AE431" s="161">
        <v>2.34</v>
      </c>
      <c r="AF431" s="63">
        <v>1.45</v>
      </c>
    </row>
    <row r="432" spans="1:32" ht="15" customHeight="1" thickBot="1" x14ac:dyDescent="0.45">
      <c r="A432" s="18"/>
      <c r="B432" s="143"/>
      <c r="C432" s="80"/>
      <c r="D432" s="275"/>
      <c r="E432" s="80"/>
      <c r="F432" s="80"/>
      <c r="G432" s="80"/>
      <c r="H432" s="80"/>
      <c r="I432" s="80"/>
      <c r="J432" s="80"/>
      <c r="K432" s="82"/>
      <c r="L432" s="80"/>
      <c r="M432" s="80"/>
      <c r="N432" s="80"/>
      <c r="O432" s="80"/>
      <c r="P432" s="80"/>
      <c r="Q432" s="80"/>
      <c r="R432" s="80"/>
      <c r="S432" s="80"/>
      <c r="T432" s="80"/>
      <c r="U432" s="80"/>
      <c r="V432" s="80"/>
      <c r="W432" s="80"/>
      <c r="X432" s="80"/>
      <c r="Y432" s="80"/>
      <c r="Z432" s="80"/>
      <c r="AA432" s="80"/>
      <c r="AB432" s="80"/>
      <c r="AC432" s="80"/>
      <c r="AD432" s="80"/>
      <c r="AE432" s="80"/>
      <c r="AF432" s="80"/>
    </row>
    <row r="433" spans="1:32" ht="15" customHeight="1" x14ac:dyDescent="0.4">
      <c r="A433" s="427" t="s">
        <v>399</v>
      </c>
      <c r="B433" s="421" t="s">
        <v>110</v>
      </c>
      <c r="C433" s="407" t="s">
        <v>363</v>
      </c>
      <c r="D433" s="90" t="s">
        <v>466</v>
      </c>
      <c r="E433" s="56" t="s">
        <v>171</v>
      </c>
      <c r="F433" s="158" t="s">
        <v>439</v>
      </c>
      <c r="G433" s="158" t="s">
        <v>414</v>
      </c>
      <c r="H433" s="56"/>
      <c r="I433" s="56"/>
      <c r="J433" s="56"/>
      <c r="K433" s="57"/>
      <c r="L433" s="56">
        <v>1.18</v>
      </c>
      <c r="M433" s="56"/>
      <c r="N433" s="56">
        <v>0.49</v>
      </c>
      <c r="O433" s="56"/>
      <c r="P433" s="56"/>
      <c r="Q433" s="56">
        <v>4.7300000000000004</v>
      </c>
      <c r="R433" s="56"/>
      <c r="S433" s="56"/>
      <c r="T433" s="56"/>
      <c r="U433" s="56"/>
      <c r="V433" s="56"/>
      <c r="W433" s="56">
        <v>0.7</v>
      </c>
      <c r="X433" s="158">
        <v>4.75</v>
      </c>
      <c r="Y433" s="56"/>
      <c r="Z433" s="56"/>
      <c r="AA433" s="56">
        <v>0.2</v>
      </c>
      <c r="AB433" s="56"/>
      <c r="AC433" s="56"/>
      <c r="AD433" s="56"/>
      <c r="AE433" s="56">
        <v>0.48</v>
      </c>
      <c r="AF433" s="58">
        <v>1.45</v>
      </c>
    </row>
    <row r="434" spans="1:32" ht="15" customHeight="1" x14ac:dyDescent="0.4">
      <c r="A434" s="428"/>
      <c r="B434" s="442"/>
      <c r="C434" s="408"/>
      <c r="D434" s="147" t="s">
        <v>466</v>
      </c>
      <c r="E434" s="156" t="s">
        <v>216</v>
      </c>
      <c r="F434" s="156"/>
      <c r="G434" s="156" t="s">
        <v>414</v>
      </c>
      <c r="H434" s="2"/>
      <c r="I434" s="2"/>
      <c r="J434" s="2"/>
      <c r="K434" s="34"/>
      <c r="L434" s="156">
        <v>7.6</v>
      </c>
      <c r="M434" s="2"/>
      <c r="N434" s="2">
        <v>1.07</v>
      </c>
      <c r="O434" s="2"/>
      <c r="P434" s="2"/>
      <c r="Q434" s="156">
        <v>32.9</v>
      </c>
      <c r="R434" s="2"/>
      <c r="S434" s="2"/>
      <c r="T434" s="2"/>
      <c r="U434" s="2"/>
      <c r="V434" s="2"/>
      <c r="W434" s="156">
        <v>3.07</v>
      </c>
      <c r="X434" s="156">
        <v>15.8</v>
      </c>
      <c r="Y434" s="2"/>
      <c r="Z434" s="2"/>
      <c r="AA434" s="2">
        <v>0.54</v>
      </c>
      <c r="AB434" s="2"/>
      <c r="AC434" s="2"/>
      <c r="AD434" s="2"/>
      <c r="AE434" s="156">
        <v>3.65</v>
      </c>
      <c r="AF434" s="167">
        <v>4.2</v>
      </c>
    </row>
    <row r="435" spans="1:32" ht="15" customHeight="1" x14ac:dyDescent="0.4">
      <c r="A435" s="428"/>
      <c r="B435" s="442"/>
      <c r="C435" s="408"/>
      <c r="D435" s="147" t="s">
        <v>466</v>
      </c>
      <c r="E435" s="156" t="s">
        <v>209</v>
      </c>
      <c r="F435" s="156"/>
      <c r="G435" s="156" t="s">
        <v>414</v>
      </c>
      <c r="H435" s="2"/>
      <c r="I435" s="2"/>
      <c r="J435" s="2"/>
      <c r="K435" s="34"/>
      <c r="L435" s="156">
        <v>7.0000000000000007E-2</v>
      </c>
      <c r="M435" s="2"/>
      <c r="N435" s="2">
        <v>0.13</v>
      </c>
      <c r="O435" s="2"/>
      <c r="P435" s="2"/>
      <c r="Q435" s="156">
        <v>1.8</v>
      </c>
      <c r="R435" s="2"/>
      <c r="S435" s="2"/>
      <c r="T435" s="2"/>
      <c r="U435" s="2"/>
      <c r="V435" s="2"/>
      <c r="W435" s="156">
        <v>0.17</v>
      </c>
      <c r="X435" s="156">
        <v>0.87</v>
      </c>
      <c r="Y435" s="2"/>
      <c r="Z435" s="2"/>
      <c r="AA435" s="2">
        <v>0.06</v>
      </c>
      <c r="AB435" s="2"/>
      <c r="AC435" s="2"/>
      <c r="AD435" s="2"/>
      <c r="AE435" s="156">
        <v>0.08</v>
      </c>
      <c r="AF435" s="167">
        <v>0.26</v>
      </c>
    </row>
    <row r="436" spans="1:32" ht="15" customHeight="1" x14ac:dyDescent="0.4">
      <c r="A436" s="428"/>
      <c r="B436" s="442"/>
      <c r="C436" s="408"/>
      <c r="D436" s="147" t="s">
        <v>466</v>
      </c>
      <c r="E436" s="156" t="s">
        <v>438</v>
      </c>
      <c r="F436" s="156"/>
      <c r="G436" s="156" t="s">
        <v>414</v>
      </c>
      <c r="H436" s="2"/>
      <c r="I436" s="2"/>
      <c r="J436" s="2"/>
      <c r="K436" s="34"/>
      <c r="L436" s="156">
        <v>1.05</v>
      </c>
      <c r="M436" s="2"/>
      <c r="N436" s="156">
        <v>0.45</v>
      </c>
      <c r="O436" s="2"/>
      <c r="P436" s="2"/>
      <c r="Q436" s="156">
        <v>4.18</v>
      </c>
      <c r="R436" s="2"/>
      <c r="S436" s="2"/>
      <c r="T436" s="2"/>
      <c r="U436" s="2"/>
      <c r="V436" s="2"/>
      <c r="W436" s="156">
        <v>0.61</v>
      </c>
      <c r="X436" s="156">
        <v>4.18</v>
      </c>
      <c r="Y436" s="2"/>
      <c r="Z436" s="2"/>
      <c r="AA436" s="156">
        <v>0.18</v>
      </c>
      <c r="AB436" s="2"/>
      <c r="AC436" s="2"/>
      <c r="AD436" s="2"/>
      <c r="AE436" s="156">
        <v>0.38</v>
      </c>
      <c r="AF436" s="167">
        <v>1.33</v>
      </c>
    </row>
    <row r="437" spans="1:32" ht="15" customHeight="1" thickBot="1" x14ac:dyDescent="0.45">
      <c r="A437" s="429"/>
      <c r="B437" s="422"/>
      <c r="C437" s="409"/>
      <c r="D437" s="91" t="s">
        <v>466</v>
      </c>
      <c r="E437" s="161" t="s">
        <v>172</v>
      </c>
      <c r="F437" s="161"/>
      <c r="G437" s="161" t="s">
        <v>414</v>
      </c>
      <c r="H437" s="61"/>
      <c r="I437" s="61"/>
      <c r="J437" s="61"/>
      <c r="K437" s="62"/>
      <c r="L437" s="161">
        <v>1.06</v>
      </c>
      <c r="M437" s="61"/>
      <c r="N437" s="161">
        <v>0.47</v>
      </c>
      <c r="O437" s="61"/>
      <c r="P437" s="61"/>
      <c r="Q437" s="161">
        <v>3.95</v>
      </c>
      <c r="R437" s="61"/>
      <c r="S437" s="61"/>
      <c r="T437" s="61"/>
      <c r="U437" s="61"/>
      <c r="V437" s="61"/>
      <c r="W437" s="161">
        <v>0.62</v>
      </c>
      <c r="X437" s="161">
        <v>4.3099999999999996</v>
      </c>
      <c r="Y437" s="61"/>
      <c r="Z437" s="61"/>
      <c r="AA437" s="161">
        <v>0.18</v>
      </c>
      <c r="AB437" s="61"/>
      <c r="AC437" s="61"/>
      <c r="AD437" s="61"/>
      <c r="AE437" s="161">
        <v>0.38</v>
      </c>
      <c r="AF437" s="169">
        <v>1.38</v>
      </c>
    </row>
    <row r="438" spans="1:32" ht="15" customHeight="1" thickBot="1" x14ac:dyDescent="0.45">
      <c r="A438" s="18"/>
      <c r="B438" s="143"/>
      <c r="C438" s="80"/>
      <c r="D438" s="275"/>
      <c r="E438" s="80"/>
      <c r="F438" s="80"/>
      <c r="G438" s="80"/>
      <c r="H438" s="80"/>
      <c r="I438" s="80"/>
      <c r="J438" s="80"/>
      <c r="K438" s="82"/>
      <c r="L438" s="80"/>
      <c r="M438" s="80"/>
      <c r="N438" s="80"/>
      <c r="O438" s="80"/>
      <c r="P438" s="80"/>
      <c r="Q438" s="80"/>
      <c r="R438" s="80"/>
      <c r="S438" s="80"/>
      <c r="T438" s="80"/>
      <c r="U438" s="80"/>
      <c r="V438" s="80"/>
      <c r="W438" s="80"/>
      <c r="X438" s="80"/>
      <c r="Y438" s="80"/>
      <c r="Z438" s="80"/>
      <c r="AA438" s="80"/>
      <c r="AB438" s="80"/>
      <c r="AC438" s="80"/>
      <c r="AD438" s="80"/>
      <c r="AE438" s="80"/>
      <c r="AF438" s="80"/>
    </row>
    <row r="439" spans="1:32" ht="15" customHeight="1" x14ac:dyDescent="0.4">
      <c r="A439" s="417" t="s">
        <v>400</v>
      </c>
      <c r="B439" s="419" t="s">
        <v>110</v>
      </c>
      <c r="C439" s="407" t="s">
        <v>364</v>
      </c>
      <c r="D439" s="90" t="s">
        <v>466</v>
      </c>
      <c r="E439" s="56" t="s">
        <v>172</v>
      </c>
      <c r="F439" s="158" t="s">
        <v>441</v>
      </c>
      <c r="G439" s="219" t="s">
        <v>417</v>
      </c>
      <c r="H439" s="56">
        <v>0.01</v>
      </c>
      <c r="I439" s="56"/>
      <c r="J439" s="56"/>
      <c r="K439" s="57"/>
      <c r="L439" s="56">
        <v>1.31</v>
      </c>
      <c r="M439" s="56"/>
      <c r="N439" s="56">
        <v>0.03</v>
      </c>
      <c r="O439" s="56"/>
      <c r="P439" s="56">
        <v>0.12</v>
      </c>
      <c r="Q439" s="56">
        <v>5.08</v>
      </c>
      <c r="R439" s="56"/>
      <c r="S439" s="56"/>
      <c r="T439" s="56"/>
      <c r="U439" s="56"/>
      <c r="V439" s="56"/>
      <c r="W439" s="56">
        <v>0.49</v>
      </c>
      <c r="X439" s="158">
        <v>14.5</v>
      </c>
      <c r="Y439" s="56"/>
      <c r="Z439" s="56"/>
      <c r="AA439" s="56">
        <v>0.01</v>
      </c>
      <c r="AB439" s="56"/>
      <c r="AC439" s="56">
        <v>0.01</v>
      </c>
      <c r="AD439" s="56"/>
      <c r="AE439" s="56">
        <v>0.27</v>
      </c>
      <c r="AF439" s="58">
        <v>0.77</v>
      </c>
    </row>
    <row r="440" spans="1:32" ht="15" customHeight="1" x14ac:dyDescent="0.4">
      <c r="A440" s="423"/>
      <c r="B440" s="433"/>
      <c r="C440" s="408"/>
      <c r="D440" s="147" t="s">
        <v>466</v>
      </c>
      <c r="E440" s="156" t="s">
        <v>317</v>
      </c>
      <c r="F440" s="156"/>
      <c r="G440" s="220" t="s">
        <v>417</v>
      </c>
      <c r="H440" s="2">
        <v>0.01</v>
      </c>
      <c r="I440" s="2"/>
      <c r="J440" s="2"/>
      <c r="K440" s="34"/>
      <c r="L440" s="156">
        <v>0.68</v>
      </c>
      <c r="M440" s="2"/>
      <c r="N440" s="156">
        <v>0.01</v>
      </c>
      <c r="O440" s="2"/>
      <c r="P440" s="2">
        <v>0.01</v>
      </c>
      <c r="Q440" s="156">
        <v>3.17</v>
      </c>
      <c r="R440" s="2"/>
      <c r="S440" s="2"/>
      <c r="T440" s="2"/>
      <c r="U440" s="2"/>
      <c r="V440" s="2"/>
      <c r="W440" s="156">
        <v>0.01</v>
      </c>
      <c r="X440" s="156">
        <v>8.02</v>
      </c>
      <c r="Y440" s="2"/>
      <c r="Z440" s="2"/>
      <c r="AA440" s="156">
        <v>0.01</v>
      </c>
      <c r="AB440" s="2"/>
      <c r="AC440" s="2">
        <v>0.01</v>
      </c>
      <c r="AD440" s="2"/>
      <c r="AE440" s="156">
        <v>0.01</v>
      </c>
      <c r="AF440" s="167">
        <v>0.46</v>
      </c>
    </row>
    <row r="441" spans="1:32" ht="15" customHeight="1" x14ac:dyDescent="0.4">
      <c r="A441" s="423"/>
      <c r="B441" s="433"/>
      <c r="C441" s="434"/>
      <c r="D441" s="148" t="s">
        <v>466</v>
      </c>
      <c r="E441" s="156" t="s">
        <v>196</v>
      </c>
      <c r="F441" s="156"/>
      <c r="G441" s="220" t="s">
        <v>417</v>
      </c>
      <c r="H441" s="2">
        <v>0.01</v>
      </c>
      <c r="I441" s="2"/>
      <c r="J441" s="2"/>
      <c r="K441" s="34"/>
      <c r="L441" s="156">
        <v>2.23</v>
      </c>
      <c r="M441" s="2"/>
      <c r="N441" s="156">
        <v>1.22</v>
      </c>
      <c r="O441" s="2"/>
      <c r="P441" s="2">
        <v>0.38</v>
      </c>
      <c r="Q441" s="156">
        <v>7.73</v>
      </c>
      <c r="R441" s="2"/>
      <c r="S441" s="2"/>
      <c r="T441" s="2"/>
      <c r="U441" s="2"/>
      <c r="V441" s="2"/>
      <c r="W441" s="156">
        <v>0.89</v>
      </c>
      <c r="X441" s="156">
        <v>24.41</v>
      </c>
      <c r="Y441" s="2"/>
      <c r="Z441" s="2"/>
      <c r="AA441" s="156">
        <v>0.01</v>
      </c>
      <c r="AB441" s="2"/>
      <c r="AC441" s="2">
        <v>0.06</v>
      </c>
      <c r="AD441" s="2"/>
      <c r="AE441" s="156">
        <v>1.1599999999999999</v>
      </c>
      <c r="AF441" s="167">
        <v>2.2400000000000002</v>
      </c>
    </row>
    <row r="442" spans="1:32" ht="15" customHeight="1" x14ac:dyDescent="0.4">
      <c r="A442" s="423"/>
      <c r="B442" s="433"/>
      <c r="C442" s="435" t="s">
        <v>365</v>
      </c>
      <c r="D442" s="44" t="s">
        <v>466</v>
      </c>
      <c r="E442" s="156" t="s">
        <v>167</v>
      </c>
      <c r="F442" s="156"/>
      <c r="G442" s="220" t="s">
        <v>417</v>
      </c>
      <c r="H442" s="156">
        <v>0.01</v>
      </c>
      <c r="I442" s="2"/>
      <c r="J442" s="2"/>
      <c r="K442" s="34"/>
      <c r="L442" s="156">
        <v>2.19</v>
      </c>
      <c r="M442" s="2"/>
      <c r="N442" s="156">
        <v>0.03</v>
      </c>
      <c r="O442" s="2"/>
      <c r="P442" s="156">
        <v>0.17</v>
      </c>
      <c r="Q442" s="156">
        <v>6.59</v>
      </c>
      <c r="R442" s="2"/>
      <c r="S442" s="2"/>
      <c r="T442" s="2"/>
      <c r="U442" s="2"/>
      <c r="V442" s="2"/>
      <c r="W442" s="156">
        <v>0.51</v>
      </c>
      <c r="X442" s="156">
        <v>27.39</v>
      </c>
      <c r="Y442" s="2"/>
      <c r="Z442" s="2"/>
      <c r="AA442" s="156">
        <v>0.01</v>
      </c>
      <c r="AB442" s="2"/>
      <c r="AC442" s="156">
        <v>0.01</v>
      </c>
      <c r="AD442" s="2"/>
      <c r="AE442" s="156">
        <v>1.46</v>
      </c>
      <c r="AF442" s="167">
        <v>0.53</v>
      </c>
    </row>
    <row r="443" spans="1:32" ht="15" customHeight="1" x14ac:dyDescent="0.4">
      <c r="A443" s="423"/>
      <c r="B443" s="433"/>
      <c r="C443" s="408"/>
      <c r="D443" s="147" t="s">
        <v>466</v>
      </c>
      <c r="E443" s="156" t="s">
        <v>317</v>
      </c>
      <c r="F443" s="156"/>
      <c r="G443" s="220" t="s">
        <v>417</v>
      </c>
      <c r="H443" s="156">
        <v>0.01</v>
      </c>
      <c r="I443" s="2"/>
      <c r="J443" s="2"/>
      <c r="K443" s="34"/>
      <c r="L443" s="156">
        <v>1.33</v>
      </c>
      <c r="M443" s="2"/>
      <c r="N443" s="156">
        <v>0.01</v>
      </c>
      <c r="O443" s="2"/>
      <c r="P443" s="156">
        <v>0.01</v>
      </c>
      <c r="Q443" s="156">
        <v>4.43</v>
      </c>
      <c r="R443" s="2"/>
      <c r="S443" s="2"/>
      <c r="T443" s="2"/>
      <c r="U443" s="2"/>
      <c r="V443" s="2"/>
      <c r="W443" s="156">
        <v>0.01</v>
      </c>
      <c r="X443" s="156">
        <v>18.05</v>
      </c>
      <c r="Y443" s="2"/>
      <c r="Z443" s="2"/>
      <c r="AA443" s="156">
        <v>0.01</v>
      </c>
      <c r="AB443" s="2"/>
      <c r="AC443" s="156">
        <v>0.01</v>
      </c>
      <c r="AD443" s="2"/>
      <c r="AE443" s="156">
        <v>0.01</v>
      </c>
      <c r="AF443" s="167">
        <v>0.53</v>
      </c>
    </row>
    <row r="444" spans="1:32" ht="15" customHeight="1" x14ac:dyDescent="0.4">
      <c r="A444" s="423"/>
      <c r="B444" s="433"/>
      <c r="C444" s="434"/>
      <c r="D444" s="148" t="s">
        <v>466</v>
      </c>
      <c r="E444" s="156" t="s">
        <v>196</v>
      </c>
      <c r="F444" s="156"/>
      <c r="G444" s="220" t="s">
        <v>417</v>
      </c>
      <c r="H444" s="156">
        <v>0.01</v>
      </c>
      <c r="I444" s="2"/>
      <c r="J444" s="2"/>
      <c r="K444" s="34"/>
      <c r="L444" s="156">
        <v>14.62</v>
      </c>
      <c r="M444" s="2"/>
      <c r="N444" s="156">
        <v>1.7</v>
      </c>
      <c r="O444" s="2"/>
      <c r="P444" s="156">
        <v>0.12</v>
      </c>
      <c r="Q444" s="156">
        <v>9.8000000000000007</v>
      </c>
      <c r="R444" s="2"/>
      <c r="S444" s="2"/>
      <c r="T444" s="2"/>
      <c r="U444" s="2"/>
      <c r="V444" s="2"/>
      <c r="W444" s="156">
        <v>0.98</v>
      </c>
      <c r="X444" s="156">
        <v>40.619999999999997</v>
      </c>
      <c r="Y444" s="2"/>
      <c r="Z444" s="2"/>
      <c r="AA444" s="156">
        <v>0.01</v>
      </c>
      <c r="AB444" s="2"/>
      <c r="AC444" s="156">
        <v>7.0000000000000007E-2</v>
      </c>
      <c r="AD444" s="2"/>
      <c r="AE444" s="156">
        <v>2.99</v>
      </c>
      <c r="AF444" s="167">
        <v>1.55</v>
      </c>
    </row>
    <row r="445" spans="1:32" ht="15" customHeight="1" x14ac:dyDescent="0.4">
      <c r="A445" s="423"/>
      <c r="B445" s="433"/>
      <c r="C445" s="435" t="s">
        <v>440</v>
      </c>
      <c r="D445" s="44" t="s">
        <v>466</v>
      </c>
      <c r="E445" s="156" t="s">
        <v>167</v>
      </c>
      <c r="F445" s="156"/>
      <c r="G445" s="156" t="s">
        <v>414</v>
      </c>
      <c r="H445" s="156">
        <v>0.01</v>
      </c>
      <c r="I445" s="2"/>
      <c r="J445" s="2"/>
      <c r="K445" s="34"/>
      <c r="L445" s="156">
        <v>1.96</v>
      </c>
      <c r="M445" s="2"/>
      <c r="N445" s="156">
        <v>0.03</v>
      </c>
      <c r="O445" s="2"/>
      <c r="P445" s="156">
        <v>0.15</v>
      </c>
      <c r="Q445" s="156">
        <v>6.19</v>
      </c>
      <c r="R445" s="2"/>
      <c r="S445" s="2"/>
      <c r="T445" s="2"/>
      <c r="U445" s="2"/>
      <c r="V445" s="2"/>
      <c r="W445" s="156">
        <v>0.5</v>
      </c>
      <c r="X445" s="156">
        <v>24.22</v>
      </c>
      <c r="Y445" s="2"/>
      <c r="Z445" s="2"/>
      <c r="AA445" s="156">
        <v>0.01</v>
      </c>
      <c r="AB445" s="2"/>
      <c r="AC445" s="156">
        <v>0.01</v>
      </c>
      <c r="AD445" s="2"/>
      <c r="AE445" s="156">
        <v>0.71</v>
      </c>
      <c r="AF445" s="167">
        <v>0.86</v>
      </c>
    </row>
    <row r="446" spans="1:32" ht="15" customHeight="1" x14ac:dyDescent="0.4">
      <c r="A446" s="423"/>
      <c r="B446" s="433"/>
      <c r="C446" s="408"/>
      <c r="D446" s="147" t="s">
        <v>466</v>
      </c>
      <c r="E446" s="156" t="s">
        <v>317</v>
      </c>
      <c r="F446" s="156"/>
      <c r="G446" s="156" t="s">
        <v>414</v>
      </c>
      <c r="H446" s="156">
        <v>0.01</v>
      </c>
      <c r="I446" s="2"/>
      <c r="J446" s="2"/>
      <c r="K446" s="34"/>
      <c r="L446" s="156">
        <v>1.1100000000000001</v>
      </c>
      <c r="M446" s="2"/>
      <c r="N446" s="156">
        <v>0.01</v>
      </c>
      <c r="O446" s="2"/>
      <c r="P446" s="156">
        <v>0.01</v>
      </c>
      <c r="Q446" s="156">
        <v>4.08</v>
      </c>
      <c r="R446" s="2"/>
      <c r="S446" s="2"/>
      <c r="T446" s="2"/>
      <c r="U446" s="2"/>
      <c r="V446" s="2"/>
      <c r="W446" s="156">
        <v>0.01</v>
      </c>
      <c r="X446" s="156">
        <v>14.62</v>
      </c>
      <c r="Y446" s="2"/>
      <c r="Z446" s="2"/>
      <c r="AA446" s="156">
        <v>0.01</v>
      </c>
      <c r="AB446" s="2"/>
      <c r="AC446" s="156">
        <v>0.01</v>
      </c>
      <c r="AD446" s="2"/>
      <c r="AE446" s="156">
        <v>0.01</v>
      </c>
      <c r="AF446" s="167">
        <v>0.51</v>
      </c>
    </row>
    <row r="447" spans="1:32" ht="15" customHeight="1" thickBot="1" x14ac:dyDescent="0.45">
      <c r="A447" s="418"/>
      <c r="B447" s="420"/>
      <c r="C447" s="409"/>
      <c r="D447" s="91" t="s">
        <v>466</v>
      </c>
      <c r="E447" s="161" t="s">
        <v>196</v>
      </c>
      <c r="F447" s="161"/>
      <c r="G447" s="161" t="s">
        <v>414</v>
      </c>
      <c r="H447" s="161">
        <v>0.01</v>
      </c>
      <c r="I447" s="61"/>
      <c r="J447" s="61"/>
      <c r="K447" s="62"/>
      <c r="L447" s="161">
        <v>3.07</v>
      </c>
      <c r="M447" s="61"/>
      <c r="N447" s="161">
        <v>1.55</v>
      </c>
      <c r="O447" s="61"/>
      <c r="P447" s="161">
        <v>0.51</v>
      </c>
      <c r="Q447" s="161">
        <v>9.31</v>
      </c>
      <c r="R447" s="61"/>
      <c r="S447" s="61"/>
      <c r="T447" s="61"/>
      <c r="U447" s="61"/>
      <c r="V447" s="61"/>
      <c r="W447" s="161">
        <v>0.95</v>
      </c>
      <c r="X447" s="161">
        <v>37.19</v>
      </c>
      <c r="Y447" s="61"/>
      <c r="Z447" s="61"/>
      <c r="AA447" s="161">
        <v>0.01</v>
      </c>
      <c r="AB447" s="61"/>
      <c r="AC447" s="161">
        <v>0.06</v>
      </c>
      <c r="AD447" s="61"/>
      <c r="AE447" s="161">
        <v>2.68</v>
      </c>
      <c r="AF447" s="169">
        <v>1.45</v>
      </c>
    </row>
    <row r="448" spans="1:32" ht="15" customHeight="1" thickBot="1" x14ac:dyDescent="0.45">
      <c r="A448" s="18"/>
      <c r="B448" s="143"/>
      <c r="C448" s="80"/>
      <c r="D448" s="275"/>
      <c r="E448" s="80"/>
      <c r="F448" s="80"/>
      <c r="G448" s="80"/>
      <c r="H448" s="80"/>
      <c r="I448" s="80"/>
      <c r="J448" s="80"/>
      <c r="K448" s="82"/>
      <c r="L448" s="80"/>
      <c r="M448" s="80"/>
      <c r="N448" s="80"/>
      <c r="O448" s="80"/>
      <c r="P448" s="80"/>
      <c r="Q448" s="80"/>
      <c r="R448" s="80"/>
      <c r="S448" s="80"/>
      <c r="T448" s="80"/>
      <c r="U448" s="80"/>
      <c r="V448" s="80"/>
      <c r="W448" s="80"/>
      <c r="X448" s="80"/>
      <c r="Y448" s="80"/>
      <c r="Z448" s="80"/>
      <c r="AA448" s="80"/>
      <c r="AB448" s="80"/>
      <c r="AC448" s="80"/>
      <c r="AD448" s="80"/>
      <c r="AE448" s="80"/>
      <c r="AF448" s="80"/>
    </row>
    <row r="449" spans="1:32" ht="15" customHeight="1" x14ac:dyDescent="0.4">
      <c r="A449" s="417" t="s">
        <v>401</v>
      </c>
      <c r="B449" s="419" t="s">
        <v>110</v>
      </c>
      <c r="C449" s="407" t="s">
        <v>199</v>
      </c>
      <c r="D449" s="90" t="s">
        <v>466</v>
      </c>
      <c r="E449" s="56" t="s">
        <v>172</v>
      </c>
      <c r="F449" s="158" t="s">
        <v>334</v>
      </c>
      <c r="G449" s="219" t="s">
        <v>461</v>
      </c>
      <c r="H449" s="158">
        <v>2.34</v>
      </c>
      <c r="I449" s="56"/>
      <c r="J449" s="56"/>
      <c r="K449" s="57"/>
      <c r="L449" s="56">
        <v>7.7</v>
      </c>
      <c r="M449" s="56"/>
      <c r="N449" s="158">
        <v>0.28000000000000003</v>
      </c>
      <c r="O449" s="56"/>
      <c r="P449" s="56">
        <v>4.22</v>
      </c>
      <c r="Q449" s="56">
        <v>41</v>
      </c>
      <c r="R449" s="56"/>
      <c r="S449" s="56"/>
      <c r="T449" s="56"/>
      <c r="U449" s="56"/>
      <c r="V449" s="56"/>
      <c r="W449" s="56">
        <v>17.3</v>
      </c>
      <c r="X449" s="158">
        <v>10400</v>
      </c>
      <c r="Y449" s="56"/>
      <c r="Z449" s="56"/>
      <c r="AA449" s="158">
        <v>0.08</v>
      </c>
      <c r="AB449" s="56"/>
      <c r="AC449" s="290" t="s">
        <v>200</v>
      </c>
      <c r="AD449" s="56"/>
      <c r="AE449" s="56">
        <v>542</v>
      </c>
      <c r="AF449" s="58">
        <v>24.6</v>
      </c>
    </row>
    <row r="450" spans="1:32" ht="15" customHeight="1" x14ac:dyDescent="0.4">
      <c r="A450" s="423"/>
      <c r="B450" s="433"/>
      <c r="C450" s="434"/>
      <c r="D450" s="148" t="s">
        <v>466</v>
      </c>
      <c r="E450" s="156" t="s">
        <v>297</v>
      </c>
      <c r="F450" s="156"/>
      <c r="G450" s="220" t="s">
        <v>461</v>
      </c>
      <c r="H450" s="156">
        <v>2.34</v>
      </c>
      <c r="I450" s="2"/>
      <c r="J450" s="2"/>
      <c r="K450" s="34"/>
      <c r="L450" s="156">
        <v>7.88</v>
      </c>
      <c r="M450" s="2"/>
      <c r="N450" s="156">
        <v>0.41</v>
      </c>
      <c r="O450" s="2"/>
      <c r="P450" s="156">
        <v>5.54</v>
      </c>
      <c r="Q450" s="156">
        <v>43.5</v>
      </c>
      <c r="R450" s="2"/>
      <c r="S450" s="2"/>
      <c r="T450" s="2"/>
      <c r="U450" s="2"/>
      <c r="V450" s="2"/>
      <c r="W450" s="156">
        <v>18.2</v>
      </c>
      <c r="X450" s="156"/>
      <c r="Y450" s="2"/>
      <c r="Z450" s="2"/>
      <c r="AA450" s="156">
        <v>0.14000000000000001</v>
      </c>
      <c r="AB450" s="2"/>
      <c r="AC450" s="291" t="s">
        <v>200</v>
      </c>
      <c r="AD450" s="2"/>
      <c r="AE450" s="156">
        <v>726</v>
      </c>
      <c r="AF450" s="64">
        <v>27</v>
      </c>
    </row>
    <row r="451" spans="1:32" ht="15" customHeight="1" x14ac:dyDescent="0.4">
      <c r="A451" s="423"/>
      <c r="B451" s="433"/>
      <c r="C451" s="435" t="s">
        <v>366</v>
      </c>
      <c r="D451" s="44" t="s">
        <v>466</v>
      </c>
      <c r="E451" s="2" t="s">
        <v>172</v>
      </c>
      <c r="F451" s="156" t="s">
        <v>334</v>
      </c>
      <c r="G451" s="156" t="s">
        <v>414</v>
      </c>
      <c r="H451" s="156">
        <v>11.3</v>
      </c>
      <c r="I451" s="2"/>
      <c r="J451" s="2"/>
      <c r="K451" s="34"/>
      <c r="L451" s="2">
        <v>1.73</v>
      </c>
      <c r="M451" s="2"/>
      <c r="N451" s="291" t="s">
        <v>431</v>
      </c>
      <c r="O451" s="2"/>
      <c r="P451" s="2">
        <v>0.87</v>
      </c>
      <c r="Q451" s="2">
        <v>11.7</v>
      </c>
      <c r="R451" s="2"/>
      <c r="S451" s="2"/>
      <c r="T451" s="2"/>
      <c r="U451" s="2"/>
      <c r="V451" s="2"/>
      <c r="W451" s="2">
        <v>6.72</v>
      </c>
      <c r="X451" s="156">
        <v>3540</v>
      </c>
      <c r="Y451" s="2"/>
      <c r="Z451" s="2"/>
      <c r="AA451" s="156">
        <v>0.04</v>
      </c>
      <c r="AB451" s="2"/>
      <c r="AC451" s="291" t="s">
        <v>200</v>
      </c>
      <c r="AD451" s="2"/>
      <c r="AE451" s="2">
        <v>150</v>
      </c>
      <c r="AF451" s="64">
        <v>7.34</v>
      </c>
    </row>
    <row r="452" spans="1:32" ht="15" customHeight="1" x14ac:dyDescent="0.4">
      <c r="A452" s="423"/>
      <c r="B452" s="433"/>
      <c r="C452" s="434"/>
      <c r="D452" s="148" t="s">
        <v>466</v>
      </c>
      <c r="E452" s="156" t="s">
        <v>297</v>
      </c>
      <c r="F452" s="156"/>
      <c r="G452" s="156" t="s">
        <v>414</v>
      </c>
      <c r="H452" s="156">
        <v>19.3</v>
      </c>
      <c r="I452" s="2"/>
      <c r="J452" s="2"/>
      <c r="K452" s="34"/>
      <c r="L452" s="156">
        <v>2.0299999999999998</v>
      </c>
      <c r="M452" s="2"/>
      <c r="N452" s="291" t="s">
        <v>431</v>
      </c>
      <c r="O452" s="2"/>
      <c r="P452" s="156">
        <v>1.58</v>
      </c>
      <c r="Q452" s="156">
        <v>12.5</v>
      </c>
      <c r="R452" s="2"/>
      <c r="S452" s="2"/>
      <c r="T452" s="2"/>
      <c r="U452" s="2"/>
      <c r="V452" s="2"/>
      <c r="W452" s="156">
        <v>6.11</v>
      </c>
      <c r="X452" s="156"/>
      <c r="Y452" s="2"/>
      <c r="Z452" s="2"/>
      <c r="AA452" s="156">
        <v>0.04</v>
      </c>
      <c r="AB452" s="2"/>
      <c r="AC452" s="291" t="s">
        <v>200</v>
      </c>
      <c r="AD452" s="2"/>
      <c r="AE452" s="156">
        <v>189</v>
      </c>
      <c r="AF452" s="64">
        <v>5.83</v>
      </c>
    </row>
    <row r="453" spans="1:32" ht="15" customHeight="1" x14ac:dyDescent="0.4">
      <c r="A453" s="423"/>
      <c r="B453" s="433"/>
      <c r="C453" s="435" t="s">
        <v>367</v>
      </c>
      <c r="D453" s="44" t="s">
        <v>466</v>
      </c>
      <c r="E453" s="2" t="s">
        <v>172</v>
      </c>
      <c r="F453" s="156" t="s">
        <v>334</v>
      </c>
      <c r="G453" s="156" t="s">
        <v>414</v>
      </c>
      <c r="H453" s="2">
        <v>0.12</v>
      </c>
      <c r="I453" s="2"/>
      <c r="J453" s="2"/>
      <c r="K453" s="34"/>
      <c r="L453" s="2">
        <v>0.69</v>
      </c>
      <c r="M453" s="2"/>
      <c r="N453" s="291" t="s">
        <v>431</v>
      </c>
      <c r="O453" s="2"/>
      <c r="P453" s="291" t="s">
        <v>201</v>
      </c>
      <c r="Q453" s="2">
        <v>2.88</v>
      </c>
      <c r="R453" s="2"/>
      <c r="S453" s="2"/>
      <c r="T453" s="2"/>
      <c r="U453" s="2"/>
      <c r="V453" s="2"/>
      <c r="W453" s="2">
        <v>0.68</v>
      </c>
      <c r="X453" s="156">
        <v>18.7</v>
      </c>
      <c r="Y453" s="2"/>
      <c r="Z453" s="2"/>
      <c r="AA453" s="291" t="s">
        <v>214</v>
      </c>
      <c r="AB453" s="2"/>
      <c r="AC453" s="291" t="s">
        <v>200</v>
      </c>
      <c r="AD453" s="2"/>
      <c r="AE453" s="2">
        <v>1.22</v>
      </c>
      <c r="AF453" s="64">
        <v>0.28000000000000003</v>
      </c>
    </row>
    <row r="454" spans="1:32" ht="15" customHeight="1" thickBot="1" x14ac:dyDescent="0.45">
      <c r="A454" s="418"/>
      <c r="B454" s="420"/>
      <c r="C454" s="409"/>
      <c r="D454" s="91" t="s">
        <v>466</v>
      </c>
      <c r="E454" s="161" t="s">
        <v>171</v>
      </c>
      <c r="F454" s="161"/>
      <c r="G454" s="161" t="s">
        <v>414</v>
      </c>
      <c r="H454" s="61">
        <v>0.12</v>
      </c>
      <c r="I454" s="61"/>
      <c r="J454" s="61"/>
      <c r="K454" s="62"/>
      <c r="L454" s="161">
        <v>0.78</v>
      </c>
      <c r="M454" s="61"/>
      <c r="N454" s="292" t="s">
        <v>431</v>
      </c>
      <c r="O454" s="61"/>
      <c r="P454" s="292" t="s">
        <v>201</v>
      </c>
      <c r="Q454" s="161">
        <v>3.53</v>
      </c>
      <c r="R454" s="61"/>
      <c r="S454" s="61"/>
      <c r="T454" s="61"/>
      <c r="U454" s="61"/>
      <c r="V454" s="61"/>
      <c r="W454" s="161">
        <v>0.72</v>
      </c>
      <c r="X454" s="161"/>
      <c r="Y454" s="61"/>
      <c r="Z454" s="61"/>
      <c r="AA454" s="292" t="s">
        <v>214</v>
      </c>
      <c r="AB454" s="61"/>
      <c r="AC454" s="292" t="s">
        <v>200</v>
      </c>
      <c r="AD454" s="61"/>
      <c r="AE454" s="161">
        <v>1.21</v>
      </c>
      <c r="AF454" s="169">
        <v>0.31</v>
      </c>
    </row>
    <row r="455" spans="1:32" ht="15" customHeight="1" thickBot="1" x14ac:dyDescent="0.45">
      <c r="A455" s="18"/>
      <c r="B455" s="143"/>
      <c r="C455" s="80"/>
      <c r="D455" s="275"/>
      <c r="E455" s="80"/>
      <c r="F455" s="80"/>
      <c r="G455" s="80"/>
      <c r="H455" s="80"/>
      <c r="I455" s="80"/>
      <c r="J455" s="80"/>
      <c r="K455" s="82"/>
      <c r="L455" s="80"/>
      <c r="M455" s="80"/>
      <c r="N455" s="80"/>
      <c r="O455" s="80"/>
      <c r="P455" s="80"/>
      <c r="Q455" s="80"/>
      <c r="R455" s="80"/>
      <c r="S455" s="80"/>
      <c r="T455" s="80"/>
      <c r="U455" s="80"/>
      <c r="V455" s="80"/>
      <c r="W455" s="80"/>
      <c r="X455" s="80"/>
      <c r="Y455" s="80"/>
      <c r="Z455" s="80"/>
      <c r="AA455" s="80"/>
      <c r="AB455" s="80"/>
      <c r="AC455" s="80"/>
      <c r="AD455" s="80"/>
      <c r="AE455" s="80"/>
      <c r="AF455" s="80"/>
    </row>
    <row r="456" spans="1:32" ht="15" customHeight="1" x14ac:dyDescent="0.4">
      <c r="A456" s="417" t="s">
        <v>402</v>
      </c>
      <c r="B456" s="421" t="s">
        <v>110</v>
      </c>
      <c r="C456" s="407" t="s">
        <v>368</v>
      </c>
      <c r="D456" s="90" t="s">
        <v>466</v>
      </c>
      <c r="E456" s="56" t="s">
        <v>171</v>
      </c>
      <c r="F456" s="158" t="s">
        <v>326</v>
      </c>
      <c r="G456" s="158" t="s">
        <v>414</v>
      </c>
      <c r="H456" s="56">
        <v>0.4</v>
      </c>
      <c r="I456" s="56"/>
      <c r="J456" s="56"/>
      <c r="K456" s="57"/>
      <c r="L456" s="56">
        <v>0.9</v>
      </c>
      <c r="M456" s="56"/>
      <c r="N456" s="56">
        <v>0.2</v>
      </c>
      <c r="O456" s="56"/>
      <c r="P456" s="56"/>
      <c r="Q456" s="56">
        <v>0.92</v>
      </c>
      <c r="R456" s="56"/>
      <c r="S456" s="56"/>
      <c r="T456" s="56"/>
      <c r="U456" s="56"/>
      <c r="V456" s="56"/>
      <c r="W456" s="56"/>
      <c r="X456" s="158">
        <v>34.200000000000003</v>
      </c>
      <c r="Y456" s="56"/>
      <c r="Z456" s="56"/>
      <c r="AA456" s="56"/>
      <c r="AB456" s="56"/>
      <c r="AC456" s="56"/>
      <c r="AD456" s="56"/>
      <c r="AE456" s="56">
        <v>2.1</v>
      </c>
      <c r="AF456" s="58">
        <v>1</v>
      </c>
    </row>
    <row r="457" spans="1:32" ht="15" customHeight="1" x14ac:dyDescent="0.4">
      <c r="A457" s="423"/>
      <c r="B457" s="442"/>
      <c r="C457" s="408"/>
      <c r="D457" s="147" t="s">
        <v>466</v>
      </c>
      <c r="E457" s="156" t="s">
        <v>167</v>
      </c>
      <c r="F457" s="156"/>
      <c r="G457" s="156" t="s">
        <v>414</v>
      </c>
      <c r="H457" s="156">
        <v>0.5</v>
      </c>
      <c r="I457" s="2"/>
      <c r="J457" s="2"/>
      <c r="K457" s="34"/>
      <c r="L457" s="156">
        <v>0.8</v>
      </c>
      <c r="M457" s="2"/>
      <c r="N457" s="2">
        <v>0.2</v>
      </c>
      <c r="O457" s="2"/>
      <c r="P457" s="2"/>
      <c r="Q457" s="156">
        <v>0.5</v>
      </c>
      <c r="R457" s="2"/>
      <c r="S457" s="2"/>
      <c r="T457" s="2"/>
      <c r="U457" s="2"/>
      <c r="V457" s="2"/>
      <c r="W457" s="2"/>
      <c r="X457" s="156">
        <v>29.9</v>
      </c>
      <c r="Y457" s="2"/>
      <c r="Z457" s="2"/>
      <c r="AA457" s="2"/>
      <c r="AB457" s="2"/>
      <c r="AC457" s="2"/>
      <c r="AD457" s="2"/>
      <c r="AE457" s="156">
        <v>1.4</v>
      </c>
      <c r="AF457" s="64">
        <v>1</v>
      </c>
    </row>
    <row r="458" spans="1:32" ht="15" customHeight="1" x14ac:dyDescent="0.4">
      <c r="A458" s="423"/>
      <c r="B458" s="442"/>
      <c r="C458" s="408"/>
      <c r="D458" s="147" t="s">
        <v>466</v>
      </c>
      <c r="E458" s="156" t="s">
        <v>209</v>
      </c>
      <c r="F458" s="156"/>
      <c r="G458" s="156" t="s">
        <v>414</v>
      </c>
      <c r="H458" s="291" t="s">
        <v>432</v>
      </c>
      <c r="I458" s="2"/>
      <c r="J458" s="2"/>
      <c r="K458" s="34"/>
      <c r="L458" s="156">
        <v>0.3</v>
      </c>
      <c r="M458" s="2"/>
      <c r="N458" s="291" t="s">
        <v>211</v>
      </c>
      <c r="O458" s="2"/>
      <c r="P458" s="2"/>
      <c r="Q458" s="291" t="s">
        <v>214</v>
      </c>
      <c r="R458" s="2"/>
      <c r="S458" s="2"/>
      <c r="T458" s="2"/>
      <c r="U458" s="2"/>
      <c r="V458" s="2"/>
      <c r="W458" s="2"/>
      <c r="X458" s="291" t="s">
        <v>214</v>
      </c>
      <c r="Y458" s="2"/>
      <c r="Z458" s="2"/>
      <c r="AA458" s="2"/>
      <c r="AB458" s="2"/>
      <c r="AC458" s="2"/>
      <c r="AD458" s="2"/>
      <c r="AE458" s="291" t="s">
        <v>432</v>
      </c>
      <c r="AF458" s="297" t="s">
        <v>233</v>
      </c>
    </row>
    <row r="459" spans="1:32" ht="15" customHeight="1" x14ac:dyDescent="0.4">
      <c r="A459" s="423"/>
      <c r="B459" s="442"/>
      <c r="C459" s="434"/>
      <c r="D459" s="148" t="s">
        <v>466</v>
      </c>
      <c r="E459" s="156" t="s">
        <v>216</v>
      </c>
      <c r="F459" s="156"/>
      <c r="G459" s="156" t="s">
        <v>414</v>
      </c>
      <c r="H459" s="156">
        <v>2.7</v>
      </c>
      <c r="I459" s="2"/>
      <c r="J459" s="2"/>
      <c r="K459" s="34"/>
      <c r="L459" s="156">
        <v>2</v>
      </c>
      <c r="M459" s="2"/>
      <c r="N459" s="2">
        <v>2.4</v>
      </c>
      <c r="O459" s="2"/>
      <c r="P459" s="2"/>
      <c r="Q459" s="156">
        <v>11.3</v>
      </c>
      <c r="R459" s="2"/>
      <c r="S459" s="2"/>
      <c r="T459" s="2"/>
      <c r="U459" s="2"/>
      <c r="V459" s="2"/>
      <c r="W459" s="2"/>
      <c r="X459" s="156">
        <v>125.9</v>
      </c>
      <c r="Y459" s="2"/>
      <c r="Z459" s="2"/>
      <c r="AA459" s="2"/>
      <c r="AB459" s="2"/>
      <c r="AC459" s="2"/>
      <c r="AD459" s="2"/>
      <c r="AE459" s="156">
        <v>11.8</v>
      </c>
      <c r="AF459" s="64">
        <v>4.2</v>
      </c>
    </row>
    <row r="460" spans="1:32" ht="15" customHeight="1" x14ac:dyDescent="0.4">
      <c r="A460" s="423"/>
      <c r="B460" s="442"/>
      <c r="C460" s="435" t="s">
        <v>369</v>
      </c>
      <c r="D460" s="44" t="s">
        <v>466</v>
      </c>
      <c r="E460" s="2" t="s">
        <v>171</v>
      </c>
      <c r="F460" s="156" t="s">
        <v>326</v>
      </c>
      <c r="G460" s="156" t="s">
        <v>414</v>
      </c>
      <c r="H460" s="2">
        <v>0.5</v>
      </c>
      <c r="I460" s="2"/>
      <c r="J460" s="2"/>
      <c r="K460" s="34"/>
      <c r="L460" s="2">
        <v>0.8</v>
      </c>
      <c r="M460" s="2"/>
      <c r="N460" s="2">
        <v>0.2</v>
      </c>
      <c r="O460" s="2"/>
      <c r="P460" s="2"/>
      <c r="Q460" s="2">
        <v>1.1000000000000001</v>
      </c>
      <c r="R460" s="2"/>
      <c r="S460" s="2"/>
      <c r="T460" s="2"/>
      <c r="U460" s="2"/>
      <c r="V460" s="2"/>
      <c r="W460" s="2"/>
      <c r="X460" s="156">
        <v>32.4</v>
      </c>
      <c r="Y460" s="2"/>
      <c r="Z460" s="2"/>
      <c r="AA460" s="2"/>
      <c r="AB460" s="2"/>
      <c r="AC460" s="2"/>
      <c r="AD460" s="2"/>
      <c r="AE460" s="2">
        <v>2.1</v>
      </c>
      <c r="AF460" s="64">
        <v>1</v>
      </c>
    </row>
    <row r="461" spans="1:32" ht="15" customHeight="1" x14ac:dyDescent="0.4">
      <c r="A461" s="423"/>
      <c r="B461" s="442"/>
      <c r="C461" s="408"/>
      <c r="D461" s="147" t="s">
        <v>466</v>
      </c>
      <c r="E461" s="156" t="s">
        <v>167</v>
      </c>
      <c r="F461" s="156"/>
      <c r="G461" s="156" t="s">
        <v>414</v>
      </c>
      <c r="H461" s="156">
        <v>0.5</v>
      </c>
      <c r="I461" s="2"/>
      <c r="J461" s="2"/>
      <c r="K461" s="34"/>
      <c r="L461" s="156">
        <v>0.9</v>
      </c>
      <c r="M461" s="2"/>
      <c r="N461" s="156">
        <v>0.2</v>
      </c>
      <c r="O461" s="2"/>
      <c r="P461" s="2"/>
      <c r="Q461" s="156">
        <v>0.5</v>
      </c>
      <c r="R461" s="2"/>
      <c r="S461" s="2"/>
      <c r="T461" s="2"/>
      <c r="U461" s="2"/>
      <c r="V461" s="2"/>
      <c r="W461" s="2"/>
      <c r="X461" s="156">
        <v>28.8</v>
      </c>
      <c r="Y461" s="2"/>
      <c r="Z461" s="2"/>
      <c r="AA461" s="2"/>
      <c r="AB461" s="2"/>
      <c r="AC461" s="2"/>
      <c r="AD461" s="2"/>
      <c r="AE461" s="156">
        <v>1.2</v>
      </c>
      <c r="AF461" s="167">
        <v>1</v>
      </c>
    </row>
    <row r="462" spans="1:32" ht="15" customHeight="1" x14ac:dyDescent="0.4">
      <c r="A462" s="423"/>
      <c r="B462" s="442"/>
      <c r="C462" s="408"/>
      <c r="D462" s="147" t="s">
        <v>466</v>
      </c>
      <c r="E462" s="156" t="s">
        <v>209</v>
      </c>
      <c r="F462" s="156"/>
      <c r="G462" s="156" t="s">
        <v>414</v>
      </c>
      <c r="H462" s="291" t="s">
        <v>432</v>
      </c>
      <c r="I462" s="2"/>
      <c r="J462" s="2"/>
      <c r="K462" s="34"/>
      <c r="L462" s="156">
        <v>0.3</v>
      </c>
      <c r="M462" s="2"/>
      <c r="N462" s="291" t="s">
        <v>211</v>
      </c>
      <c r="O462" s="2"/>
      <c r="P462" s="2"/>
      <c r="Q462" s="291" t="s">
        <v>214</v>
      </c>
      <c r="R462" s="2"/>
      <c r="S462" s="2"/>
      <c r="T462" s="2"/>
      <c r="U462" s="2"/>
      <c r="V462" s="2"/>
      <c r="W462" s="2"/>
      <c r="X462" s="291" t="s">
        <v>214</v>
      </c>
      <c r="Y462" s="2"/>
      <c r="Z462" s="2"/>
      <c r="AA462" s="2"/>
      <c r="AB462" s="2"/>
      <c r="AC462" s="2"/>
      <c r="AD462" s="2"/>
      <c r="AE462" s="156">
        <v>0.2</v>
      </c>
      <c r="AF462" s="297" t="s">
        <v>233</v>
      </c>
    </row>
    <row r="463" spans="1:32" ht="15" customHeight="1" thickBot="1" x14ac:dyDescent="0.45">
      <c r="A463" s="418"/>
      <c r="B463" s="422"/>
      <c r="C463" s="409"/>
      <c r="D463" s="91" t="s">
        <v>466</v>
      </c>
      <c r="E463" s="161" t="s">
        <v>216</v>
      </c>
      <c r="F463" s="161"/>
      <c r="G463" s="161" t="s">
        <v>414</v>
      </c>
      <c r="H463" s="161">
        <v>0.81</v>
      </c>
      <c r="I463" s="61"/>
      <c r="J463" s="61"/>
      <c r="K463" s="62"/>
      <c r="L463" s="161">
        <v>2.5</v>
      </c>
      <c r="M463" s="61"/>
      <c r="N463" s="161">
        <v>2.2000000000000002</v>
      </c>
      <c r="O463" s="61"/>
      <c r="P463" s="61"/>
      <c r="Q463" s="161">
        <v>3.9</v>
      </c>
      <c r="R463" s="61"/>
      <c r="S463" s="61"/>
      <c r="T463" s="61"/>
      <c r="U463" s="61"/>
      <c r="V463" s="61"/>
      <c r="W463" s="61"/>
      <c r="X463" s="161">
        <v>148.1</v>
      </c>
      <c r="Y463" s="61"/>
      <c r="Z463" s="61"/>
      <c r="AA463" s="61"/>
      <c r="AB463" s="61"/>
      <c r="AC463" s="61"/>
      <c r="AD463" s="61"/>
      <c r="AE463" s="161">
        <v>10.3</v>
      </c>
      <c r="AF463" s="169">
        <v>5</v>
      </c>
    </row>
    <row r="464" spans="1:32" ht="15" customHeight="1" thickBot="1" x14ac:dyDescent="0.45">
      <c r="A464" s="18"/>
      <c r="B464" s="143"/>
      <c r="C464" s="80"/>
      <c r="D464" s="275"/>
      <c r="E464" s="80"/>
      <c r="F464" s="80"/>
      <c r="G464" s="80"/>
      <c r="H464" s="80"/>
      <c r="I464" s="80"/>
      <c r="J464" s="80"/>
      <c r="K464" s="82"/>
      <c r="L464" s="80"/>
      <c r="M464" s="80"/>
      <c r="N464" s="80"/>
      <c r="O464" s="80"/>
      <c r="P464" s="80"/>
      <c r="Q464" s="80"/>
      <c r="R464" s="80"/>
      <c r="S464" s="80"/>
      <c r="T464" s="80"/>
      <c r="U464" s="80"/>
      <c r="V464" s="80"/>
      <c r="W464" s="80"/>
      <c r="X464" s="80"/>
      <c r="Y464" s="80"/>
      <c r="Z464" s="80"/>
      <c r="AA464" s="80"/>
      <c r="AB464" s="80"/>
      <c r="AC464" s="80"/>
      <c r="AD464" s="80"/>
      <c r="AE464" s="80"/>
      <c r="AF464" s="80"/>
    </row>
    <row r="465" spans="1:32" ht="15" customHeight="1" x14ac:dyDescent="0.4">
      <c r="A465" s="427" t="s">
        <v>403</v>
      </c>
      <c r="B465" s="421" t="s">
        <v>110</v>
      </c>
      <c r="C465" s="407" t="s">
        <v>370</v>
      </c>
      <c r="D465" s="90" t="s">
        <v>466</v>
      </c>
      <c r="E465" s="56" t="s">
        <v>172</v>
      </c>
      <c r="F465" s="158" t="s">
        <v>334</v>
      </c>
      <c r="G465" s="158" t="s">
        <v>414</v>
      </c>
      <c r="H465" s="56"/>
      <c r="I465" s="56"/>
      <c r="J465" s="56"/>
      <c r="K465" s="57"/>
      <c r="L465" s="56"/>
      <c r="M465" s="56"/>
      <c r="N465" s="56"/>
      <c r="O465" s="56"/>
      <c r="P465" s="56"/>
      <c r="Q465" s="56">
        <v>1.4</v>
      </c>
      <c r="R465" s="56"/>
      <c r="S465" s="56"/>
      <c r="T465" s="56"/>
      <c r="U465" s="56"/>
      <c r="V465" s="56"/>
      <c r="W465" s="56"/>
      <c r="X465" s="158">
        <v>5.2</v>
      </c>
      <c r="Y465" s="56"/>
      <c r="Z465" s="56"/>
      <c r="AA465" s="56"/>
      <c r="AB465" s="56"/>
      <c r="AC465" s="56"/>
      <c r="AD465" s="56"/>
      <c r="AE465" s="56"/>
      <c r="AF465" s="58"/>
    </row>
    <row r="466" spans="1:32" ht="15" customHeight="1" x14ac:dyDescent="0.4">
      <c r="A466" s="428"/>
      <c r="B466" s="442"/>
      <c r="C466" s="408"/>
      <c r="D466" s="147" t="s">
        <v>466</v>
      </c>
      <c r="E466" s="156" t="s">
        <v>221</v>
      </c>
      <c r="F466" s="156"/>
      <c r="G466" s="156" t="s">
        <v>414</v>
      </c>
      <c r="H466" s="2"/>
      <c r="I466" s="2"/>
      <c r="J466" s="2"/>
      <c r="K466" s="34"/>
      <c r="L466" s="2"/>
      <c r="M466" s="2"/>
      <c r="N466" s="2"/>
      <c r="O466" s="2"/>
      <c r="P466" s="2"/>
      <c r="Q466" s="156">
        <v>0.9</v>
      </c>
      <c r="R466" s="2"/>
      <c r="S466" s="2"/>
      <c r="T466" s="2"/>
      <c r="U466" s="2"/>
      <c r="V466" s="2"/>
      <c r="W466" s="2"/>
      <c r="X466" s="156">
        <v>3.85</v>
      </c>
      <c r="Y466" s="2"/>
      <c r="Z466" s="2"/>
      <c r="AA466" s="2"/>
      <c r="AB466" s="2"/>
      <c r="AC466" s="2"/>
      <c r="AD466" s="2"/>
      <c r="AE466" s="2"/>
      <c r="AF466" s="64"/>
    </row>
    <row r="467" spans="1:32" ht="15" customHeight="1" thickBot="1" x14ac:dyDescent="0.45">
      <c r="A467" s="429"/>
      <c r="B467" s="422"/>
      <c r="C467" s="409"/>
      <c r="D467" s="91" t="s">
        <v>466</v>
      </c>
      <c r="E467" s="161" t="s">
        <v>192</v>
      </c>
      <c r="F467" s="161"/>
      <c r="G467" s="161" t="s">
        <v>414</v>
      </c>
      <c r="H467" s="61"/>
      <c r="I467" s="61"/>
      <c r="J467" s="61"/>
      <c r="K467" s="62"/>
      <c r="L467" s="61"/>
      <c r="M467" s="61"/>
      <c r="N467" s="61"/>
      <c r="O467" s="61"/>
      <c r="P467" s="61"/>
      <c r="Q467" s="161">
        <v>2.2000000000000002</v>
      </c>
      <c r="R467" s="61"/>
      <c r="S467" s="61"/>
      <c r="T467" s="61"/>
      <c r="U467" s="61"/>
      <c r="V467" s="61"/>
      <c r="W467" s="61"/>
      <c r="X467" s="161">
        <v>7.15</v>
      </c>
      <c r="Y467" s="61"/>
      <c r="Z467" s="61"/>
      <c r="AA467" s="61"/>
      <c r="AB467" s="61"/>
      <c r="AC467" s="61"/>
      <c r="AD467" s="61"/>
      <c r="AE467" s="61"/>
      <c r="AF467" s="63"/>
    </row>
    <row r="468" spans="1:32" ht="15" customHeight="1" thickBot="1" x14ac:dyDescent="0.45">
      <c r="A468" s="18"/>
      <c r="B468" s="143"/>
      <c r="C468" s="80"/>
      <c r="D468" s="275"/>
      <c r="E468" s="80"/>
      <c r="F468" s="80"/>
      <c r="G468" s="80"/>
      <c r="H468" s="80"/>
      <c r="I468" s="80"/>
      <c r="J468" s="80"/>
      <c r="K468" s="82"/>
      <c r="L468" s="80"/>
      <c r="M468" s="80"/>
      <c r="N468" s="80"/>
      <c r="O468" s="80"/>
      <c r="P468" s="80"/>
      <c r="Q468" s="80"/>
      <c r="R468" s="80"/>
      <c r="S468" s="80"/>
      <c r="T468" s="80"/>
      <c r="U468" s="80"/>
      <c r="V468" s="80"/>
      <c r="W468" s="80"/>
      <c r="X468" s="80"/>
      <c r="Y468" s="80"/>
      <c r="Z468" s="80"/>
      <c r="AA468" s="80"/>
      <c r="AB468" s="80"/>
      <c r="AC468" s="80"/>
      <c r="AD468" s="80"/>
      <c r="AE468" s="80"/>
      <c r="AF468" s="80"/>
    </row>
    <row r="469" spans="1:32" ht="15" customHeight="1" x14ac:dyDescent="0.4">
      <c r="A469" s="417" t="s">
        <v>404</v>
      </c>
      <c r="B469" s="443" t="s">
        <v>442</v>
      </c>
      <c r="C469" s="407" t="s">
        <v>202</v>
      </c>
      <c r="D469" s="90" t="s">
        <v>466</v>
      </c>
      <c r="E469" s="158" t="s">
        <v>172</v>
      </c>
      <c r="F469" s="158" t="s">
        <v>443</v>
      </c>
      <c r="G469" s="158" t="s">
        <v>414</v>
      </c>
      <c r="H469" s="158"/>
      <c r="I469" s="158"/>
      <c r="J469" s="158"/>
      <c r="K469" s="165"/>
      <c r="L469" s="158">
        <v>3759</v>
      </c>
      <c r="M469" s="158"/>
      <c r="N469" s="158"/>
      <c r="O469" s="158"/>
      <c r="P469" s="158"/>
      <c r="Q469" s="158">
        <v>8504</v>
      </c>
      <c r="R469" s="158"/>
      <c r="S469" s="158"/>
      <c r="T469" s="158"/>
      <c r="U469" s="158"/>
      <c r="V469" s="158"/>
      <c r="W469" s="158">
        <v>2033</v>
      </c>
      <c r="X469" s="158"/>
      <c r="Y469" s="158"/>
      <c r="Z469" s="158"/>
      <c r="AA469" s="158"/>
      <c r="AB469" s="158"/>
      <c r="AC469" s="158"/>
      <c r="AD469" s="158"/>
      <c r="AE469" s="158"/>
      <c r="AF469" s="166">
        <v>1123</v>
      </c>
    </row>
    <row r="470" spans="1:32" ht="15" customHeight="1" x14ac:dyDescent="0.4">
      <c r="A470" s="423"/>
      <c r="B470" s="444"/>
      <c r="C470" s="408"/>
      <c r="D470" s="147" t="s">
        <v>466</v>
      </c>
      <c r="E470" s="156" t="s">
        <v>209</v>
      </c>
      <c r="F470" s="156"/>
      <c r="G470" s="156" t="s">
        <v>414</v>
      </c>
      <c r="H470" s="156"/>
      <c r="I470" s="156"/>
      <c r="J470" s="156"/>
      <c r="K470" s="164"/>
      <c r="L470" s="156">
        <v>867</v>
      </c>
      <c r="M470" s="156"/>
      <c r="N470" s="156"/>
      <c r="O470" s="156"/>
      <c r="P470" s="156"/>
      <c r="Q470" s="156">
        <v>1610</v>
      </c>
      <c r="R470" s="156"/>
      <c r="S470" s="156"/>
      <c r="T470" s="156"/>
      <c r="U470" s="156"/>
      <c r="V470" s="156"/>
      <c r="W470" s="156">
        <v>499</v>
      </c>
      <c r="X470" s="156"/>
      <c r="Y470" s="156"/>
      <c r="Z470" s="156"/>
      <c r="AA470" s="156"/>
      <c r="AB470" s="156"/>
      <c r="AC470" s="156"/>
      <c r="AD470" s="156"/>
      <c r="AE470" s="156"/>
      <c r="AF470" s="167">
        <v>243</v>
      </c>
    </row>
    <row r="471" spans="1:32" ht="15" customHeight="1" x14ac:dyDescent="0.4">
      <c r="A471" s="423"/>
      <c r="B471" s="444"/>
      <c r="C471" s="408"/>
      <c r="D471" s="147" t="s">
        <v>466</v>
      </c>
      <c r="E471" s="156" t="s">
        <v>216</v>
      </c>
      <c r="F471" s="156"/>
      <c r="G471" s="156" t="s">
        <v>414</v>
      </c>
      <c r="H471" s="156"/>
      <c r="I471" s="156"/>
      <c r="J471" s="156"/>
      <c r="K471" s="164"/>
      <c r="L471" s="156">
        <v>11384</v>
      </c>
      <c r="M471" s="156"/>
      <c r="N471" s="156"/>
      <c r="O471" s="156"/>
      <c r="P471" s="156"/>
      <c r="Q471" s="156">
        <v>16837</v>
      </c>
      <c r="R471" s="156"/>
      <c r="S471" s="156"/>
      <c r="T471" s="156"/>
      <c r="U471" s="156"/>
      <c r="V471" s="156"/>
      <c r="W471" s="156">
        <v>4998</v>
      </c>
      <c r="X471" s="156"/>
      <c r="Y471" s="156"/>
      <c r="Z471" s="156"/>
      <c r="AA471" s="156"/>
      <c r="AB471" s="156"/>
      <c r="AC471" s="156"/>
      <c r="AD471" s="156"/>
      <c r="AE471" s="156"/>
      <c r="AF471" s="167">
        <v>7587</v>
      </c>
    </row>
    <row r="472" spans="1:32" ht="15" customHeight="1" x14ac:dyDescent="0.4">
      <c r="A472" s="423"/>
      <c r="B472" s="444"/>
      <c r="C472" s="408"/>
      <c r="D472" s="147" t="s">
        <v>466</v>
      </c>
      <c r="E472" s="156" t="s">
        <v>297</v>
      </c>
      <c r="F472" s="156"/>
      <c r="G472" s="156" t="s">
        <v>414</v>
      </c>
      <c r="H472" s="156"/>
      <c r="I472" s="156"/>
      <c r="J472" s="156"/>
      <c r="K472" s="164"/>
      <c r="L472" s="156">
        <v>4123</v>
      </c>
      <c r="M472" s="156"/>
      <c r="N472" s="156"/>
      <c r="O472" s="156"/>
      <c r="P472" s="156"/>
      <c r="Q472" s="156">
        <v>9075</v>
      </c>
      <c r="R472" s="156"/>
      <c r="S472" s="156"/>
      <c r="T472" s="156"/>
      <c r="U472" s="156"/>
      <c r="V472" s="156"/>
      <c r="W472" s="156">
        <v>2144</v>
      </c>
      <c r="X472" s="156"/>
      <c r="Y472" s="156"/>
      <c r="Z472" s="156"/>
      <c r="AA472" s="156"/>
      <c r="AB472" s="156"/>
      <c r="AC472" s="156"/>
      <c r="AD472" s="156"/>
      <c r="AE472" s="156"/>
      <c r="AF472" s="167">
        <v>1419</v>
      </c>
    </row>
    <row r="473" spans="1:32" ht="15" customHeight="1" thickBot="1" x14ac:dyDescent="0.45">
      <c r="A473" s="423"/>
      <c r="B473" s="444"/>
      <c r="C473" s="409"/>
      <c r="D473" s="91" t="s">
        <v>466</v>
      </c>
      <c r="E473" s="161" t="s">
        <v>254</v>
      </c>
      <c r="F473" s="161"/>
      <c r="G473" s="161" t="s">
        <v>414</v>
      </c>
      <c r="H473" s="161"/>
      <c r="I473" s="161"/>
      <c r="J473" s="161"/>
      <c r="K473" s="168"/>
      <c r="L473" s="161">
        <v>3451</v>
      </c>
      <c r="M473" s="161"/>
      <c r="N473" s="161"/>
      <c r="O473" s="161"/>
      <c r="P473" s="161"/>
      <c r="Q473" s="161">
        <v>7914</v>
      </c>
      <c r="R473" s="161"/>
      <c r="S473" s="161"/>
      <c r="T473" s="161"/>
      <c r="U473" s="161"/>
      <c r="V473" s="161"/>
      <c r="W473" s="161">
        <v>1896</v>
      </c>
      <c r="X473" s="161"/>
      <c r="Y473" s="161"/>
      <c r="Z473" s="161"/>
      <c r="AA473" s="161"/>
      <c r="AB473" s="161"/>
      <c r="AC473" s="161"/>
      <c r="AD473" s="161"/>
      <c r="AE473" s="161"/>
      <c r="AF473" s="169">
        <v>1057</v>
      </c>
    </row>
    <row r="474" spans="1:32" ht="15" customHeight="1" x14ac:dyDescent="0.4">
      <c r="A474" s="423"/>
      <c r="B474" s="444"/>
      <c r="C474" s="447" t="s">
        <v>203</v>
      </c>
      <c r="D474" s="92" t="s">
        <v>466</v>
      </c>
      <c r="E474" s="157" t="s">
        <v>172</v>
      </c>
      <c r="F474" s="158" t="s">
        <v>443</v>
      </c>
      <c r="G474" s="158" t="s">
        <v>414</v>
      </c>
      <c r="H474" s="158"/>
      <c r="I474" s="158"/>
      <c r="J474" s="158"/>
      <c r="K474" s="165"/>
      <c r="L474" s="158">
        <v>1655</v>
      </c>
      <c r="M474" s="158"/>
      <c r="N474" s="158"/>
      <c r="O474" s="158"/>
      <c r="P474" s="158"/>
      <c r="Q474" s="158">
        <v>2185</v>
      </c>
      <c r="R474" s="158"/>
      <c r="S474" s="158"/>
      <c r="T474" s="158"/>
      <c r="U474" s="158"/>
      <c r="V474" s="158"/>
      <c r="W474" s="158">
        <v>1662</v>
      </c>
      <c r="X474" s="158"/>
      <c r="Y474" s="158"/>
      <c r="Z474" s="158"/>
      <c r="AA474" s="158"/>
      <c r="AB474" s="158"/>
      <c r="AC474" s="158"/>
      <c r="AD474" s="158"/>
      <c r="AE474" s="158"/>
      <c r="AF474" s="166">
        <v>549</v>
      </c>
    </row>
    <row r="475" spans="1:32" ht="15" customHeight="1" x14ac:dyDescent="0.4">
      <c r="A475" s="423"/>
      <c r="B475" s="444"/>
      <c r="C475" s="448"/>
      <c r="D475" s="93" t="s">
        <v>466</v>
      </c>
      <c r="E475" s="159" t="s">
        <v>209</v>
      </c>
      <c r="F475" s="156"/>
      <c r="G475" s="156" t="s">
        <v>414</v>
      </c>
      <c r="H475" s="156"/>
      <c r="I475" s="156"/>
      <c r="J475" s="156"/>
      <c r="K475" s="164"/>
      <c r="L475" s="156">
        <v>656</v>
      </c>
      <c r="M475" s="156"/>
      <c r="N475" s="156"/>
      <c r="O475" s="156"/>
      <c r="P475" s="156"/>
      <c r="Q475" s="156">
        <v>686</v>
      </c>
      <c r="R475" s="156"/>
      <c r="S475" s="156"/>
      <c r="T475" s="156"/>
      <c r="U475" s="156"/>
      <c r="V475" s="156"/>
      <c r="W475" s="156">
        <v>589</v>
      </c>
      <c r="X475" s="156"/>
      <c r="Y475" s="156"/>
      <c r="Z475" s="156"/>
      <c r="AA475" s="156"/>
      <c r="AB475" s="156"/>
      <c r="AC475" s="156"/>
      <c r="AD475" s="156"/>
      <c r="AE475" s="156"/>
      <c r="AF475" s="167">
        <v>200</v>
      </c>
    </row>
    <row r="476" spans="1:32" ht="15" customHeight="1" x14ac:dyDescent="0.4">
      <c r="A476" s="423"/>
      <c r="B476" s="444"/>
      <c r="C476" s="448"/>
      <c r="D476" s="93" t="s">
        <v>466</v>
      </c>
      <c r="E476" s="159" t="s">
        <v>216</v>
      </c>
      <c r="F476" s="156"/>
      <c r="G476" s="156" t="s">
        <v>414</v>
      </c>
      <c r="H476" s="156"/>
      <c r="I476" s="156"/>
      <c r="J476" s="156"/>
      <c r="K476" s="164"/>
      <c r="L476" s="156">
        <v>3906</v>
      </c>
      <c r="M476" s="156"/>
      <c r="N476" s="156"/>
      <c r="O476" s="156"/>
      <c r="P476" s="156"/>
      <c r="Q476" s="156">
        <v>6382</v>
      </c>
      <c r="R476" s="156"/>
      <c r="S476" s="156"/>
      <c r="T476" s="156"/>
      <c r="U476" s="156"/>
      <c r="V476" s="156"/>
      <c r="W476" s="156">
        <v>5053</v>
      </c>
      <c r="X476" s="156"/>
      <c r="Y476" s="156"/>
      <c r="Z476" s="156"/>
      <c r="AA476" s="156"/>
      <c r="AB476" s="156"/>
      <c r="AC476" s="156"/>
      <c r="AD476" s="156"/>
      <c r="AE476" s="156"/>
      <c r="AF476" s="167">
        <v>1161</v>
      </c>
    </row>
    <row r="477" spans="1:32" ht="15" customHeight="1" x14ac:dyDescent="0.4">
      <c r="A477" s="423"/>
      <c r="B477" s="444"/>
      <c r="C477" s="448"/>
      <c r="D477" s="93" t="s">
        <v>466</v>
      </c>
      <c r="E477" s="159" t="s">
        <v>297</v>
      </c>
      <c r="F477" s="156"/>
      <c r="G477" s="156" t="s">
        <v>414</v>
      </c>
      <c r="H477" s="156"/>
      <c r="I477" s="156"/>
      <c r="J477" s="156"/>
      <c r="K477" s="164"/>
      <c r="L477" s="156">
        <v>1771</v>
      </c>
      <c r="M477" s="156"/>
      <c r="N477" s="156"/>
      <c r="O477" s="156"/>
      <c r="P477" s="156"/>
      <c r="Q477" s="156">
        <v>2617</v>
      </c>
      <c r="R477" s="156"/>
      <c r="S477" s="156"/>
      <c r="T477" s="156"/>
      <c r="U477" s="156"/>
      <c r="V477" s="156"/>
      <c r="W477" s="156">
        <v>2053</v>
      </c>
      <c r="X477" s="156"/>
      <c r="Y477" s="156"/>
      <c r="Z477" s="156"/>
      <c r="AA477" s="156"/>
      <c r="AB477" s="156"/>
      <c r="AC477" s="156"/>
      <c r="AD477" s="156"/>
      <c r="AE477" s="156"/>
      <c r="AF477" s="167">
        <v>633</v>
      </c>
    </row>
    <row r="478" spans="1:32" ht="15" customHeight="1" thickBot="1" x14ac:dyDescent="0.45">
      <c r="A478" s="418"/>
      <c r="B478" s="445"/>
      <c r="C478" s="449"/>
      <c r="D478" s="94" t="s">
        <v>466</v>
      </c>
      <c r="E478" s="160" t="s">
        <v>254</v>
      </c>
      <c r="F478" s="161"/>
      <c r="G478" s="161" t="s">
        <v>414</v>
      </c>
      <c r="H478" s="161"/>
      <c r="I478" s="161"/>
      <c r="J478" s="161"/>
      <c r="K478" s="168"/>
      <c r="L478" s="161">
        <v>1585</v>
      </c>
      <c r="M478" s="161"/>
      <c r="N478" s="161"/>
      <c r="O478" s="161"/>
      <c r="P478" s="161"/>
      <c r="Q478" s="161">
        <v>2314</v>
      </c>
      <c r="R478" s="161"/>
      <c r="S478" s="161"/>
      <c r="T478" s="161"/>
      <c r="U478" s="161"/>
      <c r="V478" s="161"/>
      <c r="W478" s="161">
        <v>1714</v>
      </c>
      <c r="X478" s="161"/>
      <c r="Y478" s="161"/>
      <c r="Z478" s="161"/>
      <c r="AA478" s="161"/>
      <c r="AB478" s="161"/>
      <c r="AC478" s="161"/>
      <c r="AD478" s="161"/>
      <c r="AE478" s="161"/>
      <c r="AF478" s="169">
        <v>555</v>
      </c>
    </row>
    <row r="479" spans="1:32" ht="15" customHeight="1" thickBot="1" x14ac:dyDescent="0.45">
      <c r="A479" s="18"/>
      <c r="B479" s="143"/>
      <c r="C479" s="155"/>
      <c r="D479" s="279"/>
      <c r="E479" s="171"/>
      <c r="F479" s="172"/>
      <c r="G479" s="172"/>
      <c r="H479" s="172"/>
      <c r="I479" s="172"/>
      <c r="J479" s="172"/>
      <c r="K479" s="173"/>
      <c r="L479" s="172"/>
      <c r="M479" s="172"/>
      <c r="N479" s="172"/>
      <c r="O479" s="172"/>
      <c r="P479" s="172"/>
      <c r="Q479" s="172"/>
      <c r="R479" s="172"/>
      <c r="S479" s="172"/>
      <c r="T479" s="172"/>
      <c r="U479" s="172"/>
      <c r="V479" s="172"/>
      <c r="W479" s="172"/>
      <c r="X479" s="172"/>
      <c r="Y479" s="172"/>
      <c r="Z479" s="172"/>
      <c r="AA479" s="172"/>
      <c r="AB479" s="172"/>
      <c r="AC479" s="172"/>
      <c r="AD479" s="172"/>
      <c r="AE479" s="172"/>
      <c r="AF479" s="174"/>
    </row>
    <row r="480" spans="1:32" ht="15" customHeight="1" x14ac:dyDescent="0.4">
      <c r="A480" s="417" t="s">
        <v>198</v>
      </c>
      <c r="B480" s="419" t="s">
        <v>110</v>
      </c>
      <c r="C480" s="407" t="s">
        <v>371</v>
      </c>
      <c r="D480" s="90" t="s">
        <v>466</v>
      </c>
      <c r="E480" s="158" t="s">
        <v>171</v>
      </c>
      <c r="F480" s="158"/>
      <c r="G480" s="158" t="s">
        <v>414</v>
      </c>
      <c r="H480" s="158">
        <v>0.02</v>
      </c>
      <c r="I480" s="158"/>
      <c r="J480" s="158"/>
      <c r="K480" s="165"/>
      <c r="L480" s="158">
        <v>0.7</v>
      </c>
      <c r="M480" s="158"/>
      <c r="N480" s="158">
        <v>0.02</v>
      </c>
      <c r="O480" s="158"/>
      <c r="P480" s="158">
        <v>1.56</v>
      </c>
      <c r="Q480" s="158">
        <v>1.76</v>
      </c>
      <c r="R480" s="158"/>
      <c r="S480" s="158"/>
      <c r="T480" s="158"/>
      <c r="U480" s="158"/>
      <c r="V480" s="158"/>
      <c r="W480" s="158">
        <v>0.08</v>
      </c>
      <c r="X480" s="158">
        <v>6.28</v>
      </c>
      <c r="Y480" s="158"/>
      <c r="Z480" s="158"/>
      <c r="AA480" s="158">
        <v>0.03</v>
      </c>
      <c r="AB480" s="158"/>
      <c r="AC480" s="158">
        <v>0.24</v>
      </c>
      <c r="AD480" s="158"/>
      <c r="AE480" s="158">
        <v>2.7</v>
      </c>
      <c r="AF480" s="166">
        <v>0.06</v>
      </c>
    </row>
    <row r="481" spans="1:32" ht="15" customHeight="1" x14ac:dyDescent="0.4">
      <c r="A481" s="423"/>
      <c r="B481" s="433"/>
      <c r="C481" s="408"/>
      <c r="D481" s="147" t="s">
        <v>466</v>
      </c>
      <c r="E481" s="156" t="s">
        <v>209</v>
      </c>
      <c r="F481" s="156"/>
      <c r="G481" s="156" t="s">
        <v>414</v>
      </c>
      <c r="H481" s="291" t="s">
        <v>445</v>
      </c>
      <c r="I481" s="156"/>
      <c r="J481" s="156"/>
      <c r="K481" s="164"/>
      <c r="L481" s="291" t="s">
        <v>446</v>
      </c>
      <c r="M481" s="156"/>
      <c r="N481" s="291" t="s">
        <v>447</v>
      </c>
      <c r="O481" s="156"/>
      <c r="P481" s="291" t="s">
        <v>448</v>
      </c>
      <c r="Q481" s="156">
        <v>0.01</v>
      </c>
      <c r="R481" s="156"/>
      <c r="S481" s="156"/>
      <c r="T481" s="156"/>
      <c r="U481" s="156"/>
      <c r="V481" s="156"/>
      <c r="W481" s="291" t="s">
        <v>449</v>
      </c>
      <c r="X481" s="291" t="s">
        <v>450</v>
      </c>
      <c r="Y481" s="156"/>
      <c r="Z481" s="156"/>
      <c r="AA481" s="291" t="s">
        <v>451</v>
      </c>
      <c r="AB481" s="156"/>
      <c r="AC481" s="291" t="s">
        <v>452</v>
      </c>
      <c r="AD481" s="156"/>
      <c r="AE481" s="291" t="s">
        <v>453</v>
      </c>
      <c r="AF481" s="297" t="s">
        <v>454</v>
      </c>
    </row>
    <row r="482" spans="1:32" ht="15" customHeight="1" x14ac:dyDescent="0.4">
      <c r="A482" s="423"/>
      <c r="B482" s="433"/>
      <c r="C482" s="408"/>
      <c r="D482" s="147" t="s">
        <v>466</v>
      </c>
      <c r="E482" s="156" t="s">
        <v>221</v>
      </c>
      <c r="F482" s="156"/>
      <c r="G482" s="156" t="s">
        <v>414</v>
      </c>
      <c r="H482" s="291" t="s">
        <v>445</v>
      </c>
      <c r="I482" s="156"/>
      <c r="J482" s="156"/>
      <c r="K482" s="164"/>
      <c r="L482" s="156">
        <v>0.26</v>
      </c>
      <c r="M482" s="156"/>
      <c r="N482" s="291" t="s">
        <v>447</v>
      </c>
      <c r="O482" s="156"/>
      <c r="P482" s="156">
        <v>0.34</v>
      </c>
      <c r="Q482" s="156">
        <v>0.55000000000000004</v>
      </c>
      <c r="R482" s="156"/>
      <c r="S482" s="156"/>
      <c r="T482" s="156"/>
      <c r="U482" s="156"/>
      <c r="V482" s="156"/>
      <c r="W482" s="156">
        <v>0.03</v>
      </c>
      <c r="X482" s="156">
        <v>2.82</v>
      </c>
      <c r="Y482" s="156"/>
      <c r="Z482" s="156"/>
      <c r="AA482" s="291" t="s">
        <v>451</v>
      </c>
      <c r="AB482" s="156"/>
      <c r="AC482" s="156">
        <v>0.11</v>
      </c>
      <c r="AD482" s="156"/>
      <c r="AE482" s="156">
        <v>0.72</v>
      </c>
      <c r="AF482" s="297" t="s">
        <v>454</v>
      </c>
    </row>
    <row r="483" spans="1:32" ht="15" customHeight="1" x14ac:dyDescent="0.4">
      <c r="A483" s="423"/>
      <c r="B483" s="433"/>
      <c r="C483" s="408"/>
      <c r="D483" s="147" t="s">
        <v>466</v>
      </c>
      <c r="E483" s="156" t="s">
        <v>444</v>
      </c>
      <c r="F483" s="156" t="s">
        <v>334</v>
      </c>
      <c r="G483" s="156" t="s">
        <v>414</v>
      </c>
      <c r="H483" s="156">
        <v>0.01</v>
      </c>
      <c r="I483" s="156"/>
      <c r="J483" s="156"/>
      <c r="K483" s="164"/>
      <c r="L483" s="156">
        <v>0.55000000000000004</v>
      </c>
      <c r="M483" s="156"/>
      <c r="N483" s="291" t="s">
        <v>447</v>
      </c>
      <c r="O483" s="156"/>
      <c r="P483" s="156">
        <v>1.63</v>
      </c>
      <c r="Q483" s="156">
        <v>1.33</v>
      </c>
      <c r="R483" s="156"/>
      <c r="S483" s="156"/>
      <c r="T483" s="156"/>
      <c r="U483" s="156"/>
      <c r="V483" s="156"/>
      <c r="W483" s="156">
        <v>0.08</v>
      </c>
      <c r="X483" s="156">
        <v>5.08</v>
      </c>
      <c r="Y483" s="156"/>
      <c r="Z483" s="156"/>
      <c r="AA483" s="291" t="s">
        <v>451</v>
      </c>
      <c r="AB483" s="156"/>
      <c r="AC483" s="156">
        <v>0.22</v>
      </c>
      <c r="AD483" s="156"/>
      <c r="AE483" s="156">
        <v>1.49</v>
      </c>
      <c r="AF483" s="297" t="s">
        <v>454</v>
      </c>
    </row>
    <row r="484" spans="1:32" ht="15" customHeight="1" x14ac:dyDescent="0.4">
      <c r="A484" s="423"/>
      <c r="B484" s="433"/>
      <c r="C484" s="408"/>
      <c r="D484" s="147" t="s">
        <v>466</v>
      </c>
      <c r="E484" s="156" t="s">
        <v>192</v>
      </c>
      <c r="F484" s="156"/>
      <c r="G484" s="156" t="s">
        <v>414</v>
      </c>
      <c r="H484" s="156">
        <v>0.02</v>
      </c>
      <c r="I484" s="156"/>
      <c r="J484" s="156"/>
      <c r="K484" s="164"/>
      <c r="L484" s="156">
        <v>0.92</v>
      </c>
      <c r="M484" s="156"/>
      <c r="N484" s="156">
        <v>0.01</v>
      </c>
      <c r="O484" s="156"/>
      <c r="P484" s="156">
        <v>2.13</v>
      </c>
      <c r="Q484" s="156">
        <v>2.29</v>
      </c>
      <c r="R484" s="156"/>
      <c r="S484" s="156"/>
      <c r="T484" s="156"/>
      <c r="U484" s="156"/>
      <c r="V484" s="156"/>
      <c r="W484" s="156">
        <v>0.12</v>
      </c>
      <c r="X484" s="156">
        <v>7.92</v>
      </c>
      <c r="Y484" s="156"/>
      <c r="Z484" s="156"/>
      <c r="AA484" s="156">
        <v>0.03</v>
      </c>
      <c r="AB484" s="156"/>
      <c r="AC484" s="156">
        <v>0.34</v>
      </c>
      <c r="AD484" s="156"/>
      <c r="AE484" s="156">
        <v>3.01</v>
      </c>
      <c r="AF484" s="167">
        <v>7.0000000000000007E-2</v>
      </c>
    </row>
    <row r="485" spans="1:32" ht="15" customHeight="1" thickBot="1" x14ac:dyDescent="0.45">
      <c r="A485" s="418"/>
      <c r="B485" s="420"/>
      <c r="C485" s="409"/>
      <c r="D485" s="91" t="s">
        <v>466</v>
      </c>
      <c r="E485" s="161" t="s">
        <v>216</v>
      </c>
      <c r="F485" s="161"/>
      <c r="G485" s="161" t="s">
        <v>414</v>
      </c>
      <c r="H485" s="161">
        <v>0.79</v>
      </c>
      <c r="I485" s="161"/>
      <c r="J485" s="161"/>
      <c r="K485" s="168"/>
      <c r="L485" s="161">
        <v>4.49</v>
      </c>
      <c r="M485" s="161"/>
      <c r="N485" s="161">
        <v>1.59</v>
      </c>
      <c r="O485" s="161"/>
      <c r="P485" s="161">
        <v>6.88</v>
      </c>
      <c r="Q485" s="161">
        <v>10.5</v>
      </c>
      <c r="R485" s="161"/>
      <c r="S485" s="161"/>
      <c r="T485" s="161"/>
      <c r="U485" s="161"/>
      <c r="V485" s="161"/>
      <c r="W485" s="161">
        <v>0.31</v>
      </c>
      <c r="X485" s="161">
        <v>30.1</v>
      </c>
      <c r="Y485" s="161"/>
      <c r="Z485" s="161"/>
      <c r="AA485" s="161">
        <v>0.51</v>
      </c>
      <c r="AB485" s="161"/>
      <c r="AC485" s="161">
        <v>1.1200000000000001</v>
      </c>
      <c r="AD485" s="161"/>
      <c r="AE485" s="161">
        <v>44.8</v>
      </c>
      <c r="AF485" s="169">
        <v>0.87</v>
      </c>
    </row>
    <row r="486" spans="1:32" ht="15" customHeight="1" thickBot="1" x14ac:dyDescent="0.45">
      <c r="A486" s="18"/>
      <c r="B486" s="143"/>
      <c r="C486" s="80"/>
      <c r="D486" s="275"/>
      <c r="E486" s="80"/>
      <c r="F486" s="80"/>
      <c r="G486" s="80"/>
      <c r="H486" s="80"/>
      <c r="I486" s="80"/>
      <c r="J486" s="80"/>
      <c r="K486" s="82"/>
      <c r="L486" s="80"/>
      <c r="M486" s="80"/>
      <c r="N486" s="80"/>
      <c r="O486" s="80"/>
      <c r="P486" s="80"/>
      <c r="Q486" s="80"/>
      <c r="R486" s="80"/>
      <c r="S486" s="80"/>
      <c r="T486" s="80"/>
      <c r="U486" s="80"/>
      <c r="V486" s="80"/>
      <c r="W486" s="80"/>
      <c r="X486" s="80"/>
      <c r="Y486" s="80"/>
      <c r="Z486" s="80"/>
      <c r="AA486" s="80"/>
      <c r="AB486" s="80"/>
      <c r="AC486" s="80"/>
      <c r="AD486" s="80"/>
      <c r="AE486" s="80"/>
      <c r="AF486" s="80"/>
    </row>
    <row r="487" spans="1:32" ht="15" customHeight="1" x14ac:dyDescent="0.4">
      <c r="A487" s="417" t="s">
        <v>405</v>
      </c>
      <c r="B487" s="419" t="s">
        <v>110</v>
      </c>
      <c r="C487" s="407" t="s">
        <v>372</v>
      </c>
      <c r="D487" s="90" t="s">
        <v>466</v>
      </c>
      <c r="E487" s="56" t="s">
        <v>172</v>
      </c>
      <c r="F487" s="158" t="s">
        <v>334</v>
      </c>
      <c r="G487" s="158" t="s">
        <v>414</v>
      </c>
      <c r="H487" s="56"/>
      <c r="I487" s="56"/>
      <c r="J487" s="56"/>
      <c r="K487" s="57"/>
      <c r="L487" s="56">
        <v>0.5</v>
      </c>
      <c r="M487" s="56"/>
      <c r="N487" s="56"/>
      <c r="O487" s="56"/>
      <c r="P487" s="56"/>
      <c r="Q487" s="56">
        <v>10.6</v>
      </c>
      <c r="R487" s="56"/>
      <c r="S487" s="56"/>
      <c r="T487" s="56"/>
      <c r="U487" s="56"/>
      <c r="V487" s="56"/>
      <c r="W487" s="56"/>
      <c r="X487" s="56">
        <v>25.4</v>
      </c>
      <c r="Y487" s="56"/>
      <c r="Z487" s="56"/>
      <c r="AA487" s="56"/>
      <c r="AB487" s="56"/>
      <c r="AC487" s="56"/>
      <c r="AD487" s="56"/>
      <c r="AE487" s="56">
        <v>3.6</v>
      </c>
      <c r="AF487" s="58"/>
    </row>
    <row r="488" spans="1:32" ht="15" customHeight="1" x14ac:dyDescent="0.4">
      <c r="A488" s="423"/>
      <c r="B488" s="433"/>
      <c r="C488" s="408"/>
      <c r="D488" s="147" t="s">
        <v>466</v>
      </c>
      <c r="E488" s="156" t="s">
        <v>209</v>
      </c>
      <c r="F488" s="156"/>
      <c r="G488" s="156" t="s">
        <v>415</v>
      </c>
      <c r="H488" s="2"/>
      <c r="I488" s="2"/>
      <c r="J488" s="2"/>
      <c r="K488" s="34"/>
      <c r="L488" s="156">
        <v>0.4</v>
      </c>
      <c r="M488" s="2"/>
      <c r="N488" s="2"/>
      <c r="O488" s="2"/>
      <c r="P488" s="2"/>
      <c r="Q488" s="156">
        <v>7</v>
      </c>
      <c r="R488" s="2"/>
      <c r="S488" s="2"/>
      <c r="T488" s="2"/>
      <c r="U488" s="2"/>
      <c r="V488" s="2"/>
      <c r="W488" s="2"/>
      <c r="X488" s="156">
        <v>19.100000000000001</v>
      </c>
      <c r="Y488" s="2"/>
      <c r="Z488" s="2"/>
      <c r="AA488" s="2"/>
      <c r="AB488" s="2"/>
      <c r="AC488" s="2"/>
      <c r="AD488" s="2"/>
      <c r="AE488" s="156">
        <v>2</v>
      </c>
      <c r="AF488" s="64"/>
    </row>
    <row r="489" spans="1:32" ht="15" customHeight="1" x14ac:dyDescent="0.4">
      <c r="A489" s="423"/>
      <c r="B489" s="433"/>
      <c r="C489" s="408"/>
      <c r="D489" s="147" t="s">
        <v>466</v>
      </c>
      <c r="E489" s="156" t="s">
        <v>216</v>
      </c>
      <c r="F489" s="156"/>
      <c r="G489" s="156" t="s">
        <v>415</v>
      </c>
      <c r="H489" s="2"/>
      <c r="I489" s="2"/>
      <c r="J489" s="2"/>
      <c r="K489" s="34"/>
      <c r="L489" s="156">
        <v>0.7</v>
      </c>
      <c r="M489" s="2"/>
      <c r="N489" s="2"/>
      <c r="O489" s="2"/>
      <c r="P489" s="2"/>
      <c r="Q489" s="156">
        <v>14.5</v>
      </c>
      <c r="R489" s="2"/>
      <c r="S489" s="2"/>
      <c r="T489" s="2"/>
      <c r="U489" s="2"/>
      <c r="V489" s="2"/>
      <c r="W489" s="2"/>
      <c r="X489" s="156">
        <v>36.1</v>
      </c>
      <c r="Y489" s="2"/>
      <c r="Z489" s="2"/>
      <c r="AA489" s="2"/>
      <c r="AB489" s="2"/>
      <c r="AC489" s="2"/>
      <c r="AD489" s="2"/>
      <c r="AE489" s="156">
        <v>12.8</v>
      </c>
      <c r="AF489" s="64"/>
    </row>
    <row r="490" spans="1:32" ht="15" customHeight="1" x14ac:dyDescent="0.4">
      <c r="A490" s="423"/>
      <c r="B490" s="433"/>
      <c r="C490" s="434"/>
      <c r="D490" s="148" t="s">
        <v>466</v>
      </c>
      <c r="E490" s="156" t="s">
        <v>171</v>
      </c>
      <c r="F490" s="156"/>
      <c r="G490" s="156" t="s">
        <v>415</v>
      </c>
      <c r="H490" s="2"/>
      <c r="I490" s="2"/>
      <c r="J490" s="2"/>
      <c r="K490" s="34"/>
      <c r="L490" s="156">
        <v>0.5</v>
      </c>
      <c r="M490" s="2"/>
      <c r="N490" s="2"/>
      <c r="O490" s="2"/>
      <c r="P490" s="2"/>
      <c r="Q490" s="156">
        <v>10.199999999999999</v>
      </c>
      <c r="R490" s="2"/>
      <c r="S490" s="2"/>
      <c r="T490" s="2"/>
      <c r="U490" s="2"/>
      <c r="V490" s="2"/>
      <c r="W490" s="2"/>
      <c r="X490" s="156">
        <v>25.9</v>
      </c>
      <c r="Y490" s="2"/>
      <c r="Z490" s="2"/>
      <c r="AA490" s="2"/>
      <c r="AB490" s="2"/>
      <c r="AC490" s="2"/>
      <c r="AD490" s="2"/>
      <c r="AE490" s="156">
        <v>4.3</v>
      </c>
      <c r="AF490" s="64"/>
    </row>
    <row r="491" spans="1:32" ht="15" customHeight="1" x14ac:dyDescent="0.4">
      <c r="A491" s="423"/>
      <c r="B491" s="433"/>
      <c r="C491" s="435" t="s">
        <v>373</v>
      </c>
      <c r="D491" s="44" t="s">
        <v>466</v>
      </c>
      <c r="E491" s="2" t="s">
        <v>172</v>
      </c>
      <c r="F491" s="156" t="s">
        <v>334</v>
      </c>
      <c r="G491" s="156" t="s">
        <v>415</v>
      </c>
      <c r="H491" s="2"/>
      <c r="I491" s="2"/>
      <c r="J491" s="2"/>
      <c r="K491" s="34"/>
      <c r="L491" s="2">
        <v>0.8</v>
      </c>
      <c r="M491" s="2"/>
      <c r="N491" s="2"/>
      <c r="O491" s="2"/>
      <c r="P491" s="2"/>
      <c r="Q491" s="2">
        <v>6.4</v>
      </c>
      <c r="R491" s="2"/>
      <c r="S491" s="2"/>
      <c r="T491" s="2"/>
      <c r="U491" s="2"/>
      <c r="V491" s="2"/>
      <c r="W491" s="2"/>
      <c r="X491" s="2">
        <v>14.8</v>
      </c>
      <c r="Y491" s="2"/>
      <c r="Z491" s="2"/>
      <c r="AA491" s="2"/>
      <c r="AB491" s="2"/>
      <c r="AC491" s="2"/>
      <c r="AD491" s="2"/>
      <c r="AE491" s="2">
        <v>2.9</v>
      </c>
      <c r="AF491" s="64">
        <v>0.3</v>
      </c>
    </row>
    <row r="492" spans="1:32" ht="15" customHeight="1" x14ac:dyDescent="0.4">
      <c r="A492" s="423"/>
      <c r="B492" s="433"/>
      <c r="C492" s="408"/>
      <c r="D492" s="147" t="s">
        <v>466</v>
      </c>
      <c r="E492" s="156" t="s">
        <v>209</v>
      </c>
      <c r="F492" s="156"/>
      <c r="G492" s="156" t="s">
        <v>415</v>
      </c>
      <c r="H492" s="2"/>
      <c r="I492" s="2"/>
      <c r="J492" s="2"/>
      <c r="K492" s="34"/>
      <c r="L492" s="156">
        <v>0.1</v>
      </c>
      <c r="M492" s="2"/>
      <c r="N492" s="2"/>
      <c r="O492" s="2"/>
      <c r="P492" s="2"/>
      <c r="Q492" s="156">
        <v>0.8</v>
      </c>
      <c r="R492" s="2"/>
      <c r="S492" s="2"/>
      <c r="T492" s="2"/>
      <c r="U492" s="2"/>
      <c r="V492" s="2"/>
      <c r="W492" s="2"/>
      <c r="X492" s="156">
        <v>5</v>
      </c>
      <c r="Y492" s="2"/>
      <c r="Z492" s="2"/>
      <c r="AA492" s="2"/>
      <c r="AB492" s="2"/>
      <c r="AC492" s="2"/>
      <c r="AD492" s="2"/>
      <c r="AE492" s="291" t="s">
        <v>233</v>
      </c>
      <c r="AF492" s="297" t="s">
        <v>238</v>
      </c>
    </row>
    <row r="493" spans="1:32" ht="15" customHeight="1" x14ac:dyDescent="0.4">
      <c r="A493" s="423"/>
      <c r="B493" s="433"/>
      <c r="C493" s="408"/>
      <c r="D493" s="147" t="s">
        <v>466</v>
      </c>
      <c r="E493" s="156" t="s">
        <v>216</v>
      </c>
      <c r="F493" s="156"/>
      <c r="G493" s="156" t="s">
        <v>415</v>
      </c>
      <c r="H493" s="2"/>
      <c r="I493" s="2"/>
      <c r="J493" s="2"/>
      <c r="K493" s="34"/>
      <c r="L493" s="156">
        <v>1.4</v>
      </c>
      <c r="M493" s="2"/>
      <c r="N493" s="2"/>
      <c r="O493" s="2"/>
      <c r="P493" s="2"/>
      <c r="Q493" s="156">
        <v>9.1</v>
      </c>
      <c r="R493" s="2"/>
      <c r="S493" s="2"/>
      <c r="T493" s="2"/>
      <c r="U493" s="2"/>
      <c r="V493" s="2"/>
      <c r="W493" s="2"/>
      <c r="X493" s="156">
        <v>28.5</v>
      </c>
      <c r="Y493" s="2"/>
      <c r="Z493" s="2"/>
      <c r="AA493" s="2"/>
      <c r="AB493" s="2"/>
      <c r="AC493" s="2"/>
      <c r="AD493" s="2"/>
      <c r="AE493" s="156">
        <v>11.3</v>
      </c>
      <c r="AF493" s="64">
        <v>0.8</v>
      </c>
    </row>
    <row r="494" spans="1:32" ht="15" customHeight="1" x14ac:dyDescent="0.4">
      <c r="A494" s="423"/>
      <c r="B494" s="433"/>
      <c r="C494" s="434"/>
      <c r="D494" s="148" t="s">
        <v>466</v>
      </c>
      <c r="E494" s="156" t="s">
        <v>171</v>
      </c>
      <c r="F494" s="156"/>
      <c r="G494" s="156" t="s">
        <v>415</v>
      </c>
      <c r="H494" s="2"/>
      <c r="I494" s="2"/>
      <c r="J494" s="2"/>
      <c r="K494" s="34"/>
      <c r="L494" s="156">
        <v>0.8</v>
      </c>
      <c r="M494" s="2"/>
      <c r="N494" s="2"/>
      <c r="O494" s="2"/>
      <c r="P494" s="2"/>
      <c r="Q494" s="156">
        <v>6.4</v>
      </c>
      <c r="R494" s="2"/>
      <c r="S494" s="2"/>
      <c r="T494" s="2"/>
      <c r="U494" s="2"/>
      <c r="V494" s="2"/>
      <c r="W494" s="2"/>
      <c r="X494" s="156">
        <v>15.2</v>
      </c>
      <c r="Y494" s="2"/>
      <c r="Z494" s="2"/>
      <c r="AA494" s="2"/>
      <c r="AB494" s="2"/>
      <c r="AC494" s="2"/>
      <c r="AD494" s="2"/>
      <c r="AE494" s="156">
        <v>3.1</v>
      </c>
      <c r="AF494" s="64">
        <v>0.3</v>
      </c>
    </row>
    <row r="495" spans="1:32" ht="15" customHeight="1" x14ac:dyDescent="0.4">
      <c r="A495" s="423"/>
      <c r="B495" s="433"/>
      <c r="C495" s="435" t="s">
        <v>374</v>
      </c>
      <c r="D495" s="44" t="s">
        <v>466</v>
      </c>
      <c r="E495" s="2" t="s">
        <v>172</v>
      </c>
      <c r="F495" s="156" t="s">
        <v>334</v>
      </c>
      <c r="G495" s="156" t="s">
        <v>415</v>
      </c>
      <c r="H495" s="2"/>
      <c r="I495" s="2"/>
      <c r="J495" s="2"/>
      <c r="K495" s="34"/>
      <c r="L495" s="2">
        <v>1.2</v>
      </c>
      <c r="M495" s="2"/>
      <c r="N495" s="2"/>
      <c r="O495" s="2"/>
      <c r="P495" s="2"/>
      <c r="Q495" s="2">
        <v>5.0999999999999996</v>
      </c>
      <c r="R495" s="2"/>
      <c r="S495" s="2"/>
      <c r="T495" s="2"/>
      <c r="U495" s="2"/>
      <c r="V495" s="2"/>
      <c r="W495" s="2"/>
      <c r="X495" s="2">
        <v>11</v>
      </c>
      <c r="Y495" s="2"/>
      <c r="Z495" s="2"/>
      <c r="AA495" s="2"/>
      <c r="AB495" s="2"/>
      <c r="AC495" s="2"/>
      <c r="AD495" s="2"/>
      <c r="AE495" s="2">
        <v>3</v>
      </c>
      <c r="AF495" s="64">
        <v>0.3</v>
      </c>
    </row>
    <row r="496" spans="1:32" ht="15" customHeight="1" x14ac:dyDescent="0.4">
      <c r="A496" s="423"/>
      <c r="B496" s="433"/>
      <c r="C496" s="408"/>
      <c r="D496" s="147" t="s">
        <v>466</v>
      </c>
      <c r="E496" s="156" t="s">
        <v>209</v>
      </c>
      <c r="F496" s="156"/>
      <c r="G496" s="156" t="s">
        <v>415</v>
      </c>
      <c r="H496" s="2"/>
      <c r="I496" s="2"/>
      <c r="J496" s="2"/>
      <c r="K496" s="34"/>
      <c r="L496" s="156">
        <v>0.9</v>
      </c>
      <c r="M496" s="2"/>
      <c r="N496" s="2"/>
      <c r="O496" s="2"/>
      <c r="P496" s="2"/>
      <c r="Q496" s="156">
        <v>2.8</v>
      </c>
      <c r="R496" s="2"/>
      <c r="S496" s="2"/>
      <c r="T496" s="2"/>
      <c r="U496" s="2"/>
      <c r="V496" s="2"/>
      <c r="W496" s="2"/>
      <c r="X496" s="156">
        <v>5.3</v>
      </c>
      <c r="Y496" s="2"/>
      <c r="Z496" s="2"/>
      <c r="AA496" s="2"/>
      <c r="AB496" s="2"/>
      <c r="AC496" s="2"/>
      <c r="AD496" s="2"/>
      <c r="AE496" s="156">
        <v>1.2</v>
      </c>
      <c r="AF496" s="297" t="s">
        <v>238</v>
      </c>
    </row>
    <row r="497" spans="1:32" ht="15" customHeight="1" x14ac:dyDescent="0.4">
      <c r="A497" s="423"/>
      <c r="B497" s="433"/>
      <c r="C497" s="408"/>
      <c r="D497" s="147" t="s">
        <v>466</v>
      </c>
      <c r="E497" s="156" t="s">
        <v>216</v>
      </c>
      <c r="F497" s="156"/>
      <c r="G497" s="156" t="s">
        <v>415</v>
      </c>
      <c r="H497" s="2"/>
      <c r="I497" s="2"/>
      <c r="J497" s="2"/>
      <c r="K497" s="34"/>
      <c r="L497" s="156">
        <v>1.6</v>
      </c>
      <c r="M497" s="2"/>
      <c r="N497" s="2"/>
      <c r="O497" s="2"/>
      <c r="P497" s="2"/>
      <c r="Q497" s="156">
        <v>7.3</v>
      </c>
      <c r="R497" s="2"/>
      <c r="S497" s="2"/>
      <c r="T497" s="2"/>
      <c r="U497" s="2"/>
      <c r="V497" s="2"/>
      <c r="W497" s="2"/>
      <c r="X497" s="156">
        <v>19.2</v>
      </c>
      <c r="Y497" s="2"/>
      <c r="Z497" s="2"/>
      <c r="AA497" s="2"/>
      <c r="AB497" s="2"/>
      <c r="AC497" s="2"/>
      <c r="AD497" s="2"/>
      <c r="AE497" s="156">
        <v>5.7</v>
      </c>
      <c r="AF497" s="64">
        <v>0.4</v>
      </c>
    </row>
    <row r="498" spans="1:32" ht="15" customHeight="1" x14ac:dyDescent="0.4">
      <c r="A498" s="423"/>
      <c r="B498" s="433"/>
      <c r="C498" s="434"/>
      <c r="D498" s="148" t="s">
        <v>466</v>
      </c>
      <c r="E498" s="156" t="s">
        <v>171</v>
      </c>
      <c r="F498" s="156"/>
      <c r="G498" s="156" t="s">
        <v>415</v>
      </c>
      <c r="H498" s="2"/>
      <c r="I498" s="2"/>
      <c r="J498" s="2"/>
      <c r="K498" s="34"/>
      <c r="L498" s="156">
        <v>1.2</v>
      </c>
      <c r="M498" s="2"/>
      <c r="N498" s="2"/>
      <c r="O498" s="2"/>
      <c r="P498" s="2"/>
      <c r="Q498" s="156">
        <v>5.2</v>
      </c>
      <c r="R498" s="2"/>
      <c r="S498" s="2"/>
      <c r="T498" s="2"/>
      <c r="U498" s="2"/>
      <c r="V498" s="2"/>
      <c r="W498" s="2"/>
      <c r="X498" s="156">
        <v>11.9</v>
      </c>
      <c r="Y498" s="2"/>
      <c r="Z498" s="2"/>
      <c r="AA498" s="2"/>
      <c r="AB498" s="2"/>
      <c r="AC498" s="2"/>
      <c r="AD498" s="2"/>
      <c r="AE498" s="156">
        <v>2.9</v>
      </c>
      <c r="AF498" s="64">
        <v>0.3</v>
      </c>
    </row>
    <row r="499" spans="1:32" ht="15" customHeight="1" x14ac:dyDescent="0.4">
      <c r="A499" s="423"/>
      <c r="B499" s="433"/>
      <c r="C499" s="435" t="s">
        <v>375</v>
      </c>
      <c r="D499" s="44" t="s">
        <v>466</v>
      </c>
      <c r="E499" s="2" t="s">
        <v>172</v>
      </c>
      <c r="F499" s="156" t="s">
        <v>334</v>
      </c>
      <c r="G499" s="156" t="s">
        <v>415</v>
      </c>
      <c r="H499" s="2"/>
      <c r="I499" s="2"/>
      <c r="J499" s="2"/>
      <c r="K499" s="34"/>
      <c r="L499" s="2">
        <v>0.8</v>
      </c>
      <c r="M499" s="2"/>
      <c r="N499" s="2"/>
      <c r="O499" s="2"/>
      <c r="P499" s="2"/>
      <c r="Q499" s="2">
        <v>4.3</v>
      </c>
      <c r="R499" s="2"/>
      <c r="S499" s="2"/>
      <c r="T499" s="2"/>
      <c r="U499" s="2"/>
      <c r="V499" s="2"/>
      <c r="W499" s="2"/>
      <c r="X499" s="2">
        <v>9.4</v>
      </c>
      <c r="Y499" s="2"/>
      <c r="Z499" s="2"/>
      <c r="AA499" s="2"/>
      <c r="AB499" s="2"/>
      <c r="AC499" s="2"/>
      <c r="AD499" s="2"/>
      <c r="AE499" s="2">
        <v>3.3</v>
      </c>
      <c r="AF499" s="64">
        <v>0.3</v>
      </c>
    </row>
    <row r="500" spans="1:32" ht="15" customHeight="1" x14ac:dyDescent="0.4">
      <c r="A500" s="423"/>
      <c r="B500" s="433"/>
      <c r="C500" s="408"/>
      <c r="D500" s="147" t="s">
        <v>466</v>
      </c>
      <c r="E500" s="156" t="s">
        <v>209</v>
      </c>
      <c r="F500" s="156"/>
      <c r="G500" s="156" t="s">
        <v>415</v>
      </c>
      <c r="H500" s="2"/>
      <c r="I500" s="2"/>
      <c r="J500" s="2"/>
      <c r="K500" s="34"/>
      <c r="L500" s="156">
        <v>0.6</v>
      </c>
      <c r="M500" s="2"/>
      <c r="N500" s="2"/>
      <c r="O500" s="2"/>
      <c r="P500" s="2"/>
      <c r="Q500" s="156">
        <v>3.1</v>
      </c>
      <c r="R500" s="2"/>
      <c r="S500" s="2"/>
      <c r="T500" s="2"/>
      <c r="U500" s="2"/>
      <c r="V500" s="2"/>
      <c r="W500" s="2"/>
      <c r="X500" s="156">
        <v>4.4000000000000004</v>
      </c>
      <c r="Y500" s="2"/>
      <c r="Z500" s="2"/>
      <c r="AA500" s="2"/>
      <c r="AB500" s="2"/>
      <c r="AC500" s="2"/>
      <c r="AD500" s="2"/>
      <c r="AE500" s="156">
        <v>1.4</v>
      </c>
      <c r="AF500" s="167">
        <v>0.2</v>
      </c>
    </row>
    <row r="501" spans="1:32" ht="15" customHeight="1" x14ac:dyDescent="0.4">
      <c r="A501" s="423"/>
      <c r="B501" s="433"/>
      <c r="C501" s="408"/>
      <c r="D501" s="147" t="s">
        <v>466</v>
      </c>
      <c r="E501" s="156" t="s">
        <v>216</v>
      </c>
      <c r="F501" s="156"/>
      <c r="G501" s="156" t="s">
        <v>414</v>
      </c>
      <c r="H501" s="2"/>
      <c r="I501" s="2"/>
      <c r="J501" s="2"/>
      <c r="K501" s="34"/>
      <c r="L501" s="156">
        <v>0.9</v>
      </c>
      <c r="M501" s="2"/>
      <c r="N501" s="2"/>
      <c r="O501" s="2"/>
      <c r="P501" s="2"/>
      <c r="Q501" s="156">
        <v>6.5</v>
      </c>
      <c r="R501" s="2"/>
      <c r="S501" s="2"/>
      <c r="T501" s="2"/>
      <c r="U501" s="2"/>
      <c r="V501" s="2"/>
      <c r="W501" s="2"/>
      <c r="X501" s="156">
        <v>17.399999999999999</v>
      </c>
      <c r="Y501" s="2"/>
      <c r="Z501" s="2"/>
      <c r="AA501" s="2"/>
      <c r="AB501" s="2"/>
      <c r="AC501" s="2"/>
      <c r="AD501" s="2"/>
      <c r="AE501" s="156">
        <v>5.4</v>
      </c>
      <c r="AF501" s="167">
        <v>0.4</v>
      </c>
    </row>
    <row r="502" spans="1:32" ht="15" customHeight="1" thickBot="1" x14ac:dyDescent="0.45">
      <c r="A502" s="418"/>
      <c r="B502" s="420"/>
      <c r="C502" s="409"/>
      <c r="D502" s="91" t="s">
        <v>466</v>
      </c>
      <c r="E502" s="161" t="s">
        <v>171</v>
      </c>
      <c r="F502" s="161"/>
      <c r="G502" s="161" t="s">
        <v>414</v>
      </c>
      <c r="H502" s="61"/>
      <c r="I502" s="61"/>
      <c r="J502" s="61"/>
      <c r="K502" s="62"/>
      <c r="L502" s="61">
        <v>0.7</v>
      </c>
      <c r="M502" s="61"/>
      <c r="N502" s="61"/>
      <c r="O502" s="61"/>
      <c r="P502" s="61"/>
      <c r="Q502" s="161">
        <v>4.5</v>
      </c>
      <c r="R502" s="61"/>
      <c r="S502" s="61"/>
      <c r="T502" s="61"/>
      <c r="U502" s="61"/>
      <c r="V502" s="61"/>
      <c r="W502" s="61"/>
      <c r="X502" s="161">
        <v>10.199999999999999</v>
      </c>
      <c r="Y502" s="61"/>
      <c r="Z502" s="61"/>
      <c r="AA502" s="61"/>
      <c r="AB502" s="61"/>
      <c r="AC502" s="61"/>
      <c r="AD502" s="61"/>
      <c r="AE502" s="161">
        <v>3.3</v>
      </c>
      <c r="AF502" s="169">
        <v>0.3</v>
      </c>
    </row>
    <row r="503" spans="1:32" ht="15" customHeight="1" x14ac:dyDescent="0.4">
      <c r="A503" s="18"/>
      <c r="B503" s="16"/>
      <c r="C503" s="76"/>
      <c r="D503" s="280"/>
      <c r="E503" s="76"/>
      <c r="F503" s="76"/>
      <c r="G503" s="76"/>
      <c r="H503" s="76"/>
      <c r="I503" s="76"/>
      <c r="J503" s="76"/>
      <c r="K503" s="77"/>
      <c r="L503" s="76"/>
      <c r="M503" s="76"/>
      <c r="N503" s="76"/>
      <c r="O503" s="76"/>
      <c r="P503" s="76"/>
      <c r="Q503" s="76"/>
      <c r="R503" s="76"/>
      <c r="S503" s="76"/>
      <c r="T503" s="76"/>
      <c r="U503" s="76"/>
      <c r="V503" s="76"/>
      <c r="W503" s="76"/>
      <c r="X503" s="76"/>
      <c r="Y503" s="76"/>
      <c r="Z503" s="76"/>
      <c r="AA503" s="76"/>
      <c r="AB503" s="76"/>
      <c r="AC503" s="76"/>
      <c r="AD503" s="76"/>
      <c r="AE503" s="76"/>
      <c r="AF503" s="76"/>
    </row>
  </sheetData>
  <mergeCells count="220">
    <mergeCell ref="A61:A67"/>
    <mergeCell ref="A68:A74"/>
    <mergeCell ref="A75:A81"/>
    <mergeCell ref="A82:A88"/>
    <mergeCell ref="A89:A95"/>
    <mergeCell ref="A96:A102"/>
    <mergeCell ref="A103:A109"/>
    <mergeCell ref="F10:F11"/>
    <mergeCell ref="E10:E11"/>
    <mergeCell ref="D10:D11"/>
    <mergeCell ref="C10:C11"/>
    <mergeCell ref="B10:B11"/>
    <mergeCell ref="A10:A11"/>
    <mergeCell ref="A48:A49"/>
    <mergeCell ref="A50:A53"/>
    <mergeCell ref="A54:A60"/>
    <mergeCell ref="C35:C40"/>
    <mergeCell ref="C29:C34"/>
    <mergeCell ref="C16:C18"/>
    <mergeCell ref="C19:C21"/>
    <mergeCell ref="C12:C14"/>
    <mergeCell ref="C68:C74"/>
    <mergeCell ref="B75:B81"/>
    <mergeCell ref="C75:C81"/>
    <mergeCell ref="B16:B21"/>
    <mergeCell ref="B23:B45"/>
    <mergeCell ref="C89:C95"/>
    <mergeCell ref="B48:B49"/>
    <mergeCell ref="C48:C49"/>
    <mergeCell ref="B50:B53"/>
    <mergeCell ref="C50:C53"/>
    <mergeCell ref="B54:B60"/>
    <mergeCell ref="C54:C60"/>
    <mergeCell ref="B61:B67"/>
    <mergeCell ref="C61:C67"/>
    <mergeCell ref="B68:B74"/>
    <mergeCell ref="C495:C498"/>
    <mergeCell ref="C499:C502"/>
    <mergeCell ref="C23:C28"/>
    <mergeCell ref="C155:C161"/>
    <mergeCell ref="C172:C174"/>
    <mergeCell ref="C175:C177"/>
    <mergeCell ref="C178:C180"/>
    <mergeCell ref="C181:C183"/>
    <mergeCell ref="C410:C416"/>
    <mergeCell ref="C417:C423"/>
    <mergeCell ref="C460:C463"/>
    <mergeCell ref="C456:C459"/>
    <mergeCell ref="C425:C427"/>
    <mergeCell ref="C373:C376"/>
    <mergeCell ref="C311:C314"/>
    <mergeCell ref="C315:C318"/>
    <mergeCell ref="C320:C322"/>
    <mergeCell ref="C323:C325"/>
    <mergeCell ref="C326:C328"/>
    <mergeCell ref="C270:C273"/>
    <mergeCell ref="C111:C114"/>
    <mergeCell ref="C115:C118"/>
    <mergeCell ref="C119:C122"/>
    <mergeCell ref="C123:C126"/>
    <mergeCell ref="C465:C467"/>
    <mergeCell ref="B465:B467"/>
    <mergeCell ref="A465:A467"/>
    <mergeCell ref="B487:B502"/>
    <mergeCell ref="A487:A502"/>
    <mergeCell ref="C330:C336"/>
    <mergeCell ref="C337:C343"/>
    <mergeCell ref="C344:C350"/>
    <mergeCell ref="A330:A350"/>
    <mergeCell ref="B330:B350"/>
    <mergeCell ref="C405:C408"/>
    <mergeCell ref="B405:B408"/>
    <mergeCell ref="C480:C485"/>
    <mergeCell ref="B480:B485"/>
    <mergeCell ref="A480:A485"/>
    <mergeCell ref="C469:C473"/>
    <mergeCell ref="C474:C478"/>
    <mergeCell ref="A469:A478"/>
    <mergeCell ref="B469:B478"/>
    <mergeCell ref="C449:C450"/>
    <mergeCell ref="C451:C452"/>
    <mergeCell ref="C453:C454"/>
    <mergeCell ref="C487:C490"/>
    <mergeCell ref="C491:C494"/>
    <mergeCell ref="C433:C437"/>
    <mergeCell ref="B433:B437"/>
    <mergeCell ref="A433:A437"/>
    <mergeCell ref="C439:C441"/>
    <mergeCell ref="C442:C444"/>
    <mergeCell ref="C445:C447"/>
    <mergeCell ref="B439:B447"/>
    <mergeCell ref="A439:A447"/>
    <mergeCell ref="B410:B423"/>
    <mergeCell ref="A410:A423"/>
    <mergeCell ref="C429:C431"/>
    <mergeCell ref="B429:B431"/>
    <mergeCell ref="A429:A431"/>
    <mergeCell ref="C391:C394"/>
    <mergeCell ref="C387:C390"/>
    <mergeCell ref="C383:C386"/>
    <mergeCell ref="B383:B394"/>
    <mergeCell ref="A383:A394"/>
    <mergeCell ref="B396:B403"/>
    <mergeCell ref="A396:A403"/>
    <mergeCell ref="C396:C399"/>
    <mergeCell ref="C400:C403"/>
    <mergeCell ref="C378:C381"/>
    <mergeCell ref="B378:B381"/>
    <mergeCell ref="A378:A381"/>
    <mergeCell ref="A352:A371"/>
    <mergeCell ref="C368:C371"/>
    <mergeCell ref="C364:C367"/>
    <mergeCell ref="C360:C363"/>
    <mergeCell ref="C356:C359"/>
    <mergeCell ref="C352:C355"/>
    <mergeCell ref="B292:B309"/>
    <mergeCell ref="A292:A309"/>
    <mergeCell ref="C292:C294"/>
    <mergeCell ref="C295:C297"/>
    <mergeCell ref="C298:C300"/>
    <mergeCell ref="C301:C303"/>
    <mergeCell ref="C304:C306"/>
    <mergeCell ref="C307:C309"/>
    <mergeCell ref="B373:B376"/>
    <mergeCell ref="A373:A376"/>
    <mergeCell ref="A449:A454"/>
    <mergeCell ref="B449:B454"/>
    <mergeCell ref="A456:A463"/>
    <mergeCell ref="A405:A408"/>
    <mergeCell ref="A311:A318"/>
    <mergeCell ref="B311:B318"/>
    <mergeCell ref="A320:A328"/>
    <mergeCell ref="B352:B371"/>
    <mergeCell ref="B320:B328"/>
    <mergeCell ref="B425:B427"/>
    <mergeCell ref="A425:A427"/>
    <mergeCell ref="B456:B463"/>
    <mergeCell ref="A267:A268"/>
    <mergeCell ref="B267:B268"/>
    <mergeCell ref="A278:A279"/>
    <mergeCell ref="B278:B279"/>
    <mergeCell ref="B285:B288"/>
    <mergeCell ref="A285:A288"/>
    <mergeCell ref="A248:A255"/>
    <mergeCell ref="B248:B255"/>
    <mergeCell ref="C248:C255"/>
    <mergeCell ref="A257:A261"/>
    <mergeCell ref="B257:B261"/>
    <mergeCell ref="C257:C261"/>
    <mergeCell ref="B270:B273"/>
    <mergeCell ref="A270:A273"/>
    <mergeCell ref="C275:C276"/>
    <mergeCell ref="B275:B276"/>
    <mergeCell ref="A275:A276"/>
    <mergeCell ref="A237:A241"/>
    <mergeCell ref="B237:B241"/>
    <mergeCell ref="C237:C241"/>
    <mergeCell ref="A243:A246"/>
    <mergeCell ref="B243:B246"/>
    <mergeCell ref="C243:C246"/>
    <mergeCell ref="A227:A229"/>
    <mergeCell ref="B227:B229"/>
    <mergeCell ref="C227:C229"/>
    <mergeCell ref="A231:A235"/>
    <mergeCell ref="B231:B235"/>
    <mergeCell ref="C231:C235"/>
    <mergeCell ref="A210:A217"/>
    <mergeCell ref="B210:B217"/>
    <mergeCell ref="A219:A221"/>
    <mergeCell ref="B219:B221"/>
    <mergeCell ref="C219:C221"/>
    <mergeCell ref="A223:A225"/>
    <mergeCell ref="B223:B225"/>
    <mergeCell ref="C223:C225"/>
    <mergeCell ref="A191:A198"/>
    <mergeCell ref="B191:B198"/>
    <mergeCell ref="C191:C194"/>
    <mergeCell ref="C195:C198"/>
    <mergeCell ref="A200:A208"/>
    <mergeCell ref="B200:B208"/>
    <mergeCell ref="A163:A165"/>
    <mergeCell ref="B163:B165"/>
    <mergeCell ref="A167:A170"/>
    <mergeCell ref="B167:B170"/>
    <mergeCell ref="A172:A189"/>
    <mergeCell ref="B172:B189"/>
    <mergeCell ref="A144:A153"/>
    <mergeCell ref="B144:B153"/>
    <mergeCell ref="C144:C148"/>
    <mergeCell ref="C149:C153"/>
    <mergeCell ref="A155:A161"/>
    <mergeCell ref="B155:B161"/>
    <mergeCell ref="C184:C186"/>
    <mergeCell ref="C187:C189"/>
    <mergeCell ref="C167:C170"/>
    <mergeCell ref="C163:C165"/>
    <mergeCell ref="A1:F1"/>
    <mergeCell ref="A2:F2"/>
    <mergeCell ref="A3:F3"/>
    <mergeCell ref="A4:F4"/>
    <mergeCell ref="A5:F5"/>
    <mergeCell ref="A6:F6"/>
    <mergeCell ref="A111:A126"/>
    <mergeCell ref="B111:B126"/>
    <mergeCell ref="A128:A142"/>
    <mergeCell ref="B128:B142"/>
    <mergeCell ref="A7:F7"/>
    <mergeCell ref="A8:F8"/>
    <mergeCell ref="A9:F9"/>
    <mergeCell ref="C103:C109"/>
    <mergeCell ref="C96:C102"/>
    <mergeCell ref="C138:C142"/>
    <mergeCell ref="C128:C132"/>
    <mergeCell ref="C133:C137"/>
    <mergeCell ref="B103:B109"/>
    <mergeCell ref="B96:B102"/>
    <mergeCell ref="B89:B95"/>
    <mergeCell ref="C82:C88"/>
    <mergeCell ref="B82:B88"/>
    <mergeCell ref="B12:B14"/>
  </mergeCells>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included and converted studies</vt:lpstr>
      <vt:lpstr>comprehensive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Ford, Lucie</dc:creator>
  <cp:lastModifiedBy>Ford, Lucie</cp:lastModifiedBy>
  <dcterms:created xsi:type="dcterms:W3CDTF">2023-05-24T17:41:03Z</dcterms:created>
  <dcterms:modified xsi:type="dcterms:W3CDTF">2024-01-17T18:46:58Z</dcterms:modified>
</cp:coreProperties>
</file>